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28"/>
  <workbookPr defaultThemeVersion="166925"/>
  <mc:AlternateContent xmlns:mc="http://schemas.openxmlformats.org/markup-compatibility/2006">
    <mc:Choice Requires="x15">
      <x15ac:absPath xmlns:x15ac="http://schemas.microsoft.com/office/spreadsheetml/2010/11/ac" url="\\wnzl.westpac.co.nz\Users\HomeOddLink\F812127\Documents - Copy\AEM\"/>
    </mc:Choice>
  </mc:AlternateContent>
  <xr:revisionPtr revIDLastSave="0" documentId="14_{0C5DA018-F701-48B5-9DCB-FE6509722FCD}" xr6:coauthVersionLast="47" xr6:coauthVersionMax="47" xr10:uidLastSave="{00000000-0000-0000-0000-000000000000}"/>
  <bookViews>
    <workbookView xWindow="-14415" yWindow="-16320" windowWidth="29040" windowHeight="15720" tabRatio="703" activeTab="1" xr2:uid="{A3C784EE-424C-419A-A8C7-B74ECEFC71B5}"/>
  </bookViews>
  <sheets>
    <sheet name="Disclaimer" sheetId="1" r:id="rId1"/>
    <sheet name="Introduction" sheetId="2" r:id="rId2"/>
    <sheet name="Completion Instructions" sheetId="3" state="hidden" r:id="rId3"/>
    <sheet name="FAQ" sheetId="4" state="hidden" r:id="rId4"/>
    <sheet name="A. HTT General" sheetId="6" r:id="rId5"/>
    <sheet name="B1. HTT Mortgage Assets" sheetId="7" r:id="rId6"/>
    <sheet name="B2. HTT Public Sector Assets" sheetId="8" state="hidden" r:id="rId7"/>
    <sheet name="B3. HTT Shipping Assets" sheetId="9" state="hidden" r:id="rId8"/>
    <sheet name="C. HTT Harmonised Glossary" sheetId="10" r:id="rId9"/>
    <sheet name="D. Insert Nat Trans Templ" sheetId="11" state="hidden" r:id="rId10"/>
    <sheet name="E. Optional ECB-ECAIs data" sheetId="12" state="hidden" r:id="rId11"/>
    <sheet name="F1. Sustainable M data" sheetId="13" state="hidden" r:id="rId12"/>
    <sheet name="F2. Sustainable PS data" sheetId="15" state="hidden" r:id="rId13"/>
    <sheet name="G1. Crisis M Payment Holidays" sheetId="14" state="hidden" r:id="rId14"/>
    <sheet name="E.g. General" sheetId="16" state="hidden" r:id="rId15"/>
    <sheet name="E.g. Other" sheetId="17" state="hidden" r:id="rId16"/>
  </sheets>
  <definedNames>
    <definedName name="acceptable_use_policy" localSheetId="0">Disclaimer!#REF!</definedName>
    <definedName name="general_tc" localSheetId="0">Disclaimer!$A$61</definedName>
    <definedName name="_xlnm.Print_Area" localSheetId="2">'Completion Instructions'!$B$2:$J$73</definedName>
    <definedName name="_xlnm.Print_Area" localSheetId="0">Disclaimer!$A$1:$A$170</definedName>
    <definedName name="_xlnm.Print_Area" localSheetId="3">FAQ!$A$1:$C$28</definedName>
    <definedName name="_xlnm.Print_Area" localSheetId="1">Introduction!$B$2:$J$43</definedName>
    <definedName name="_xlnm.Print_Titles" localSheetId="0">Disclaimer!$2:$2</definedName>
    <definedName name="_xlnm.Print_Titles" localSheetId="3">FAQ!$4:$4</definedName>
    <definedName name="privacy_policy" localSheetId="0">Disclaimer!$A$136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O7" i="11" l="1"/>
  <c r="N7" i="11"/>
  <c r="D99" i="7"/>
  <c r="G99" i="7" s="1"/>
  <c r="D108" i="7"/>
  <c r="G108" i="7" s="1"/>
  <c r="D107" i="7"/>
  <c r="G107" i="7" s="1"/>
  <c r="D106" i="7"/>
  <c r="G106" i="7" s="1"/>
  <c r="D105" i="7"/>
  <c r="G105" i="7" s="1"/>
  <c r="D104" i="7"/>
  <c r="G104" i="7" s="1"/>
  <c r="D103" i="7"/>
  <c r="G103" i="7" s="1"/>
  <c r="D102" i="7"/>
  <c r="G102" i="7" s="1"/>
  <c r="D101" i="7"/>
  <c r="G101" i="7" s="1"/>
  <c r="D100" i="7"/>
  <c r="G100" i="7" s="1"/>
  <c r="E76" i="7"/>
  <c r="E72" i="7"/>
  <c r="G72" i="7"/>
  <c r="D72" i="7"/>
  <c r="G44" i="7"/>
  <c r="E44" i="7"/>
  <c r="D84" i="7"/>
  <c r="D76" i="7" s="1"/>
  <c r="D44" i="7"/>
  <c r="D45" i="6"/>
  <c r="G220" i="6"/>
  <c r="F220" i="6"/>
  <c r="G130" i="6"/>
  <c r="F130" i="6"/>
  <c r="F58" i="6"/>
  <c r="G12" i="7"/>
  <c r="D165" i="6"/>
  <c r="D167" i="6" s="1"/>
  <c r="C164" i="6"/>
  <c r="C77" i="6"/>
  <c r="F70" i="6" s="1"/>
  <c r="C47" i="6"/>
  <c r="C56" i="6"/>
  <c r="D223" i="7"/>
  <c r="D222" i="7"/>
  <c r="E176" i="7"/>
  <c r="H153" i="7" s="1"/>
  <c r="D176" i="7"/>
  <c r="G156" i="7" s="1"/>
  <c r="D227" i="7"/>
  <c r="G267" i="7"/>
  <c r="E267" i="7"/>
  <c r="H265" i="7" s="1"/>
  <c r="D267" i="7"/>
  <c r="G265" i="7" s="1"/>
  <c r="E290" i="7"/>
  <c r="H287" i="7" s="1"/>
  <c r="D290" i="7"/>
  <c r="G272" i="7" s="1"/>
  <c r="G290" i="7" s="1"/>
  <c r="E345" i="7"/>
  <c r="D345" i="7"/>
  <c r="H334" i="7"/>
  <c r="G334" i="7"/>
  <c r="E334" i="7"/>
  <c r="H332" i="7" s="1"/>
  <c r="D334" i="7"/>
  <c r="G331" i="7" s="1"/>
  <c r="G333" i="7"/>
  <c r="H330" i="7"/>
  <c r="G330" i="7"/>
  <c r="G320" i="7"/>
  <c r="G327" i="7" s="1"/>
  <c r="H327" i="7"/>
  <c r="H326" i="7"/>
  <c r="H321" i="7"/>
  <c r="H322" i="7"/>
  <c r="H323" i="7"/>
  <c r="H324" i="7"/>
  <c r="H325" i="7"/>
  <c r="G326" i="7"/>
  <c r="G321" i="7"/>
  <c r="G322" i="7"/>
  <c r="G323" i="7"/>
  <c r="G324" i="7"/>
  <c r="G325" i="7"/>
  <c r="H320" i="7"/>
  <c r="G295" i="7"/>
  <c r="E308" i="7"/>
  <c r="H297" i="7" s="1"/>
  <c r="D308" i="7"/>
  <c r="G307" i="7" s="1"/>
  <c r="E327" i="7"/>
  <c r="D327" i="7"/>
  <c r="G297" i="7"/>
  <c r="G298" i="7"/>
  <c r="G299" i="7"/>
  <c r="G300" i="7"/>
  <c r="G301" i="7"/>
  <c r="G302" i="7"/>
  <c r="G303" i="7"/>
  <c r="G304" i="7"/>
  <c r="G305" i="7"/>
  <c r="G306" i="7"/>
  <c r="H296" i="7"/>
  <c r="H298" i="7"/>
  <c r="H300" i="7"/>
  <c r="H303" i="7"/>
  <c r="H304" i="7"/>
  <c r="H305" i="7"/>
  <c r="H306" i="7"/>
  <c r="H307" i="7"/>
  <c r="H295" i="7"/>
  <c r="H276" i="7"/>
  <c r="H277" i="7"/>
  <c r="H278" i="7"/>
  <c r="H279" i="7"/>
  <c r="H280" i="7"/>
  <c r="H281" i="7"/>
  <c r="H282" i="7"/>
  <c r="H283" i="7"/>
  <c r="H284" i="7"/>
  <c r="H285" i="7"/>
  <c r="H286" i="7"/>
  <c r="H272" i="7"/>
  <c r="G249" i="7"/>
  <c r="G266" i="7"/>
  <c r="H250" i="7"/>
  <c r="H251" i="7"/>
  <c r="H252" i="7"/>
  <c r="H253" i="7"/>
  <c r="H254" i="7"/>
  <c r="H255" i="7"/>
  <c r="H256" i="7"/>
  <c r="H257" i="7"/>
  <c r="H258" i="7"/>
  <c r="H259" i="7"/>
  <c r="H260" i="7"/>
  <c r="H261" i="7"/>
  <c r="H262" i="7"/>
  <c r="H263" i="7"/>
  <c r="H264" i="7"/>
  <c r="H266" i="7"/>
  <c r="G250" i="7"/>
  <c r="G251" i="7"/>
  <c r="G252" i="7"/>
  <c r="G253" i="7"/>
  <c r="G254" i="7"/>
  <c r="G255" i="7"/>
  <c r="G256" i="7"/>
  <c r="G257" i="7"/>
  <c r="G258" i="7"/>
  <c r="G259" i="7"/>
  <c r="G260" i="7"/>
  <c r="G261" i="7"/>
  <c r="G262" i="7"/>
  <c r="G263" i="7"/>
  <c r="G264" i="7"/>
  <c r="H249" i="7"/>
  <c r="G181" i="7"/>
  <c r="G182" i="7"/>
  <c r="G183" i="7"/>
  <c r="G184" i="7"/>
  <c r="G185" i="7"/>
  <c r="G186" i="7"/>
  <c r="E189" i="7"/>
  <c r="H185" i="7" s="1"/>
  <c r="D189" i="7"/>
  <c r="G187" i="7" s="1"/>
  <c r="G143" i="7"/>
  <c r="G142" i="7"/>
  <c r="C179" i="6"/>
  <c r="C193" i="6" s="1"/>
  <c r="O6" i="11"/>
  <c r="N6" i="11"/>
  <c r="A3" i="11"/>
  <c r="D15" i="7"/>
  <c r="G13" i="7" s="1"/>
  <c r="C165" i="6"/>
  <c r="O4" i="11"/>
  <c r="O5" i="11"/>
  <c r="O8" i="11"/>
  <c r="O9" i="11"/>
  <c r="O10" i="11"/>
  <c r="O11" i="11"/>
  <c r="O12" i="11"/>
  <c r="O13" i="11"/>
  <c r="O14" i="11"/>
  <c r="O15" i="11"/>
  <c r="O16" i="11"/>
  <c r="O17" i="11"/>
  <c r="O18" i="11"/>
  <c r="O19" i="11"/>
  <c r="O20" i="11"/>
  <c r="O21" i="11"/>
  <c r="O22" i="11"/>
  <c r="O23" i="11"/>
  <c r="O24" i="11"/>
  <c r="O25" i="11"/>
  <c r="O26" i="11"/>
  <c r="O27" i="11"/>
  <c r="O28" i="11"/>
  <c r="O29" i="11"/>
  <c r="O30" i="11"/>
  <c r="O3" i="11"/>
  <c r="N3" i="11"/>
  <c r="N30" i="11"/>
  <c r="N4" i="11"/>
  <c r="N5" i="11"/>
  <c r="N8" i="11"/>
  <c r="N9" i="11"/>
  <c r="N10" i="11"/>
  <c r="N11" i="11"/>
  <c r="N12" i="11"/>
  <c r="N13" i="11"/>
  <c r="N14" i="11"/>
  <c r="N15" i="11"/>
  <c r="N16" i="11"/>
  <c r="N17" i="11"/>
  <c r="N18" i="11"/>
  <c r="N19" i="11"/>
  <c r="N20" i="11"/>
  <c r="N21" i="11"/>
  <c r="N22" i="11"/>
  <c r="N23" i="11"/>
  <c r="N24" i="11"/>
  <c r="N25" i="11"/>
  <c r="N26" i="11"/>
  <c r="N27" i="11"/>
  <c r="N28" i="11"/>
  <c r="N29" i="11"/>
  <c r="D225" i="7"/>
  <c r="D226" i="7"/>
  <c r="C130" i="6"/>
  <c r="A8" i="11"/>
  <c r="A9" i="11"/>
  <c r="A10" i="11"/>
  <c r="A11" i="11"/>
  <c r="A12" i="11"/>
  <c r="A13" i="11"/>
  <c r="A14" i="11"/>
  <c r="A15" i="11"/>
  <c r="A16" i="11"/>
  <c r="A17" i="11"/>
  <c r="A18" i="11"/>
  <c r="A19" i="11"/>
  <c r="A20" i="11"/>
  <c r="A21" i="11"/>
  <c r="A22" i="11"/>
  <c r="A23" i="11"/>
  <c r="A24" i="11"/>
  <c r="A25" i="11"/>
  <c r="A26" i="11"/>
  <c r="A27" i="11"/>
  <c r="A28" i="11"/>
  <c r="A29" i="11"/>
  <c r="A30" i="11"/>
  <c r="E211" i="7"/>
  <c r="H208" i="7" s="1"/>
  <c r="D211" i="7"/>
  <c r="G203" i="7" s="1"/>
  <c r="D133" i="7"/>
  <c r="G133" i="7" s="1"/>
  <c r="D134" i="7"/>
  <c r="G134" i="7" s="1"/>
  <c r="D135" i="7"/>
  <c r="G135" i="7" s="1"/>
  <c r="D136" i="7"/>
  <c r="G136" i="7" s="1"/>
  <c r="D132" i="7"/>
  <c r="G132" i="7" s="1"/>
  <c r="D123" i="7"/>
  <c r="G123" i="7" s="1"/>
  <c r="D124" i="7"/>
  <c r="G124" i="7" s="1"/>
  <c r="D122" i="7"/>
  <c r="G122" i="7" s="1"/>
  <c r="D113" i="7"/>
  <c r="G113" i="7" s="1"/>
  <c r="D114" i="7"/>
  <c r="G114" i="7" s="1"/>
  <c r="D112" i="7"/>
  <c r="G112" i="7" s="1"/>
  <c r="G28" i="7"/>
  <c r="G636" i="13"/>
  <c r="G635" i="13"/>
  <c r="D635" i="13"/>
  <c r="C635" i="13"/>
  <c r="G634" i="13"/>
  <c r="G633" i="13"/>
  <c r="G632" i="13"/>
  <c r="G631" i="13"/>
  <c r="G630" i="13"/>
  <c r="G629" i="13"/>
  <c r="G628" i="13"/>
  <c r="G627" i="13"/>
  <c r="G626" i="13"/>
  <c r="G625" i="13"/>
  <c r="G624" i="13"/>
  <c r="G623" i="13"/>
  <c r="G622" i="13"/>
  <c r="G621" i="13"/>
  <c r="D618" i="13"/>
  <c r="G614" i="13" s="1"/>
  <c r="C618" i="13"/>
  <c r="F614" i="13" s="1"/>
  <c r="F618" i="13" s="1"/>
  <c r="D602" i="13"/>
  <c r="G600" i="13" s="1"/>
  <c r="C602" i="13"/>
  <c r="F601" i="13" s="1"/>
  <c r="G598" i="13"/>
  <c r="G593" i="13"/>
  <c r="G590" i="13"/>
  <c r="G589" i="13"/>
  <c r="D587" i="13"/>
  <c r="G586" i="13" s="1"/>
  <c r="C587" i="13"/>
  <c r="F586" i="13" s="1"/>
  <c r="F581" i="13"/>
  <c r="F580" i="13"/>
  <c r="F579" i="13"/>
  <c r="F573" i="13"/>
  <c r="F572" i="13"/>
  <c r="F571" i="13"/>
  <c r="D564" i="13"/>
  <c r="G561" i="13" s="1"/>
  <c r="C564" i="13"/>
  <c r="F558" i="13" s="1"/>
  <c r="G563" i="13"/>
  <c r="G562" i="13"/>
  <c r="F561" i="13"/>
  <c r="G560" i="13"/>
  <c r="F560" i="13"/>
  <c r="G559" i="13"/>
  <c r="F559" i="13"/>
  <c r="G558" i="13"/>
  <c r="G557" i="13"/>
  <c r="G556" i="13"/>
  <c r="F556" i="13"/>
  <c r="G555" i="13"/>
  <c r="G554" i="13"/>
  <c r="F553" i="13"/>
  <c r="G552" i="13"/>
  <c r="F552" i="13"/>
  <c r="G551" i="13"/>
  <c r="F551" i="13"/>
  <c r="G550" i="13"/>
  <c r="G549" i="13"/>
  <c r="G548" i="13"/>
  <c r="F548" i="13"/>
  <c r="G547" i="13"/>
  <c r="G546" i="13"/>
  <c r="D507" i="13"/>
  <c r="G504" i="13" s="1"/>
  <c r="C507" i="13"/>
  <c r="F501" i="13" s="1"/>
  <c r="G506" i="13"/>
  <c r="F506" i="13"/>
  <c r="G505" i="13"/>
  <c r="F504" i="13"/>
  <c r="G503" i="13"/>
  <c r="G501" i="13"/>
  <c r="F500" i="13"/>
  <c r="G499" i="13"/>
  <c r="D485" i="13"/>
  <c r="G484" i="13" s="1"/>
  <c r="C485" i="13"/>
  <c r="F484" i="13" s="1"/>
  <c r="F482" i="13"/>
  <c r="G481" i="13"/>
  <c r="D472" i="13"/>
  <c r="G469" i="13" s="1"/>
  <c r="C472" i="13"/>
  <c r="F465" i="13" s="1"/>
  <c r="G471" i="13"/>
  <c r="F471" i="13"/>
  <c r="F470" i="13"/>
  <c r="F469" i="13"/>
  <c r="G468" i="13"/>
  <c r="F468" i="13"/>
  <c r="G467" i="13"/>
  <c r="F467" i="13"/>
  <c r="G466" i="13"/>
  <c r="F466" i="13"/>
  <c r="G465" i="13"/>
  <c r="G464" i="13"/>
  <c r="F464" i="13"/>
  <c r="G463" i="13"/>
  <c r="F463" i="13"/>
  <c r="G462" i="13"/>
  <c r="G461" i="13"/>
  <c r="F461" i="13"/>
  <c r="G460" i="13"/>
  <c r="F460" i="13"/>
  <c r="G459" i="13"/>
  <c r="F459" i="13"/>
  <c r="G458" i="13"/>
  <c r="F458" i="13"/>
  <c r="G457" i="13"/>
  <c r="F457" i="13"/>
  <c r="G456" i="13"/>
  <c r="F456" i="13"/>
  <c r="G455" i="13"/>
  <c r="F455" i="13"/>
  <c r="G454" i="13"/>
  <c r="G453" i="13"/>
  <c r="F453" i="13"/>
  <c r="G452" i="13"/>
  <c r="F452" i="13"/>
  <c r="G451" i="13"/>
  <c r="F451" i="13"/>
  <c r="G450" i="13"/>
  <c r="F450" i="13"/>
  <c r="G449" i="13"/>
  <c r="F449" i="13"/>
  <c r="G448" i="13"/>
  <c r="F448" i="13"/>
  <c r="P3" i="11" l="1"/>
  <c r="C89" i="6" s="1"/>
  <c r="Q3" i="11"/>
  <c r="D89" i="6" s="1"/>
  <c r="G188" i="7"/>
  <c r="G189" i="7" s="1"/>
  <c r="G165" i="7"/>
  <c r="G164" i="7"/>
  <c r="G162" i="7"/>
  <c r="G163" i="7"/>
  <c r="G161" i="7"/>
  <c r="G157" i="7"/>
  <c r="G152" i="7"/>
  <c r="G14" i="7"/>
  <c r="G15" i="7" s="1"/>
  <c r="H164" i="7"/>
  <c r="H152" i="7"/>
  <c r="H165" i="7"/>
  <c r="H163" i="7"/>
  <c r="H162" i="7"/>
  <c r="H161" i="7"/>
  <c r="H160" i="7"/>
  <c r="H159" i="7"/>
  <c r="H158" i="7"/>
  <c r="H157" i="7"/>
  <c r="H156" i="7"/>
  <c r="H155" i="7"/>
  <c r="H154" i="7"/>
  <c r="G155" i="7"/>
  <c r="G160" i="7"/>
  <c r="G159" i="7"/>
  <c r="G158" i="7"/>
  <c r="G208" i="7"/>
  <c r="G210" i="7"/>
  <c r="G209" i="7"/>
  <c r="G207" i="7"/>
  <c r="G204" i="7"/>
  <c r="G206" i="7"/>
  <c r="G205" i="7"/>
  <c r="G84" i="7"/>
  <c r="G76" i="7" s="1"/>
  <c r="F71" i="6"/>
  <c r="C208" i="6"/>
  <c r="F193" i="6" s="1"/>
  <c r="F208" i="6" s="1"/>
  <c r="F174" i="6"/>
  <c r="D224" i="7"/>
  <c r="H207" i="7"/>
  <c r="H205" i="7"/>
  <c r="H206" i="7"/>
  <c r="H210" i="7"/>
  <c r="H204" i="7"/>
  <c r="H203" i="7"/>
  <c r="H209" i="7"/>
  <c r="H184" i="7"/>
  <c r="H183" i="7"/>
  <c r="H182" i="7"/>
  <c r="H181" i="7"/>
  <c r="H187" i="7"/>
  <c r="H188" i="7"/>
  <c r="H186" i="7"/>
  <c r="H267" i="7"/>
  <c r="H275" i="7"/>
  <c r="H274" i="7"/>
  <c r="H289" i="7"/>
  <c r="H273" i="7"/>
  <c r="H288" i="7"/>
  <c r="H331" i="7"/>
  <c r="H333" i="7"/>
  <c r="G332" i="7"/>
  <c r="H299" i="7"/>
  <c r="H302" i="7"/>
  <c r="H301" i="7"/>
  <c r="H308" i="7" s="1"/>
  <c r="G296" i="7"/>
  <c r="G308" i="7"/>
  <c r="G154" i="7"/>
  <c r="G153" i="7"/>
  <c r="A4" i="11"/>
  <c r="A5" i="11" s="1"/>
  <c r="A6" i="11" s="1"/>
  <c r="A7" i="11" s="1"/>
  <c r="G579" i="13"/>
  <c r="F481" i="13"/>
  <c r="F505" i="13"/>
  <c r="G572" i="13"/>
  <c r="G580" i="13"/>
  <c r="F499" i="13"/>
  <c r="G553" i="13"/>
  <c r="G564" i="13" s="1"/>
  <c r="G573" i="13"/>
  <c r="G581" i="13"/>
  <c r="G594" i="13"/>
  <c r="G507" i="13"/>
  <c r="F546" i="13"/>
  <c r="F554" i="13"/>
  <c r="F562" i="13"/>
  <c r="F574" i="13"/>
  <c r="F582" i="13"/>
  <c r="G597" i="13"/>
  <c r="G574" i="13"/>
  <c r="G582" i="13"/>
  <c r="F454" i="13"/>
  <c r="F462" i="13"/>
  <c r="G470" i="13"/>
  <c r="G500" i="13"/>
  <c r="F547" i="13"/>
  <c r="F555" i="13"/>
  <c r="F563" i="13"/>
  <c r="F575" i="13"/>
  <c r="F583" i="13"/>
  <c r="G601" i="13"/>
  <c r="G575" i="13"/>
  <c r="G583" i="13"/>
  <c r="G571" i="13"/>
  <c r="F576" i="13"/>
  <c r="F584" i="13"/>
  <c r="F502" i="13"/>
  <c r="G576" i="13"/>
  <c r="G584" i="13"/>
  <c r="G615" i="13"/>
  <c r="G502" i="13"/>
  <c r="F549" i="13"/>
  <c r="F557" i="13"/>
  <c r="F569" i="13"/>
  <c r="F577" i="13"/>
  <c r="F585" i="13"/>
  <c r="G616" i="13"/>
  <c r="G618" i="13" s="1"/>
  <c r="F507" i="13"/>
  <c r="F477" i="13"/>
  <c r="F503" i="13"/>
  <c r="G569" i="13"/>
  <c r="G577" i="13"/>
  <c r="G585" i="13"/>
  <c r="G617" i="13"/>
  <c r="F472" i="13"/>
  <c r="G477" i="13"/>
  <c r="F550" i="13"/>
  <c r="F570" i="13"/>
  <c r="F578" i="13"/>
  <c r="F478" i="13"/>
  <c r="G570" i="13"/>
  <c r="G578" i="13"/>
  <c r="F177" i="6"/>
  <c r="F76" i="6"/>
  <c r="F75" i="6"/>
  <c r="F74" i="6"/>
  <c r="F73" i="6"/>
  <c r="F72" i="6"/>
  <c r="C167" i="6"/>
  <c r="F165" i="6" s="1"/>
  <c r="C220" i="6"/>
  <c r="G472" i="13"/>
  <c r="F594" i="13"/>
  <c r="F479" i="13"/>
  <c r="F483" i="13"/>
  <c r="F591" i="13"/>
  <c r="F595" i="13"/>
  <c r="F599" i="13"/>
  <c r="F590" i="13"/>
  <c r="F598" i="13"/>
  <c r="G478" i="13"/>
  <c r="G482" i="13"/>
  <c r="G479" i="13"/>
  <c r="G483" i="13"/>
  <c r="G591" i="13"/>
  <c r="G595" i="13"/>
  <c r="G599" i="13"/>
  <c r="F480" i="13"/>
  <c r="F592" i="13"/>
  <c r="F596" i="13"/>
  <c r="F600" i="13"/>
  <c r="G480" i="13"/>
  <c r="G592" i="13"/>
  <c r="G596" i="13"/>
  <c r="F589" i="13"/>
  <c r="F593" i="13"/>
  <c r="F597" i="13"/>
  <c r="D155" i="6" l="1"/>
  <c r="D98" i="6"/>
  <c r="C138" i="6"/>
  <c r="G176" i="7"/>
  <c r="F179" i="6"/>
  <c r="F77" i="6"/>
  <c r="H189" i="7"/>
  <c r="H176" i="7"/>
  <c r="G211" i="7"/>
  <c r="F164" i="6"/>
  <c r="H211" i="7"/>
  <c r="H290" i="7"/>
  <c r="F564" i="13"/>
  <c r="G602" i="13"/>
  <c r="F485" i="13"/>
  <c r="G587" i="13"/>
  <c r="F587" i="13"/>
  <c r="G485" i="13"/>
  <c r="G164" i="6"/>
  <c r="G165" i="6"/>
  <c r="G166" i="6"/>
  <c r="G167" i="6"/>
  <c r="D95" i="6"/>
  <c r="C94" i="6"/>
  <c r="C99" i="6"/>
  <c r="C154" i="6"/>
  <c r="D154" i="6"/>
  <c r="C139" i="6"/>
  <c r="C93" i="6"/>
  <c r="C95" i="6"/>
  <c r="D94" i="6"/>
  <c r="C145" i="6"/>
  <c r="D99" i="6"/>
  <c r="D139" i="6"/>
  <c r="D93" i="6"/>
  <c r="C98" i="6"/>
  <c r="D145" i="6"/>
  <c r="C97" i="6"/>
  <c r="C142" i="6"/>
  <c r="C96" i="6"/>
  <c r="D142" i="6"/>
  <c r="D97" i="6"/>
  <c r="D96" i="6"/>
  <c r="F166" i="6"/>
  <c r="F602" i="13"/>
  <c r="F167" i="6" l="1"/>
  <c r="D156" i="6"/>
  <c r="G155" i="6" s="1"/>
  <c r="G156" i="6" s="1"/>
  <c r="D100" i="6"/>
  <c r="G96" i="6" s="1"/>
  <c r="C156" i="6"/>
  <c r="F138" i="6" s="1"/>
  <c r="F156" i="6" s="1"/>
  <c r="C100" i="6"/>
  <c r="F98" i="6" s="1"/>
  <c r="G93" i="6" l="1"/>
  <c r="G94" i="6"/>
  <c r="G97" i="6"/>
  <c r="G99" i="6"/>
  <c r="G98" i="6"/>
  <c r="G95" i="6"/>
  <c r="F93" i="6"/>
  <c r="F94" i="6"/>
  <c r="F96" i="6"/>
  <c r="F95" i="6"/>
  <c r="F97" i="6"/>
  <c r="F99" i="6"/>
  <c r="G100" i="6" l="1"/>
  <c r="F100" i="6"/>
</calcChain>
</file>

<file path=xl/sharedStrings.xml><?xml version="1.0" encoding="utf-8"?>
<sst xmlns="http://schemas.openxmlformats.org/spreadsheetml/2006/main" count="7245" uniqueCount="3142">
  <si>
    <t xml:space="preserve">Disclaimer - Important notices </t>
  </si>
  <si>
    <t>(i) The Product Information displayed on this Site has been uploaded by the Issuers of the relevant Products. None of the information displayed on this Site shall form the basis of any contract. Any User of this Site will be required to acknowledge that it has not relied on, or been induced to enter into any contract by, any representation or warranty.</t>
  </si>
  <si>
    <t>(ii) The Covered Bond Label Foundation has not independently verified the Product Information displayed on this Site. Accordingly, no representation, warranty or undertaking, express or implied, is made, and no responsibility is accepted, by the Covered Bond Label Foundation as to or in relation to the accuracy or completeness or otherwise of such Product Information."</t>
  </si>
  <si>
    <t>(iii) The information provided on or accessible through the Site is not intended for distribution to, or use by, any person or entity in any jurisdiction where such distribution or use would be contrary to local law, or which would subject us or any Issuer, to any authorisation, registration or other requirement within such jurisdiction. You agree not to use or export the information or materials available on or through this Site in violation of laws in your jurisdiction.</t>
  </si>
  <si>
    <t>TERMS OF USE</t>
  </si>
  <si>
    <t>This website www.coveredbondlabel.com (the "Site") is owned and operated by the Covered Bond Label Foundation (the Covered Bond Label Foundation together with its affiliates, "we" or "us") a Private Foundation (fondation privée / private stichting) registered in Belgium; whose registered office is at Rue de la Science 14 - 1040 Brussels - Belgium and registered under number 500.950.659 (RPR/RPM Brussels).</t>
  </si>
  <si>
    <t>If any provision of these T&amp;Cs shall be deemed unlawful, void or for any reason unenforceable, then that provision shall be deemed severable from these terms and shall not affect the validity and enforceability of any remaining provisions.</t>
  </si>
  <si>
    <t>SECTION A. INVESTOR T&amp;Cs</t>
  </si>
  <si>
    <t>1. DIRECTORY SERVICES</t>
  </si>
  <si>
    <t>The Site is intended to provide you with certain information from Issuers regarding the self-certification of their Products as labelled covered bonds. The requirements of the Covered Bond Label Convention are intended to increase transparency, improve investor access to information, and improve liquidity in covered bonds, but they are not a substitute in any way for each User's independent investment and credit evaluation.</t>
  </si>
  <si>
    <t>The Product Information on this Site is provided for your convenience only, and does not constitute any form of credit rating, an offer to sell (or the solicitation of an offer to purchase) any Product, nor does it constitute a recommendation, or investment advice (or any other type of advice) upon which reliance should be placed.</t>
  </si>
  <si>
    <t>Users shall exercise independent judgment when viewing the Site and its contents, to make their own investigations and evaluations of the information contained on this Site or accessible through it, and to consult their own attorney, business adviser, tax adviser, and/or any other professional necessary, as to legal, business, tax and investment-related matters concerning the Products and Product Information contained on this Site. No information contained on the Site should be construed as legal, tax, investment, or accounting advice.</t>
  </si>
  <si>
    <t xml:space="preserve"> Completion of the relevant self-certification automated process by the Issuer will lead to the grant of the Covered Bond Label. The grant of such label is entirely within the control of the relevant Issuer, and we do not independently verify whether such Issuer complies with the relevant criteria. The existence of a Covered Bond Label does not represent any opinion by us about the creditworthiness of a Product, the value or price of a Product, the appropriateness of a Product's terms, or the Product's future investment performance. Nothing contained on this Site is intended to predict or project future performance.</t>
  </si>
  <si>
    <t xml:space="preserve"> We make no representation that the Products which are featured on the Site are suitable for you and we disclaim all liability and responsibility arising from any reliance placed on any Product Information or on the Covered Bond Label by any visitor to the Site, or by anyone who may be informed of any of its contents.</t>
  </si>
  <si>
    <t>From time to time we may make changes to the Site that we feel are appropriate (see Section C, para 3 below).</t>
  </si>
  <si>
    <t>2. USE OF MATERIALS</t>
  </si>
  <si>
    <t>Subject to any prohibitions or restrictions stated in third party websites accessible via hyperlinks in the Site over which we have no control, you may view the content published on this Site, and you are welcome to print hard copies of, and/or download, material on it for your personal use or internal business purposes (in which case you are required to preserve in your copies any copyright materials displayed in the original materials and otherwise to acknowledge the Site as the source of the material). All downloading of material from the Site must be in accordance with ourAcceptable Use Policy. All other copying is strictly prohibited.</t>
  </si>
  <si>
    <t>The use of material printed or downloaded from our Site must be in accordance with our Acceptable Use Policy.</t>
  </si>
  <si>
    <t>3. LINKS FROM AND TO OUR SITE</t>
  </si>
  <si>
    <t>Where the Site contains hyperlinks to other websites and resources provided by third parties, these links are provided for your information only. We have no control over the contents of those websites or resources, and accept no responsibility for them or for any loss or damage that may arise from your use of them. Users follow links on this Site to external websites at their sole risk.</t>
  </si>
  <si>
    <t>We accept no liability for and do not endorse any statements, advertisements, information, products or services that are published on or may be accessible through any websites owned or operated by third parties or for any action you may take as a result of using the website.</t>
  </si>
  <si>
    <t>Those third party websites may also be subject to separate legal terms and conditions, and Issuers may be subject to separate regulation and are solely responsible for satisfying such regulatory requirements. We do not represent or warrant that any Issuer you deal with is fully authorised under or compliant with any law or regulation in any jurisdiction.</t>
  </si>
  <si>
    <t>You agree not to link any websites to this Site without our express prior written consent. We reserve the right, at any time and for any reason not prohibited by law, to deny permission to anyone to link a website from or to this Site, as well as the right to remove any link currently appearing on our Site.</t>
  </si>
  <si>
    <t>SECTION B. ISSUER T&amp;Cs</t>
  </si>
  <si>
    <t>1. DIRECTORY SERVICES AND LABEL</t>
  </si>
  <si>
    <t>The Issuer is responsible for all Product Information uploaded to and/or validated on the Site by the Issuer or on its behalf, and warrants and represents that all such Product Information is and shall continue to be (and the Issuer shall regularly check the Site in order to ensure that it remains) accurate, complete and up-to-date.</t>
  </si>
  <si>
    <t>The Issuer understands that we do not limit access to the Site based on the nationality of a User. The Issuer shall be solely responsible for compliance with all laws and regulations applicable to the offer and sale of a Product in all jurisdictions in which such Products are offered.</t>
  </si>
  <si>
    <t>The Issuer shall indemnify us against, and hold us harmless from, any losses, liabilities or costs (including reasonable administrative and legal costs) suffered by us (including our officers and employees) or by third parties (including Investors and regulatory authorities), in relation to the Product Information and/or the Issuer's use of, and statements regarding, a Covered Bond Label.</t>
  </si>
  <si>
    <t>We accept no liability in relation to any lack of availability of the Site or any omission of, or any display of incorrect, Product Information on the Site for any reason whatsoever including negligence.</t>
  </si>
  <si>
    <t>The Issuer shall not make any statement that its receipt of a Covered Bond Label constitutes a recommendation by us to buy, sell or hold any Product, or that it reflects our views on the suitability of any Product for a particular Investor.</t>
  </si>
  <si>
    <t>2. PRODUCTS</t>
  </si>
  <si>
    <t>By uploading and/or validating Product Information on our Site, the Issuer warrants and represents that the Product complies with the relevant criteria established by the Label Convention as detailed at </t>
  </si>
  <si>
    <t>www.coveredbondlabel.com/pdf/Covered_Bond_Label_Convention_2015.pdf</t>
  </si>
  <si>
    <t>3. UPLOADING INFORMATION TO OUR SITE</t>
  </si>
  <si>
    <t>Whenever you upload and/or validate Product Information on the Site, you warrant and represent that any such contribution complies with the content standards set out in our Acceptable Use Policy, and you shall indemnify us against, and hold us harmless from, any losses, liabilities and costs arising in respect of any breach of that warranty.</t>
  </si>
  <si>
    <t>You shall promptly notify us in the event that Product Information published on the Site, any representation made to us in connection with obtaining a Covered Product Label, or any other information communicated to us in connection with the Site, becomes false, inaccurate, incomplete, or misleading.</t>
  </si>
  <si>
    <t>Any information you upload to and/or validate on the Site shall be considered non-confidential and non-proprietary, and we have the right to use, copy, distribute and disclose to third parties such information for any purpose. We also have the right to disclose your identity to any third party who is claiming that any information posted or uploaded by you to the Site constitutes a violation of their intellectual property, privacy or other rights or is otherwise unlawful.</t>
  </si>
  <si>
    <t>We shall not be responsible, or liable to any third party, for the content or accuracy of any Product Information posted by you or any other user of the Site.</t>
  </si>
  <si>
    <t>We have the right to remove any information or posting you make on the Site if, in our opinion, such information does not comply with the content standards set out in our Acceptable Use Policy, or for any other reason.</t>
  </si>
  <si>
    <t>4. LINKING TO OUR SITE</t>
  </si>
  <si>
    <t>You may link to our home page (www.coveredbondlabel.com), provided you do so in a way that is fair and legal and does not damage our reputation or take advantage of it, but you must not establish a link in such a way as to suggest any form of association, approval or endorsement on our part.</t>
  </si>
  <si>
    <t xml:space="preserve"> You must not establish a link from any website that is not owned by you.</t>
  </si>
  <si>
    <t>The Site must not be framed on any other website, nor may you create a link to any part of the Site other than the home page. We reserve the right to withdraw linking permission without notice. The website from which you are linking must comply in all respects with the content standards set out in our Acceptable Use Policy.</t>
  </si>
  <si>
    <t>5. SECURITY</t>
  </si>
  <si>
    <t>Issuers are required to register with us in order to use the Site by completing the followingRegistration Form.</t>
  </si>
  <si>
    <t>We reserve the right to alter or cancel User Details and revoke access to the site at any time.</t>
  </si>
  <si>
    <t>If we need to contact you in relation to your use of the Site, we may contact you by email, telephone or post. The most recent details you have given us will be used. You must promptly inform us of any change in your contact details.</t>
  </si>
  <si>
    <t>6. DOWNLOADING OF ISSUER PROFILES FROM OUR SITE</t>
  </si>
  <si>
    <t>An Issuer may download its own profile from our Site in any of the ways expressly permitted by the Site, but Issuers may not download the profiles of any other Issuers or attempt to download profiles from the Site by any other means.</t>
  </si>
  <si>
    <t>SECTION C. GENERAL T&amp;Cs</t>
  </si>
  <si>
    <t>1. SITE ACCESS</t>
  </si>
  <si>
    <t>Access to the Site is permitted on a temporary basis, and we reserve the right to withdraw or amend the service we provide on the Site without notice. We shall not be liable if for any reason the Site is unavailable at any time or for any period of time.</t>
  </si>
  <si>
    <t>From time to time, we may restrict access to the Site (either partially or in its entirety).</t>
  </si>
  <si>
    <t>If you are provided with a user identification code, password or any other piece of information as part of our security procedures you must treat such information as confidential, and you must not disclose it to any third party. We have the right to disable any user identification code or password, whether chosen by you or allocated by us, at any time, if in our opinion you have failed to comply with any of the provisions of these T&amp;Cs, or for any other reason.</t>
  </si>
  <si>
    <t>You are responsible for making all arrangements necessary for you to have access to the Site. You are also responsible for ensuring that all persons who access the Site through your internet connection are aware of these T&amp;Cs and that they comply with them.</t>
  </si>
  <si>
    <t>2. INTELLECTUAL PROPERTY</t>
  </si>
  <si>
    <t>All rights in this Site unless otherwise indicated, are owned by us. This Site and all content published on this Site, unless otherwise indicated, are protected by copyright in Belgium and other jurisdictions across the world. All trademarks and devices displayed on this Site, unless otherwise indicated, are owned by us and may be registered in many jurisdictions across the world. Save as provided in these T&amp;Cs, any use or reproduction of these trademarks and/or devices is prohibited.</t>
  </si>
  <si>
    <t>You must not use any part of the materials on the Site for commercial purposes without our consent.</t>
  </si>
  <si>
    <t>3. SITE CHANGES</t>
  </si>
  <si>
    <t>We aim to update the Site on a regular basis, and may change the content at any time. If the need arises, we reserve the right to suspend access to the Site, or close it indefinitely.</t>
  </si>
  <si>
    <t>4. OUR LIABILITY</t>
  </si>
  <si>
    <t>The Product Information displayed on the Site is provided by the Issuer, and the granting of any label made available through the website is under the sole control of the Issuer, in each case without any guarantees, conditions, warranties or representations from us as to its accuracy or completeness. To the extent permitted by law, we, and any third parties connected to us, hereby expressly exclude:</t>
  </si>
  <si>
    <t>· all conditions, warranties and other terms which might otherwise be implied by any applicable law or regulation; and</t>
  </si>
  <si>
    <t>· any liability for any direct, indirect or consequential loss or damage incurred by any User in connection with the Site or in connection with the use, inability to use or results of the use of the Site, any websites linked to it and any materials posted on it (including, without limitation, the omission of, or the display of incorrect, Product Information on the Site) or in connection with any Product, including loss of: income, revenue, business, profits, contracts, anticipated savings, information, or goodwill, regardless of how any such loss or damage is caused.</t>
  </si>
  <si>
    <t>5. INFORMATION ABOUT YOU AND VISITS TO OUR SITE</t>
  </si>
  <si>
    <t>We process information about you in accordance with our Privacy Policy. By using the Site, you consent to such processing and you warrant that all information provided by you is accurate.</t>
  </si>
  <si>
    <t>6. VIRUSES, HACKING, OTHER OFFENCES</t>
  </si>
  <si>
    <t>You must not misuse the Site by knowingly introducing viruses, 'trojan horses', worms, logic bombs or other material which is maliciously or technologically harmful. You must not attempt to gain unauthorised access to the Site, the server on which the Site is stored, or any server, computer or database connected to the Site. You must not attack the Site via a denial-of-service attack or a distributed denial-of-service attack.</t>
  </si>
  <si>
    <t>By breaching this provision, you would commit a criminal offence under the law of 28 November 2000 on computer crime. We shall report any such breach to the relevant law enforcement authorities and we shall co-operate with those authorities by disclosing your identity to them. In the event of such breach, your right to use the Site will cease immediately.</t>
  </si>
  <si>
    <t>We will not be liable for any loss or damage caused by a distributed denial-of-service attack, viruses or other technologically harmful material that may infect your computer equipment, computer programs, information or other proprietary material due to your use of the Site or to your downloading of any information posted on it or on any website linked to it.</t>
  </si>
  <si>
    <t>We do not warrant that this Site or any software or material of whatsoever nature available on or downloaded from it will be free from viruses or defects, compatible with your equipment or fit for any purpose. It is your responsibility to use suitable anti-virus software on any software or other material that you may download from this Site and to ensure the compatibility of such software or material with your equipment and software.</t>
  </si>
  <si>
    <t>We reserve the right to prohibit any activities of any nature or description that, in our sole discretion, might tend to damage or injure our commercial reputation or goodwill or the reputations or goodwill of any of the providers or subscribers to this Site.</t>
  </si>
  <si>
    <t>7. JURISDICTION AND APPLICABLE LAW</t>
  </si>
  <si>
    <t>The courts of Brussels, Belgium shall have exclusive jurisdiction over any claim arising from, or related to, a visit to the Site or these T&amp;Cs.</t>
  </si>
  <si>
    <t>These T&amp;Cs and any dispute or claim arising out of or in connection with them or their subject matter or formation (including non-contractual disputes or claims) shall be governed by and construed in accordance with the laws of Belgium.</t>
  </si>
  <si>
    <t>8. VARIATIONS</t>
  </si>
  <si>
    <t>We may revise these T&amp;Cs at any time by amending this page. You are expected to check this page from time to time to take notice of any changes we have made, as they are binding on you. Certain of the provisions contained in these T&amp;Cs may also be superseded by provisions or notices published elsewhere on the Site.</t>
  </si>
  <si>
    <t>9. CONTACTS</t>
  </si>
  <si>
    <t>Details of how to contact us are available by clicking on Contact Us.</t>
  </si>
  <si>
    <t>We shall inform you if any of our contact details change by posting a notice on the Site.</t>
  </si>
  <si>
    <t>SECTION D. CBFL ACCEPTABLE USE POLICY</t>
  </si>
  <si>
    <t>This acceptable use policy (the "Policy") sets out the terms agreed between a user of the website ("you") and the Covered Bond Label Foundation ("we" or "us") on which you may use the websitewww.coveredbondlabel.com (the "Site"). The Policy shall apply to all users of, and visitors to, the Site.</t>
  </si>
  <si>
    <t>Your use of the Site means that you accept, and agree to abide by, all the terms of the Policy, which supplement our Terms of Use.</t>
  </si>
  <si>
    <t>1. PROHIBITED USES</t>
  </si>
  <si>
    <t>You may use the Site for lawful purposes only. You may not use the Site:</t>
  </si>
  <si>
    <t>· in any way that breaches any applicable local, national or international law or regulation;</t>
  </si>
  <si>
    <t>· in any way which breaches or contravenes our content standards (see para 2 below);</t>
  </si>
  <si>
    <t>· in any way that is unlawful or fraudulent, or has any unlawful or fraudulent purpose or effect;</t>
  </si>
  <si>
    <t>· to transmit, or procure the sending of, any unsolicited or unauthorised advertising or promotional material or any other form of similar solicitation (spam); or</t>
  </si>
  <si>
    <t>· to knowingly transmit any information, send or upload any material that contains viruses, Trojan horses, worms, time-bombs, keystroke loggers, spyware, adware or any other harmful programs or similar computer code designed to adversely affect the operation of any computer software or hardware.</t>
  </si>
  <si>
    <t>You also agree:</t>
  </si>
  <si>
    <t>· not to reproduce, duplicate, copy or re-sell any part of the Site in contravention of the provisions of our Terms of Use; and</t>
  </si>
  <si>
    <t>· not to access without authority, interfere with, damage or disrupt:</t>
  </si>
  <si>
    <t>· any part of the Site;</t>
  </si>
  <si>
    <t>· any equipment or network on which the Site is stored;</t>
  </si>
  <si>
    <t>· any software used in the provision of the Site; or</t>
  </si>
  <si>
    <t>· any equipment or network or software owned or used by any third party.</t>
  </si>
  <si>
    <t>2. CONTENT STANDARDS</t>
  </si>
  <si>
    <t>These content standards apply to any and all information (the "Information") which you contribute to the Site.</t>
  </si>
  <si>
    <t>Information must:</t>
  </si>
  <si>
    <t>·  be accurate; and</t>
  </si>
  <si>
    <t>· comply with applicable law in Belgium and in any country from which it is posted.</t>
  </si>
  <si>
    <t>Information must not:</t>
  </si>
  <si>
    <t>· infringe any copyright, database right, trade mark or other proprietary right of any other person;</t>
  </si>
  <si>
    <t>· be likely to deceive any person; or</t>
  </si>
  <si>
    <t>· be provided in breach of any legal duty owed to any person, such as a contractual duty or a duty of confidence;</t>
  </si>
  <si>
    <t>3. SUSPENSION AND TERMINATION</t>
  </si>
  <si>
    <t>We will determine, at our sole discretion, whether your use of the Site has caused a breach of the Policy. When a breach of the Policy has occurred, we may take such action as we deem reasonable.</t>
  </si>
  <si>
    <t>Failure to comply with the Policy will constitute a material breach of our Terms of Use upon which you are permitted to use the Site, and may result in us taking any of the following actions:</t>
  </si>
  <si>
    <t>· immediate, temporary or permanent withdrawal of your right to use the Site;</t>
  </si>
  <si>
    <t>· immediate, temporary or permanent removal of any Information uploaded by you to the Site;</t>
  </si>
  <si>
    <t>· legal proceedings against you for reimbursement of all costs on an indemnity basis (including, but not limited to, reasonable administrative and legal costs) resulting from the breach;</t>
  </si>
  <si>
    <t>· disclosure of information to law enforcement authorities as requested by law or as we reasonably feel is necessary; or</t>
  </si>
  <si>
    <t>· any other action we deem to be appropriate;</t>
  </si>
  <si>
    <t>4. DOWNLOADING AND USE OF INFORMATION FROM OUR SITE</t>
  </si>
  <si>
    <t xml:space="preserve"> You may download information from our Site in any of the ways expressly permitted by the Site. Where indicated by the Site, you shall supply all the details requested and accept all the applicable terms and conditions before attempting to download any information from the Site. You shall not attempt to download profiles from the Site by any other means.</t>
  </si>
  <si>
    <t>You may use information that has been downloaded from our Site in accordance with our permitted procedures and/or hard copies of information printed from our Site for your personal use or internal business purposes only (in which case you are required to preserve in your copies any copyright materials displayed in the original materials and otherwise to acknowledge the Site as the source of the material). You may not distribute or show any materials downloaded or printed from our Site to any third parties or quote or refer to any such materials in communications with third parties without obtaining our prior written permission. Any such permission would only be granted by us on terms that the third party in question, prior to viewing any material from our Site, accepts and agrees to comply with these T&amp;Cs as if the third party were a User of the Site.</t>
  </si>
  <si>
    <t>Regardless of any permission that may be granted by us for you to distribute or show materials downloaded or printed from our Site to third parties, you must not use or export the information or materials available on or through this Site in violation of laws in your, or any other applicable, jurisdiction. It remains your responsibility at all times to ensure that such laws are not violated.</t>
  </si>
  <si>
    <t>5. CHANGES TO THE POLICY</t>
  </si>
  <si>
    <t>We may revise the Policy at any time by amending this page. You are expected to check this page from time to time to take notice of any changes we make, as they are legally binding on you. Some of the provisions contained in the Policy may also be superseded by provisions or notices published elsewhere on the Site.</t>
  </si>
  <si>
    <t>SECTION E. CBFL PRIVACY POLICY</t>
  </si>
  <si>
    <t>1. INFORMATION COLLECTION AND PROCESSING</t>
  </si>
  <si>
    <t>We may collect and process the following information about you:</t>
  </si>
  <si>
    <t>· information that you provide by completing any form on our website (www.coveredbondlabel.com) (the "Site"). This includes information provided at the time of registering to use the Site, subscribing to our service, posting material or requesting further services;</t>
  </si>
  <si>
    <t>· if you contact us, we may keep a record of that correspondence; and</t>
  </si>
  <si>
    <t>· details of your visits to the Site and the resources that you access.</t>
  </si>
  <si>
    <t>This information may include personal information (such as your name or title) and we will only process such personal information for the purposes set out in paragraph 2 below in accordance with the Belgian DPL</t>
  </si>
  <si>
    <t>2. INFORMATION USE</t>
  </si>
  <si>
    <t>We may collect and process your personal information for the following purposes:</t>
  </si>
  <si>
    <t>· to ensure that content from the Site is presented in the most effective manner for your computer;</t>
  </si>
  <si>
    <t>· to provide you with information, products or services that you request from us or which we feel may interest you; and</t>
  </si>
  <si>
    <t>· to notify you about changes to our service.</t>
  </si>
  <si>
    <t>If you do not want us to use your information in this way, or to pass your details on to third parties for marketing purposes, you can refuse consent to such processing by ticking the relevant box situated on the form on which we collect your information.</t>
  </si>
  <si>
    <t>3. TRANSFER AND STORAGE OF PERSONAL INFORMATION</t>
  </si>
  <si>
    <t>You agree that your personal information may be communicated to third parties:</t>
  </si>
  <si>
    <t>· if we are under a duty to disclose or share your personal information in order to comply with any legal obligation, or in order to enforce or apply our Terms of Use and other agreements;</t>
  </si>
  <si>
    <t>· in the case of any legitimate interest; and</t>
  </si>
  <si>
    <t>· for direct marketing purposes (unless you object to such processing in accordance with paragraph 2 above).</t>
  </si>
  <si>
    <t>· Your personal information may also be processed by staff operating outside the EEA who work for us or for one of our processors for the same purposes as listed in paragraph 2 above. Such staff may be engaged in, among other things, the provision of support services.</t>
  </si>
  <si>
    <t>4. SECURITY</t>
  </si>
  <si>
    <t>We will take all steps reasonably necessary to ensure that your information is treated securely and in accordance with this privacy policy, and to prevent personal information being accessible to and processed by unauthorised parties, or being accidentally changed or deleted. There are internal security measures in place to protect the premises, servers, network, data transfers, and the information itself.</t>
  </si>
  <si>
    <t>You acknowledge however that the transmission of information via the internet is not completely secure. While we will use reasonable endeavours to protect your personal information, we cannot fully guarantee the security of your information transmitted to the Site.</t>
  </si>
  <si>
    <t>Where we have given you a password which enables you to access certain parts of the Site, you are responsible for keeping this password confidential. We ask you not to share your password with anyone.</t>
  </si>
  <si>
    <t>5. YOUR RIGHTS</t>
  </si>
  <si>
    <t>The Belgian DPL gives you the right to access or, where incorrect, amend or delete (at your request and free of charge) personal information pertaining to you. You can exercise these rights at any time by contacting us by email by clicking on Contact Us or by letter addressed to Covered Bond Label Foundation Rue de la Science 14 - 1040 Brussels - Belgium.</t>
  </si>
  <si>
    <t>You also have the right to ask us not to process your personal information for marketing purposes. You can exercise your right to prevent such processing by checking certain boxes on the forms we use to collect your information or by contacting us by email or by letter in accordance with the above.</t>
  </si>
  <si>
    <t>6. CHANGES TO OUR PRIVACY POLICY</t>
  </si>
  <si>
    <t>Any changes we may make to our privacy policy in the future will be posted on this page.</t>
  </si>
  <si>
    <t>7. CONTACT</t>
  </si>
  <si>
    <t>If you have any questions about this policy, the collection and use of your personal information or other privacy-specific concerns please contact us by clicking on Contact Us .</t>
  </si>
  <si>
    <t>Harmonised Transparency Template</t>
  </si>
  <si>
    <t>Index</t>
  </si>
  <si>
    <t>Worksheet A: HTT General</t>
  </si>
  <si>
    <t>Tab 1: Harmonised Transparency Template</t>
  </si>
  <si>
    <t>Worksheet B1: HTT Mortgage Assets</t>
  </si>
  <si>
    <t>Worksheet B2: HTT Public Sector Assets</t>
  </si>
  <si>
    <t>Worksheet B3: HTT Shipping Assets</t>
  </si>
  <si>
    <t>Worksheet C: HTT Harmonised Glossary</t>
  </si>
  <si>
    <t>Covered Bond Label Disclaimer</t>
  </si>
  <si>
    <t>Worksheet D &amp; Onwards (If Any): National Transparency Template</t>
  </si>
  <si>
    <t>Worksheet E: Optional ECB-ECAIs data</t>
  </si>
  <si>
    <t>Worksheet F1: Sustainable M data</t>
  </si>
  <si>
    <t>Worksheet G1. Crisis M Payment Holidays</t>
  </si>
  <si>
    <t>Completion Instructions</t>
  </si>
  <si>
    <t>Please delete this tab once you have completed this file</t>
  </si>
  <si>
    <t>1. Every pool has one separate HTT. Issuers with more than one cover pool have to present as many separate HTTs as the number of pools.</t>
  </si>
  <si>
    <t>3. The  "[For completion]" or "[Mark as ND if not relevant]" cells could be filled with:</t>
  </si>
  <si>
    <t>3.A Numbers: Please insert the appropriate data</t>
  </si>
  <si>
    <t>3.B Letters: Please insert either No Data (ND)</t>
  </si>
  <si>
    <t xml:space="preserve">(i)   ND1: Please complete the cell with ND1 when the information is not applicable for the jurisdiction </t>
  </si>
  <si>
    <t>(ii)  ND2: Please complete the cell with ND2 when the information is not relevant for the issuer and/or CB programme at the present time</t>
  </si>
  <si>
    <t>(iii) ND3: Please complete the cell with ND3 when the information is not available at the present time</t>
  </si>
  <si>
    <t>4. Please note that the percentage cells will be automatically completed by the spreadsheet.</t>
  </si>
  <si>
    <t>5. The wording of the tabs referring to the HTT (the ones with an orange tab colour) are not to be changed.</t>
  </si>
  <si>
    <t xml:space="preserve">6. Should you wish to insert your National Transparency Template worksheet(s) in the HTT, please follow our instructions in the box below. </t>
  </si>
  <si>
    <t>Please do not forget to change the name of the worksheet in order to be consistent with the numbering of the existing ones (starting with D.).</t>
  </si>
  <si>
    <t>Please update the Introduction Tab accordingly.</t>
  </si>
  <si>
    <t>7. Please delete tab D (Insert National Transparency Template) and the example tabs if unused.</t>
  </si>
  <si>
    <t>Please update the introduction Tab accordingly.</t>
  </si>
  <si>
    <t>8. Should you make references to external documents or cells in this document, please insert the hyperlink.</t>
  </si>
  <si>
    <t>9. Since HTT 2018 various fields as well as the amount of rows and columns are blocked in order to guarantee the uniformity of the HTT architecture which enables to run automated reporting programs. In order to guarantee this uniformity the Secretariat will not provide 'unprotected' HTTs to the issuers</t>
  </si>
  <si>
    <t>10. Since the loan bucket size of the loan size information (Tab. B1 HTT mortgage Assets - section 7.10 and 7.15, Tab. B2 HTT Public Sector Assets - section 8.2, Tab B3. HTT Shipping Assets - section 9.8) is decided at national level, please follow the agreed dispositions which can be found in the HTT Completion Guideline</t>
  </si>
  <si>
    <t>11. Since the regional breakdown denomination (Tab. B1 HTT Mortgage Assets - section 7.5., Tab B2 HTT Public Sector Assets - section 8.5) is decided at national level, please follow the agreed dispositions which can be found in the HTT Completion Guideline</t>
  </si>
  <si>
    <t>(i) the HTT Completion Guideline</t>
  </si>
  <si>
    <t>(ii)  the relevant National Coordinator</t>
  </si>
  <si>
    <t>(iii) the Covered Bond Label Secretariat</t>
  </si>
  <si>
    <t>How to import an excel worksheet</t>
  </si>
  <si>
    <t>1. Click on the tab of the worksheet you want to import</t>
  </si>
  <si>
    <t>3. Select the excel file where you want to transfer your worksheet from the dropdown menu</t>
  </si>
  <si>
    <t>2. Select "Move or Copy"</t>
  </si>
  <si>
    <t>4. In the box Before Sheet, please select "(move to end)"</t>
  </si>
  <si>
    <t>5. Do not forget to tick the "Create a copy" box and press ok</t>
  </si>
  <si>
    <t>Frequently Asked Questions (FAQ)</t>
  </si>
  <si>
    <t>Harmonised Transparency Template - Frequently Asked Questions</t>
  </si>
  <si>
    <t>General Questions</t>
  </si>
  <si>
    <t>Question 1: What is the structure of the Harmonised Transparency Template (HTT)?</t>
  </si>
  <si>
    <t>Response 1</t>
  </si>
  <si>
    <t xml:space="preserve">The HTT contains 5 main worksheets (A, B1, B2, B3 and C). The first worksheet (A) includes the HTT general information. The second worksheet (B1) presents the mortgage information. The third worksheet (B2) contains the public sector information. The fourth worksheet (B3) contains shipping information.The fifth worksheet (C) represents the HTT glossary, which has a harmonised section across jurisdictionsat the top, but also a section for national specificities below. Any additional tabs (D, E, etc.), will contain the National Transparency Template (NTT) information where relevant. </t>
  </si>
  <si>
    <t>Question 2: Is the HTT going to replace the National Transparency Template (NTT)?</t>
  </si>
  <si>
    <t>Response 2</t>
  </si>
  <si>
    <t xml:space="preserve">The HTT is compulsory in order to be considered Covered Bond Label compliant. The NTT can be added in order to provide further information at national discretion. </t>
  </si>
  <si>
    <t>Question 3: What is the reporting frequency of the HTT?</t>
  </si>
  <si>
    <t>Response 3</t>
  </si>
  <si>
    <t xml:space="preserve">The reporting of the HTT is the same as the reporting of the National Transparency Template (NTT), i.e. at least quarterly. </t>
  </si>
  <si>
    <t>Question 4: Where should the HTT be posted?</t>
  </si>
  <si>
    <t>Response 4</t>
  </si>
  <si>
    <t>Question 5: In what format the HTT should be disclosed?</t>
  </si>
  <si>
    <t>Response 5</t>
  </si>
  <si>
    <t>The HTT should be disclosed in Excel format in so far as it is possible, as already suggested by the Label Advisory Council and investors. Where issuers are currently providing the Template in both Excel and PDF formats, they are encouraged to continue to do so.</t>
  </si>
  <si>
    <t>Question 6: Where can I find the reporting date?</t>
  </si>
  <si>
    <t>Response 6</t>
  </si>
  <si>
    <t>The reporting date can be found in the Introduction Tab and in the "Basic Facts" section of worksheet A.</t>
  </si>
  <si>
    <t>Question 7: What happens when I cannot complete a section of the HTT?</t>
  </si>
  <si>
    <t>Response 7</t>
  </si>
  <si>
    <t>Specific Questions</t>
  </si>
  <si>
    <t>Question 8: Does the Harmonised Transparency Template only contain disaggregated information for mortgages and public sector?</t>
  </si>
  <si>
    <t>Response 8</t>
  </si>
  <si>
    <t>Indeed, the HTT only provides disaggregated information for mortgage and public sector assets which represent 99.6% of total outstanding. Information in more detail on other collateral types can always be included in worksheet E, which may contains the National Transparency Template (NTT).</t>
  </si>
  <si>
    <t>Question 9: How should the "liquid assets" be calculated in the section 3 "General Cover Pool / Covered Bond Information" of the HTT?</t>
  </si>
  <si>
    <t>Response 9</t>
  </si>
  <si>
    <t xml:space="preserve">Liquid assets are defined as central bank eligible assets, substitute and other marketable assets. This total is calculated over both outstanding covered bonds and outstanding cover assets. </t>
  </si>
  <si>
    <t>Question 10: How should the "expected" and "contractual" columns of the "Cover pool amortisation profile" be understood?</t>
  </si>
  <si>
    <t>Response 10</t>
  </si>
  <si>
    <t xml:space="preserve">Contractual maturities assume no prepayment scenario unlike expected maturities.  Jurisdictions/issuers publishing the two should disclosed their prepayment assumptions for the latter.  </t>
  </si>
  <si>
    <t>Question 11: How should the hedging columns included in section 3 "General Cover Pool / Covered Bond Information" of the HTT be understood?</t>
  </si>
  <si>
    <t>Response 11</t>
  </si>
  <si>
    <t xml:space="preserve">The currency breakdown before/after hedging aims to assess the potential currency mismatch on the asset and liability sides. This is supplemented by explanations on the issuer's hedging strategy in the Harmonised Glossary.  </t>
  </si>
  <si>
    <t>Question 12: How should the cover assets and covered bonds distribution by currency be populated in section 3.6 and 3.7 in Tab A. HTT General?</t>
  </si>
  <si>
    <t>Response 12</t>
  </si>
  <si>
    <t>In the columns titled "Nominal [before hedging]" and "Nominal [after hedging]" if there is no hedging activity also the amounts for the single currencies should be the same in the two columns. Should there be hedging activity then the currency into which the outstanding has been swapped will receive the respective amount. For example, if all outstanding have been swapped into one currency, only this currency will see a positive amount in the after hedging section. The sum of the columns must match the figures reported under "Total Cover Assets", respectively "Outstanding Covered Bonds" in Section 3.1 of Tab A. HTT General.</t>
  </si>
  <si>
    <t>Question 13: How should the covered bonds distribution by interest rate be populated in section 3.8 in Tab A. HTT General?</t>
  </si>
  <si>
    <t>Response 13</t>
  </si>
  <si>
    <t xml:space="preserve">In the columns titled "Nominal [after hedging]", all amounts must be inserted in the line for the interest rate type they have been swapped into. For example, if all outstanding amounts have been swapped into floating rate, only this line should be filled. Total amounts should show the same figures both before and after hedging. </t>
  </si>
  <si>
    <t>Question 14: How should arrears be populated in Tab E. Optional ECB-ECAIs data?</t>
  </si>
  <si>
    <t>Response 14</t>
  </si>
  <si>
    <t xml:space="preserve">Performing loans should be excluded from the "1-&lt;30 days" bucket. If a loan is in arrears, please report the entire principal amount for the loan, not just the instalment that is in arrears. </t>
  </si>
  <si>
    <t xml:space="preserve">A. Harmonised Transparency Template - General Information </t>
  </si>
  <si>
    <t>Reporting in Domestic Currency</t>
  </si>
  <si>
    <t>[Please insert currency]</t>
  </si>
  <si>
    <t>CONTENT OF TAB A</t>
  </si>
  <si>
    <t>1. Basic Facts</t>
  </si>
  <si>
    <t>2. Regulatory Summary</t>
  </si>
  <si>
    <t>3. General Cover Pool / Covered Bond Information</t>
  </si>
  <si>
    <t>`</t>
  </si>
  <si>
    <t>4. Compliance Art 14 CBD Check Table</t>
  </si>
  <si>
    <t>5. References to Capital Requirements Regulation (CRR) 129(1)</t>
  </si>
  <si>
    <t>6. Other relevant information</t>
  </si>
  <si>
    <t>Field Number</t>
  </si>
  <si>
    <t>G.1.1.1</t>
  </si>
  <si>
    <t>Country</t>
  </si>
  <si>
    <t>[For completion]</t>
  </si>
  <si>
    <t>G.1.1.2</t>
  </si>
  <si>
    <t>Issuer Name</t>
  </si>
  <si>
    <t>G.1.1.3</t>
  </si>
  <si>
    <t>Link to Issuer's Website</t>
  </si>
  <si>
    <t>G.1.1.4</t>
  </si>
  <si>
    <t>Cut-off date</t>
  </si>
  <si>
    <t>Optional information e.g. Contact names</t>
  </si>
  <si>
    <t>OG.1.1.2</t>
  </si>
  <si>
    <t>Optional information e.g. Parent name</t>
  </si>
  <si>
    <t>OG.1.1.3</t>
  </si>
  <si>
    <t>OG.1.1.4</t>
  </si>
  <si>
    <t>OG.1.1.5</t>
  </si>
  <si>
    <t>OG.1.1.6</t>
  </si>
  <si>
    <t>OG.1.1.7</t>
  </si>
  <si>
    <t>G.2.1.1</t>
  </si>
  <si>
    <t>G.2.1.2</t>
  </si>
  <si>
    <t>CBD Compliance</t>
  </si>
  <si>
    <t>G.2.1.3</t>
  </si>
  <si>
    <t>CRR Compliance (Y/N)</t>
  </si>
  <si>
    <t>OG.2.1.1</t>
  </si>
  <si>
    <t>LCR status</t>
  </si>
  <si>
    <t>[Insert link to the issuer's profile on the Covered Bond Label website]</t>
  </si>
  <si>
    <t>OG.2.1.2</t>
  </si>
  <si>
    <t>OG.2.1.3</t>
  </si>
  <si>
    <t>OG.2.1.4</t>
  </si>
  <si>
    <t>OG.2.1.5</t>
  </si>
  <si>
    <t>OG.2.1.6</t>
  </si>
  <si>
    <t>1.General Information</t>
  </si>
  <si>
    <t>Nominal (mn)</t>
  </si>
  <si>
    <t>G.3.1.1</t>
  </si>
  <si>
    <t>Total Cover Assets</t>
  </si>
  <si>
    <t>G.3.1.2</t>
  </si>
  <si>
    <t>Outstanding Covered Bonds</t>
  </si>
  <si>
    <t>OG.3.1.1</t>
  </si>
  <si>
    <t>Cover Pool Size [NPV] (mn)</t>
  </si>
  <si>
    <t>[Mark as ND1 if not relevant]</t>
  </si>
  <si>
    <t>OG.3.1.2</t>
  </si>
  <si>
    <t>Outstanding Covered Bonds [NPV] (mn)</t>
  </si>
  <si>
    <t>OG.3.1.3</t>
  </si>
  <si>
    <t>OG.3.1.4</t>
  </si>
  <si>
    <t xml:space="preserve">2. Over-collateralisation (OC) </t>
  </si>
  <si>
    <t>Statutory</t>
  </si>
  <si>
    <t>Voluntary</t>
  </si>
  <si>
    <t>Contractual</t>
  </si>
  <si>
    <t>Purpose</t>
  </si>
  <si>
    <t>G.3.2.1</t>
  </si>
  <si>
    <t>OC (%)</t>
  </si>
  <si>
    <t>OG.3.2.1</t>
  </si>
  <si>
    <t>OG.3.2.2</t>
  </si>
  <si>
    <t>OG.3.2.3</t>
  </si>
  <si>
    <t>OG.3.2.4</t>
  </si>
  <si>
    <t>3. Cover Pool Composition</t>
  </si>
  <si>
    <t>% Cover Pool</t>
  </si>
  <si>
    <t>G.3.3.1</t>
  </si>
  <si>
    <t>Mortgages</t>
  </si>
  <si>
    <t>G.3.3.2</t>
  </si>
  <si>
    <t xml:space="preserve">Public Sector </t>
  </si>
  <si>
    <t>G.3.3.3</t>
  </si>
  <si>
    <t>Shipping</t>
  </si>
  <si>
    <t>G.3.3.4</t>
  </si>
  <si>
    <t>Substitute Assets</t>
  </si>
  <si>
    <t>G.3.3.5</t>
  </si>
  <si>
    <t>Other</t>
  </si>
  <si>
    <t>G.3.3.6</t>
  </si>
  <si>
    <t>Total</t>
  </si>
  <si>
    <t>OG.3.3.1</t>
  </si>
  <si>
    <t>o/w [If relevant, please specify]</t>
  </si>
  <si>
    <t>OG.3.3.2</t>
  </si>
  <si>
    <t>OG.3.3.3</t>
  </si>
  <si>
    <t>OG.3.3.4</t>
  </si>
  <si>
    <t>OG.3.3.5</t>
  </si>
  <si>
    <t>OG.3.3.6</t>
  </si>
  <si>
    <t>4. Cover Pool Amortisation Profile</t>
  </si>
  <si>
    <t xml:space="preserve">Contractual </t>
  </si>
  <si>
    <t xml:space="preserve">Expected Upon Prepayments </t>
  </si>
  <si>
    <t>% Total Contractual</t>
  </si>
  <si>
    <t>% Total Expected Upon Prepayments</t>
  </si>
  <si>
    <t>G.3.4.1</t>
  </si>
  <si>
    <t>Weighted Average Life (in years)</t>
  </si>
  <si>
    <t>Residual Life (mn)</t>
  </si>
  <si>
    <t>By buckets:</t>
  </si>
  <si>
    <t>G.3.4.2</t>
  </si>
  <si>
    <t>0 - 1 Y</t>
  </si>
  <si>
    <t>G.3.4.3</t>
  </si>
  <si>
    <t>1 - 2 Y</t>
  </si>
  <si>
    <t>G.3.4.4</t>
  </si>
  <si>
    <t>2 - 3 Y</t>
  </si>
  <si>
    <t>G.3.4.5</t>
  </si>
  <si>
    <t>3 - 4 Y</t>
  </si>
  <si>
    <t>G.3.4.6</t>
  </si>
  <si>
    <t>4 - 5 Y</t>
  </si>
  <si>
    <t>G.3.4.7</t>
  </si>
  <si>
    <t>5 - 10 Y</t>
  </si>
  <si>
    <t>G.3.4.8</t>
  </si>
  <si>
    <t>10+ Y</t>
  </si>
  <si>
    <t>G.3.4.9</t>
  </si>
  <si>
    <t>OG.3.4.1</t>
  </si>
  <si>
    <t>o/w 0-1 day</t>
  </si>
  <si>
    <t>OG.3.4.2</t>
  </si>
  <si>
    <t>o/w 0-0.5y</t>
  </si>
  <si>
    <t>OG.3.4.3</t>
  </si>
  <si>
    <t>o/w 0.5-1 y</t>
  </si>
  <si>
    <t>OG.3.4.4</t>
  </si>
  <si>
    <t>o/w 1-1.5y</t>
  </si>
  <si>
    <t>OG.3.4.5</t>
  </si>
  <si>
    <t>o/w 1.5-2 y</t>
  </si>
  <si>
    <t>OG.3.4.6</t>
  </si>
  <si>
    <t>OG.3.4.7</t>
  </si>
  <si>
    <t>OG.3.4.8</t>
  </si>
  <si>
    <t>OG.3.4.9</t>
  </si>
  <si>
    <t>OG.3.4.10</t>
  </si>
  <si>
    <t>5. Maturity of Covered Bonds</t>
  </si>
  <si>
    <t xml:space="preserve">Initial Maturity  </t>
  </si>
  <si>
    <t xml:space="preserve">Extended Maturity </t>
  </si>
  <si>
    <t xml:space="preserve">% Total Initial Maturity </t>
  </si>
  <si>
    <t>% Total Extended Maturity</t>
  </si>
  <si>
    <t>G.3.5.1</t>
  </si>
  <si>
    <t>Weighted Average life (in years)</t>
  </si>
  <si>
    <t>Maturity (mn)</t>
  </si>
  <si>
    <t>G.3.5.2</t>
  </si>
  <si>
    <t>G.3.5.3</t>
  </si>
  <si>
    <t>G.3.5.4</t>
  </si>
  <si>
    <t>G.3.5.5</t>
  </si>
  <si>
    <t>G.3.5.6</t>
  </si>
  <si>
    <t>G.3.5.7</t>
  </si>
  <si>
    <t>G.3.5.8</t>
  </si>
  <si>
    <t>G.3.5.9</t>
  </si>
  <si>
    <t>G.3.5.10</t>
  </si>
  <si>
    <t>OG.3.5.1</t>
  </si>
  <si>
    <t>OG.3.5.2</t>
  </si>
  <si>
    <t>OG.3.5.3</t>
  </si>
  <si>
    <t>OG.3.5.4</t>
  </si>
  <si>
    <t>OG.3.5.5</t>
  </si>
  <si>
    <t>OG.3.5.6</t>
  </si>
  <si>
    <t>OG.3.5.7</t>
  </si>
  <si>
    <t>OG.3.5.8</t>
  </si>
  <si>
    <t>OG.3.5.9</t>
  </si>
  <si>
    <t>OG.3.5.10</t>
  </si>
  <si>
    <t>6. Cover Assets - Currency</t>
  </si>
  <si>
    <t>Nominal [before hedging] (mn)</t>
  </si>
  <si>
    <t>Nominal [after hedging] (mn)</t>
  </si>
  <si>
    <t>% Total [before]</t>
  </si>
  <si>
    <t>% Total [after]</t>
  </si>
  <si>
    <t>G.3.6.1</t>
  </si>
  <si>
    <t>EUR</t>
  </si>
  <si>
    <t>G.3.6.2</t>
  </si>
  <si>
    <t>AUD</t>
  </si>
  <si>
    <t>G.3.6.3</t>
  </si>
  <si>
    <t>BRL</t>
  </si>
  <si>
    <t>G.3.6.4</t>
  </si>
  <si>
    <t>CAD</t>
  </si>
  <si>
    <t>G.3.6.5</t>
  </si>
  <si>
    <t>CHF</t>
  </si>
  <si>
    <t>G.3.6.6</t>
  </si>
  <si>
    <t>CZK</t>
  </si>
  <si>
    <t>G.3.6.7</t>
  </si>
  <si>
    <t>DKK</t>
  </si>
  <si>
    <t>G.3.6.8</t>
  </si>
  <si>
    <t>GBP</t>
  </si>
  <si>
    <t>G.3.6.9</t>
  </si>
  <si>
    <t>HKD</t>
  </si>
  <si>
    <t>G.3.6.10</t>
  </si>
  <si>
    <t>ISK</t>
  </si>
  <si>
    <t>G.3.6.11</t>
  </si>
  <si>
    <t>JPY</t>
  </si>
  <si>
    <t>KRW</t>
  </si>
  <si>
    <t>G.3.6.12</t>
  </si>
  <si>
    <t>NOK</t>
  </si>
  <si>
    <t>G.3.6.13</t>
  </si>
  <si>
    <t>PLN</t>
  </si>
  <si>
    <t>G.3.6.14</t>
  </si>
  <si>
    <t>SEK</t>
  </si>
  <si>
    <t>G.3.6.15</t>
  </si>
  <si>
    <t>SGD</t>
  </si>
  <si>
    <t>G.3.6.16</t>
  </si>
  <si>
    <t>USD</t>
  </si>
  <si>
    <t>G.3.6.17</t>
  </si>
  <si>
    <t>G.3.6.18</t>
  </si>
  <si>
    <t>G.3.6.19</t>
  </si>
  <si>
    <t>OG.3.6.1</t>
  </si>
  <si>
    <t>OG.3.6.2</t>
  </si>
  <si>
    <t>OG.3.6.3</t>
  </si>
  <si>
    <t>OG.3.6.4</t>
  </si>
  <si>
    <t>OG.3.6.5</t>
  </si>
  <si>
    <t>OG.3.6.6</t>
  </si>
  <si>
    <t xml:space="preserve">7. Covered Bonds - Currency </t>
  </si>
  <si>
    <t>G.3.7.1</t>
  </si>
  <si>
    <t>G.3.7.2</t>
  </si>
  <si>
    <t>G.3.7.3</t>
  </si>
  <si>
    <t>G.3.7.4</t>
  </si>
  <si>
    <t>G.3.7.5</t>
  </si>
  <si>
    <t>G.3.7.6</t>
  </si>
  <si>
    <t>G.3.7.7</t>
  </si>
  <si>
    <t>G.3.7.8</t>
  </si>
  <si>
    <t>G.3.7.9</t>
  </si>
  <si>
    <t>G.3.7.10</t>
  </si>
  <si>
    <t>G.3.7.11</t>
  </si>
  <si>
    <t>G.3.7.12</t>
  </si>
  <si>
    <t>G.3.7.13</t>
  </si>
  <si>
    <t>G.3.7.14</t>
  </si>
  <si>
    <t>G.3.7.15</t>
  </si>
  <si>
    <t>G.3.7.16</t>
  </si>
  <si>
    <t>G.3.7.17</t>
  </si>
  <si>
    <t>G.3.7.18</t>
  </si>
  <si>
    <t>G.3.7.19</t>
  </si>
  <si>
    <t>OG.3.7.1</t>
  </si>
  <si>
    <t>OG.3.7.2</t>
  </si>
  <si>
    <t>OG.3.7.3</t>
  </si>
  <si>
    <t>OG.3.7.4</t>
  </si>
  <si>
    <t>OG.3.7.5</t>
  </si>
  <si>
    <t>OG.3.7.6</t>
  </si>
  <si>
    <t xml:space="preserve">8. Covered Bonds - Breakdown by interest rate </t>
  </si>
  <si>
    <t>G.3.8.1</t>
  </si>
  <si>
    <t>Fixed coupon</t>
  </si>
  <si>
    <t>G.3.8.2</t>
  </si>
  <si>
    <t>Floating coupon</t>
  </si>
  <si>
    <t>G.3.8.3</t>
  </si>
  <si>
    <t>G.3.8.4</t>
  </si>
  <si>
    <t>OG.3.8.1</t>
  </si>
  <si>
    <t>OG.3.8.2</t>
  </si>
  <si>
    <t>OG.3.8.3</t>
  </si>
  <si>
    <t>OG.3.8.4</t>
  </si>
  <si>
    <t>OG.3.8.5</t>
  </si>
  <si>
    <t>9. Substitute Assets - Type</t>
  </si>
  <si>
    <t>% Substitute Assets</t>
  </si>
  <si>
    <t>G.3.9.1</t>
  </si>
  <si>
    <t>Cash</t>
  </si>
  <si>
    <t>G.3.9.2</t>
  </si>
  <si>
    <t>Exposures to/guaranteed by Supranational, Sovereign, Agency (SSA)</t>
  </si>
  <si>
    <t>G.3.9.3</t>
  </si>
  <si>
    <t>Exposures to central banks</t>
  </si>
  <si>
    <t>G.3.9.4</t>
  </si>
  <si>
    <t>Exposures to credit institutions</t>
  </si>
  <si>
    <t>G.3.9.5</t>
  </si>
  <si>
    <t>G.3.9.6</t>
  </si>
  <si>
    <t>OG.3.9.1</t>
  </si>
  <si>
    <t>o/w EU gvts or quasi govts</t>
  </si>
  <si>
    <t>OG.3.9.2</t>
  </si>
  <si>
    <t>o/w third-party countries  Credit Quality Step 1 (CQS1) gvts or quasi govts</t>
  </si>
  <si>
    <t>OG.3.9.3</t>
  </si>
  <si>
    <t>o/w third-party countries Credit Quality Step 2 (CQS2) gvts or quasi govts</t>
  </si>
  <si>
    <t>OG.3.9.4</t>
  </si>
  <si>
    <t>o/w EU central banks</t>
  </si>
  <si>
    <t>OG.3.9.5</t>
  </si>
  <si>
    <t>o/w third-party countries Credit Quality Step 1 (CQS1) central banks</t>
  </si>
  <si>
    <t>OG.3.9.6</t>
  </si>
  <si>
    <t>o/w third-party countries Credit Quality Step 2 (CQS2) central banks</t>
  </si>
  <si>
    <t>OG.3.9.7</t>
  </si>
  <si>
    <t>o/w CQS1 credit institutions</t>
  </si>
  <si>
    <t>OG.3.9.8</t>
  </si>
  <si>
    <t>o/w CQS2 credit institutions</t>
  </si>
  <si>
    <t>OG.3.9.9</t>
  </si>
  <si>
    <t>OG.3.9.10</t>
  </si>
  <si>
    <t>OG.3.9.11</t>
  </si>
  <si>
    <t>OG.3.9.12</t>
  </si>
  <si>
    <t>10. Substitute Assets - Country</t>
  </si>
  <si>
    <t>G.3.10.1</t>
  </si>
  <si>
    <t>Domestic (Country of Issuer)</t>
  </si>
  <si>
    <t>G.3.10.2</t>
  </si>
  <si>
    <t>Eurozone</t>
  </si>
  <si>
    <t>G.3.10.3</t>
  </si>
  <si>
    <t>Rest of European Union (EU)</t>
  </si>
  <si>
    <t>G.3.10.4</t>
  </si>
  <si>
    <t>European Economic Area (not member of EU)</t>
  </si>
  <si>
    <t>G.3.10.5</t>
  </si>
  <si>
    <t>Switzerland</t>
  </si>
  <si>
    <t>G.3.10.6</t>
  </si>
  <si>
    <t>Australia</t>
  </si>
  <si>
    <t>G.3.10.7</t>
  </si>
  <si>
    <t>Brazil</t>
  </si>
  <si>
    <t>G.3.10.8</t>
  </si>
  <si>
    <t>Canada</t>
  </si>
  <si>
    <t>G.3.10.9</t>
  </si>
  <si>
    <t>Japan</t>
  </si>
  <si>
    <t>G.3.10.10</t>
  </si>
  <si>
    <t>Korea</t>
  </si>
  <si>
    <t>G.3.10.11</t>
  </si>
  <si>
    <t>New Zealand</t>
  </si>
  <si>
    <t>G.3.10.12</t>
  </si>
  <si>
    <t>Singapore</t>
  </si>
  <si>
    <t>G.3.10.13</t>
  </si>
  <si>
    <t>US</t>
  </si>
  <si>
    <t>G.3.10.14</t>
  </si>
  <si>
    <t>G.3.10.15</t>
  </si>
  <si>
    <t>Total EU</t>
  </si>
  <si>
    <t>G.3.10.16</t>
  </si>
  <si>
    <t>OG.3.10.1</t>
  </si>
  <si>
    <t>OG.3.10.2</t>
  </si>
  <si>
    <t>OG.3.10.3</t>
  </si>
  <si>
    <t>OG.3.10.4</t>
  </si>
  <si>
    <t>OG.3.10.5</t>
  </si>
  <si>
    <t>OG.3.10.6</t>
  </si>
  <si>
    <t>OG.3.10.7</t>
  </si>
  <si>
    <t xml:space="preserve">11. Liquid Assets </t>
  </si>
  <si>
    <t>% Covered Bonds</t>
  </si>
  <si>
    <t>G.3.11.1</t>
  </si>
  <si>
    <t>Substitute and other marketable assets</t>
  </si>
  <si>
    <t>G.3.11.2</t>
  </si>
  <si>
    <t>Central bank eligible assets</t>
  </si>
  <si>
    <t>G.3.11.3</t>
  </si>
  <si>
    <t>G.3.11.4</t>
  </si>
  <si>
    <t>OG.3.11.1</t>
  </si>
  <si>
    <t>OG.3.11.2</t>
  </si>
  <si>
    <t>OG.3.11.3</t>
  </si>
  <si>
    <t>OG.3.11.4</t>
  </si>
  <si>
    <t>OG.3.11.5</t>
  </si>
  <si>
    <t>OG.3.11.6</t>
  </si>
  <si>
    <t>OG.3.11.7</t>
  </si>
  <si>
    <t xml:space="preserve">12. Bond List </t>
  </si>
  <si>
    <t>G.3.12.1</t>
  </si>
  <si>
    <t xml:space="preserve">Bond list </t>
  </si>
  <si>
    <t>13. Derivatives &amp; Swaps</t>
  </si>
  <si>
    <t>G.3.13.1</t>
  </si>
  <si>
    <t>Derivatives in the register / cover pool [notional] (mn)</t>
  </si>
  <si>
    <t>G.3.13.2</t>
  </si>
  <si>
    <t>Type of interest rate swaps (intra-group, external or both)</t>
  </si>
  <si>
    <t>G.3.13.3</t>
  </si>
  <si>
    <t>Type of currency rate swaps (intra-group, external or both)</t>
  </si>
  <si>
    <t>OG.3.13.1</t>
  </si>
  <si>
    <t>NPV of Derivatives in the cover pool (mn)</t>
  </si>
  <si>
    <t>OG.3.13.2</t>
  </si>
  <si>
    <t>Derivatives outside the cover pool [notional] (mn)</t>
  </si>
  <si>
    <t>OG.3.13.3</t>
  </si>
  <si>
    <t>NPV of Derivatives outside the cover pool (mn)</t>
  </si>
  <si>
    <t>OG.3.13.4</t>
  </si>
  <si>
    <t>OG.3.13.5</t>
  </si>
  <si>
    <t>G.3.14.1</t>
  </si>
  <si>
    <t>G.3.14.2</t>
  </si>
  <si>
    <t>G.3.14.3</t>
  </si>
  <si>
    <t>G.3.14.4</t>
  </si>
  <si>
    <t>OG.3.14.1</t>
  </si>
  <si>
    <t>OG.3.14.2</t>
  </si>
  <si>
    <t>OG.3.14.3</t>
  </si>
  <si>
    <t>OG.3.14.4</t>
  </si>
  <si>
    <t>OG.3.14.5</t>
  </si>
  <si>
    <t>OG.3.14.6</t>
  </si>
  <si>
    <t>OG.3.14.7</t>
  </si>
  <si>
    <t>OG.3.14.8</t>
  </si>
  <si>
    <t>OG.3.14.9</t>
  </si>
  <si>
    <t>OG.3.14.10</t>
  </si>
  <si>
    <t>OG.3.14.11</t>
  </si>
  <si>
    <t>OG.3.14.12</t>
  </si>
  <si>
    <t>OG.3.14.13</t>
  </si>
  <si>
    <t>OG.3.14.14</t>
  </si>
  <si>
    <t>OG.3.14.15</t>
  </si>
  <si>
    <t>OG.3.14.16</t>
  </si>
  <si>
    <t>OG.3.14.17</t>
  </si>
  <si>
    <t>OG.3.14.18</t>
  </si>
  <si>
    <t>OG.3.14.19</t>
  </si>
  <si>
    <t>OG.3.14.20</t>
  </si>
  <si>
    <t>OG.3.14.21</t>
  </si>
  <si>
    <t>OG.3.14.22</t>
  </si>
  <si>
    <t>OG.3.14.23</t>
  </si>
  <si>
    <t>OG.3.14.24</t>
  </si>
  <si>
    <t>OG.3.14.25</t>
  </si>
  <si>
    <t>OG.3.14.26</t>
  </si>
  <si>
    <t>OG.3.14.27</t>
  </si>
  <si>
    <t>OG.3.14.28</t>
  </si>
  <si>
    <t>OG.3.14.29</t>
  </si>
  <si>
    <t>OG.3.14.30</t>
  </si>
  <si>
    <t>OG.3.14.31</t>
  </si>
  <si>
    <t>OG.3.14.32</t>
  </si>
  <si>
    <t>OG.3.14.33</t>
  </si>
  <si>
    <t>OG.3.14.34</t>
  </si>
  <si>
    <t>OG.3.14.35</t>
  </si>
  <si>
    <t>OG.3.14.36</t>
  </si>
  <si>
    <t>OG.3.14.37</t>
  </si>
  <si>
    <t>OG.3.14.38</t>
  </si>
  <si>
    <t>4. Compliance Art 14 CBD Check table</t>
  </si>
  <si>
    <t>The issuer believes that, at the time of its issuance and based on transparency data made publicly available by the issuer, these covered bonds would satisfy the eligibility criteria for Article 14(2) of the Covered Bond Directive (EU) 2019/2162. It should be noted, however, that</t>
  </si>
  <si>
    <t>whether or not exposures in the form of covered bonds are eligible to preferential treatment under Regulation (EU) 575/2013 is ultimately a matter to be determined by a relevant investor institution and its relevant supervisory authority and the issuer does not accept any responsibility in this regard.</t>
  </si>
  <si>
    <t>G.4.1.1</t>
  </si>
  <si>
    <t xml:space="preserve">(a)         Value of the cover pool total assets: </t>
  </si>
  <si>
    <t>G.4.1.2</t>
  </si>
  <si>
    <t xml:space="preserve">(a)         Value of outstanding covered bonds: </t>
  </si>
  <si>
    <t>G.4.1.3</t>
  </si>
  <si>
    <t xml:space="preserve">(b)        List of ISIN of issued covered bonds: </t>
  </si>
  <si>
    <t>[insert here link to the cover pool on the covered bond label website]</t>
  </si>
  <si>
    <t>G.4.1.4</t>
  </si>
  <si>
    <t xml:space="preserve">(c)        Geographical distribution: </t>
  </si>
  <si>
    <t>G.4.1.5</t>
  </si>
  <si>
    <t>(c)        Type of cover assets:</t>
  </si>
  <si>
    <t>G.4.1.6</t>
  </si>
  <si>
    <t xml:space="preserve">(c)        Loan size: </t>
  </si>
  <si>
    <t>G.4.1.7</t>
  </si>
  <si>
    <t xml:space="preserve">(c)       Valuation Method: </t>
  </si>
  <si>
    <t>link to Glossary HG.1.15</t>
  </si>
  <si>
    <t>G.4.1.8</t>
  </si>
  <si>
    <t xml:space="preserve">            (d)        Interest rate risk - cover pool:</t>
  </si>
  <si>
    <t>G.4.1.9</t>
  </si>
  <si>
    <t>(d)        Currency risk - cover pool:</t>
  </si>
  <si>
    <t>G.4.1.10</t>
  </si>
  <si>
    <t xml:space="preserve">          (d)         Interest rate risk - covered bond:</t>
  </si>
  <si>
    <t>G.4.1.11</t>
  </si>
  <si>
    <t>(d)        Currency risk - covered bond:</t>
  </si>
  <si>
    <t>G.4.1.12</t>
  </si>
  <si>
    <t xml:space="preserve">            (d)        Liquidity Risk - primary assets cover pool:</t>
  </si>
  <si>
    <t>G.4.1.13</t>
  </si>
  <si>
    <t>(d)        Credit Risk:</t>
  </si>
  <si>
    <t>215 LTV Residential Mortgage</t>
  </si>
  <si>
    <t>441 LTV Commercial Mortgage</t>
  </si>
  <si>
    <t>G.4.1.14</t>
  </si>
  <si>
    <t>(d)        Market Risk:</t>
  </si>
  <si>
    <t>230 Derivatives and Swaps</t>
  </si>
  <si>
    <t>G.4.1.15</t>
  </si>
  <si>
    <t>(d)        Hedging Strategy</t>
  </si>
  <si>
    <t>other</t>
  </si>
  <si>
    <t>G.4.1.16</t>
  </si>
  <si>
    <t>(e)        Maturity Structure - cover assets:</t>
  </si>
  <si>
    <t>G.4.1.17</t>
  </si>
  <si>
    <t>(e)        Maturity Structure - covered bond:</t>
  </si>
  <si>
    <t>G.4.1.18</t>
  </si>
  <si>
    <t>(e)        Overview maturity extension triggers:</t>
  </si>
  <si>
    <t>link to Glossary HG 1.7</t>
  </si>
  <si>
    <t>G.4.1.19</t>
  </si>
  <si>
    <t>(f)        Levels of OC:</t>
  </si>
  <si>
    <t>G.4.1.20</t>
  </si>
  <si>
    <t>(g)        Percentage of loans in default:</t>
  </si>
  <si>
    <t>OG.4.1.1</t>
  </si>
  <si>
    <t>OG.4.1.2</t>
  </si>
  <si>
    <t>OG.4.1.3</t>
  </si>
  <si>
    <t>G.5.1.1</t>
  </si>
  <si>
    <t>Exposure to credit institute credit quality step 1</t>
  </si>
  <si>
    <t>G.5.1.2</t>
  </si>
  <si>
    <t>Exposure to credit institute credit quality step 2</t>
  </si>
  <si>
    <t>G.5.1.3</t>
  </si>
  <si>
    <t>Exposure to credit institute credit quality step 3</t>
  </si>
  <si>
    <t>OG.5.1.1</t>
  </si>
  <si>
    <t>OG.5.1.2</t>
  </si>
  <si>
    <t>OG.5.1.3</t>
  </si>
  <si>
    <t>OG.5.1.4</t>
  </si>
  <si>
    <t>1. Optional information e.g. Rating triggers</t>
  </si>
  <si>
    <t>OG.6.1.1</t>
  </si>
  <si>
    <t>NPV Test (passed/failed)</t>
  </si>
  <si>
    <t>OG.6.1.2</t>
  </si>
  <si>
    <t>Interest Covereage Test (passe/failed)</t>
  </si>
  <si>
    <t>OG.6.1.3</t>
  </si>
  <si>
    <t xml:space="preserve">Cash Manager </t>
  </si>
  <si>
    <t>OG.6.1.4</t>
  </si>
  <si>
    <t>Account Bank</t>
  </si>
  <si>
    <t>OG.6.1.5</t>
  </si>
  <si>
    <t>Stand-by Account Bank</t>
  </si>
  <si>
    <t>OG.6.1.6</t>
  </si>
  <si>
    <t xml:space="preserve">Servicer </t>
  </si>
  <si>
    <t>OG.6.1.7</t>
  </si>
  <si>
    <t xml:space="preserve">Interest Rate Swap Provider </t>
  </si>
  <si>
    <t>OG.6.1.8</t>
  </si>
  <si>
    <t xml:space="preserve">Covered Bond Swap Provider </t>
  </si>
  <si>
    <t>OG.6.1.9</t>
  </si>
  <si>
    <t>Paying Agent</t>
  </si>
  <si>
    <t>OG.6.1.10</t>
  </si>
  <si>
    <t>Other optional/relevant information</t>
  </si>
  <si>
    <t>OG.6.1.11</t>
  </si>
  <si>
    <t>OG.6.1.12</t>
  </si>
  <si>
    <t>OG.6.1.13</t>
  </si>
  <si>
    <t>OG.6.1.14</t>
  </si>
  <si>
    <t>OG.6.1.15</t>
  </si>
  <si>
    <t>OG.6.1.16</t>
  </si>
  <si>
    <t>OG.6.1.17</t>
  </si>
  <si>
    <t>OG.6.1.18</t>
  </si>
  <si>
    <t>OG.6.1.19</t>
  </si>
  <si>
    <t>OG.6.1.20</t>
  </si>
  <si>
    <t>OG.6.1.21</t>
  </si>
  <si>
    <t>OG.6.1.22</t>
  </si>
  <si>
    <t>OG.6.1.23</t>
  </si>
  <si>
    <t>OG.6.1.24</t>
  </si>
  <si>
    <t>OG.6.1.25</t>
  </si>
  <si>
    <t>OG.6.1.26</t>
  </si>
  <si>
    <t>OG.6.1.27</t>
  </si>
  <si>
    <t>OG.6.1.28</t>
  </si>
  <si>
    <t>OG.6.1.29</t>
  </si>
  <si>
    <t>OG.6.1.30</t>
  </si>
  <si>
    <t>OG.6.1.31</t>
  </si>
  <si>
    <t>OG.6.1.32</t>
  </si>
  <si>
    <t>OG.6.1.33</t>
  </si>
  <si>
    <t>OG.6.1.34</t>
  </si>
  <si>
    <t>OG.6.1.35</t>
  </si>
  <si>
    <t>OG.6.1.36</t>
  </si>
  <si>
    <t>OG.6.1.37</t>
  </si>
  <si>
    <t>OG.6.1.38</t>
  </si>
  <si>
    <t>OG.6.1.39</t>
  </si>
  <si>
    <t>OG.6.1.40</t>
  </si>
  <si>
    <t>OG.6.1.41</t>
  </si>
  <si>
    <t>OG.6.1.42</t>
  </si>
  <si>
    <t>OG.6.1.43</t>
  </si>
  <si>
    <t>OG.6.1.44</t>
  </si>
  <si>
    <t>OG.6.1.45</t>
  </si>
  <si>
    <t/>
  </si>
  <si>
    <t>43 for Mortgage Assets</t>
  </si>
  <si>
    <t>48 for Public Sector Assets</t>
  </si>
  <si>
    <t>186 for Residential Mortgage Assets</t>
  </si>
  <si>
    <t>18 for Public Sector Assets</t>
  </si>
  <si>
    <t>116 for Shipping Assets</t>
  </si>
  <si>
    <t>149 for Mortgage Assets</t>
  </si>
  <si>
    <t>129 for Public Sector Assets</t>
  </si>
  <si>
    <t>80 for Shipping Assets</t>
  </si>
  <si>
    <t>18 for Harmonised Glossary</t>
  </si>
  <si>
    <t>179 for Mortgage Assets</t>
  </si>
  <si>
    <t>166 for Public Sector Assets</t>
  </si>
  <si>
    <t>110 for Shipping Assets</t>
  </si>
  <si>
    <t>B1. Harmonised Transparency Template - Mortgage Assets</t>
  </si>
  <si>
    <t>CONTENT OF TAB B1</t>
  </si>
  <si>
    <t>7. Mortgage Assets</t>
  </si>
  <si>
    <t>7.A Residential Cover Pool</t>
  </si>
  <si>
    <t>7.B Commercial Cover Pool</t>
  </si>
  <si>
    <t>1. Property Type Information</t>
  </si>
  <si>
    <t>% Total Mortgages</t>
  </si>
  <si>
    <t>M.7.1.1</t>
  </si>
  <si>
    <t>Residential</t>
  </si>
  <si>
    <t>M.7.1.2</t>
  </si>
  <si>
    <t>Commercial</t>
  </si>
  <si>
    <t>M.7.1.3</t>
  </si>
  <si>
    <t>M.7.1.4</t>
  </si>
  <si>
    <t>OM.7.1.1</t>
  </si>
  <si>
    <t>o/w Housing Cooperatives / Multi-family assets</t>
  </si>
  <si>
    <t>OM.7.1.2</t>
  </si>
  <si>
    <t>o/w Forest &amp; Agriculture</t>
  </si>
  <si>
    <t>OM.7.1.3</t>
  </si>
  <si>
    <t>OM.7.1.4</t>
  </si>
  <si>
    <t>OM.7.1.5</t>
  </si>
  <si>
    <t>OM.7.1.6</t>
  </si>
  <si>
    <t>OM.7.1.7</t>
  </si>
  <si>
    <t>OM.7.1.8</t>
  </si>
  <si>
    <t>OM.7.1.9</t>
  </si>
  <si>
    <t>OM.7.1.10</t>
  </si>
  <si>
    <t>OM.7.1.11</t>
  </si>
  <si>
    <t>2. General Information</t>
  </si>
  <si>
    <t>Residential Loans</t>
  </si>
  <si>
    <t>Commercial Loans</t>
  </si>
  <si>
    <t>Total Mortgages</t>
  </si>
  <si>
    <t>M.7.2.1</t>
  </si>
  <si>
    <t>Number of mortgage loans</t>
  </si>
  <si>
    <t>OM.7.2.1</t>
  </si>
  <si>
    <t>Optional information eg, Number of borrowers</t>
  </si>
  <si>
    <t>OM.7.2.2</t>
  </si>
  <si>
    <t>Optional information eg, Number of guarantors</t>
  </si>
  <si>
    <t>OM.7.2.3</t>
  </si>
  <si>
    <t>OM.7.2.4</t>
  </si>
  <si>
    <t>OM.7.2.5</t>
  </si>
  <si>
    <t>OM.7.2.6</t>
  </si>
  <si>
    <t>3. Concentration Risks</t>
  </si>
  <si>
    <t>% Residential Loans</t>
  </si>
  <si>
    <t>% Commercial Loans</t>
  </si>
  <si>
    <t>M.7.3.1</t>
  </si>
  <si>
    <t xml:space="preserve">10 largest exposures </t>
  </si>
  <si>
    <t>OM.7.3.1</t>
  </si>
  <si>
    <t>OM.7.3.2</t>
  </si>
  <si>
    <t>OM.7.3.3</t>
  </si>
  <si>
    <t>OM.7.3.4</t>
  </si>
  <si>
    <t>OM.7.3.5</t>
  </si>
  <si>
    <t>OM.7.3.6</t>
  </si>
  <si>
    <t xml:space="preserve">4. Breakdown by Geography </t>
  </si>
  <si>
    <t>M.7.4.1</t>
  </si>
  <si>
    <t>European Union</t>
  </si>
  <si>
    <t>M.7.4.2</t>
  </si>
  <si>
    <t>Austria</t>
  </si>
  <si>
    <t>M.7.4.3</t>
  </si>
  <si>
    <t>Belgium</t>
  </si>
  <si>
    <t>M.7.4.4</t>
  </si>
  <si>
    <t>Bulgaria</t>
  </si>
  <si>
    <t>M.7.4.5</t>
  </si>
  <si>
    <t>Croatia</t>
  </si>
  <si>
    <t>M.7.4.6</t>
  </si>
  <si>
    <t>Cyprus</t>
  </si>
  <si>
    <t>M.7.4.7</t>
  </si>
  <si>
    <t>Czechia</t>
  </si>
  <si>
    <t>M.7.4.8</t>
  </si>
  <si>
    <t>Denmark</t>
  </si>
  <si>
    <t>M.7.4.9</t>
  </si>
  <si>
    <t>Estonia</t>
  </si>
  <si>
    <t>M.7.4.10</t>
  </si>
  <si>
    <t>Finland</t>
  </si>
  <si>
    <t>M.7.4.11</t>
  </si>
  <si>
    <t>France</t>
  </si>
  <si>
    <t>M.7.4.12</t>
  </si>
  <si>
    <t>Germany</t>
  </si>
  <si>
    <t>M.7.4.13</t>
  </si>
  <si>
    <t>Greece</t>
  </si>
  <si>
    <t>M.7.4.14</t>
  </si>
  <si>
    <t>Netherlands</t>
  </si>
  <si>
    <t>M.7.4.15</t>
  </si>
  <si>
    <t>Hungary</t>
  </si>
  <si>
    <t>M.7.4.16</t>
  </si>
  <si>
    <t>Ireland</t>
  </si>
  <si>
    <t>M.7.4.17</t>
  </si>
  <si>
    <t>Italy</t>
  </si>
  <si>
    <t>M.7.4.18</t>
  </si>
  <si>
    <t>Latvia</t>
  </si>
  <si>
    <t>M.7.4.19</t>
  </si>
  <si>
    <t>Lithuania</t>
  </si>
  <si>
    <t>M.7.4.20</t>
  </si>
  <si>
    <t>Luxembourg</t>
  </si>
  <si>
    <t>M.7.4.21</t>
  </si>
  <si>
    <t>Malta</t>
  </si>
  <si>
    <t>M.7.4.22</t>
  </si>
  <si>
    <t>Poland</t>
  </si>
  <si>
    <t>M.7.4.23</t>
  </si>
  <si>
    <t>Portugal</t>
  </si>
  <si>
    <t>M.7.4.24</t>
  </si>
  <si>
    <t>Romania</t>
  </si>
  <si>
    <t>M.7.4.25</t>
  </si>
  <si>
    <t>Slovakia</t>
  </si>
  <si>
    <t>M.7.4.26</t>
  </si>
  <si>
    <t>Slovenia</t>
  </si>
  <si>
    <t>M.7.4.27</t>
  </si>
  <si>
    <t>Spain</t>
  </si>
  <si>
    <t>M.7.4.28</t>
  </si>
  <si>
    <t>Sweden</t>
  </si>
  <si>
    <t>M.7.4.29</t>
  </si>
  <si>
    <t>M.7.4.30</t>
  </si>
  <si>
    <t>Iceland</t>
  </si>
  <si>
    <t>M.7.4.31</t>
  </si>
  <si>
    <t>Liechtenstein</t>
  </si>
  <si>
    <t>M.7.4.32</t>
  </si>
  <si>
    <t>Norway</t>
  </si>
  <si>
    <t>M.7.4.33</t>
  </si>
  <si>
    <t>M.7.4.34</t>
  </si>
  <si>
    <t>M.7.4.35</t>
  </si>
  <si>
    <t>United Kingdom</t>
  </si>
  <si>
    <t>M.7.4.36</t>
  </si>
  <si>
    <t>M.7.4.37</t>
  </si>
  <si>
    <t>M.7.4.38</t>
  </si>
  <si>
    <t>M.7.4.39</t>
  </si>
  <si>
    <t>M.7.4.40</t>
  </si>
  <si>
    <t>M.7.4.41</t>
  </si>
  <si>
    <t>M.7.4.42</t>
  </si>
  <si>
    <t>M.7.4.43</t>
  </si>
  <si>
    <t>M.7.4.44</t>
  </si>
  <si>
    <t>OM.7.4.1</t>
  </si>
  <si>
    <t>OM.7.4.2</t>
  </si>
  <si>
    <t>OM.7.4.3</t>
  </si>
  <si>
    <t>OM.7.4.4</t>
  </si>
  <si>
    <t>OM.7.4.5</t>
  </si>
  <si>
    <t>OM.7.4.6</t>
  </si>
  <si>
    <t>OM.7.4.7</t>
  </si>
  <si>
    <t>OM.7.4.8</t>
  </si>
  <si>
    <t>OM.7.4.9</t>
  </si>
  <si>
    <t>OM.7.4.10</t>
  </si>
  <si>
    <t>5. Breakdown by regions of main country of origin</t>
  </si>
  <si>
    <t>M.7.5.1</t>
  </si>
  <si>
    <t>TBC at a country level</t>
  </si>
  <si>
    <t>M.7.5.2</t>
  </si>
  <si>
    <t>M.7.5.3</t>
  </si>
  <si>
    <t>M.7.5.4</t>
  </si>
  <si>
    <t>M.7.5.5</t>
  </si>
  <si>
    <t>M.7.5.6</t>
  </si>
  <si>
    <t>M.7.5.7</t>
  </si>
  <si>
    <t>M.7.5.8</t>
  </si>
  <si>
    <t>M.7.5.9</t>
  </si>
  <si>
    <t>M.7.5.10</t>
  </si>
  <si>
    <t>M.7.5.11</t>
  </si>
  <si>
    <t>M.7.5.12</t>
  </si>
  <si>
    <t>6. Breakdown by Interest Rate</t>
  </si>
  <si>
    <t>M.7.6.1</t>
  </si>
  <si>
    <t>Fixed rate</t>
  </si>
  <si>
    <t>M.7.6.2</t>
  </si>
  <si>
    <t>Floating rate</t>
  </si>
  <si>
    <t>M.7.6.3</t>
  </si>
  <si>
    <t>OM.7.6.1</t>
  </si>
  <si>
    <t>OM.7.6.2</t>
  </si>
  <si>
    <t>OM.7.6.3</t>
  </si>
  <si>
    <t>OM.7.6.4</t>
  </si>
  <si>
    <t>OM.7.6.5</t>
  </si>
  <si>
    <t>OM.7.6.6</t>
  </si>
  <si>
    <t>7. Breakdown by Repayment Type</t>
  </si>
  <si>
    <t>M.7.7.1</t>
  </si>
  <si>
    <t>Bullet / interest only</t>
  </si>
  <si>
    <t>M.7.7.2</t>
  </si>
  <si>
    <t>Amortising</t>
  </si>
  <si>
    <t>M.7.7.3</t>
  </si>
  <si>
    <t>OM.7.7.1</t>
  </si>
  <si>
    <t>OM.7.7.2</t>
  </si>
  <si>
    <t>OM.7.7.3</t>
  </si>
  <si>
    <t>OM.7.7.4</t>
  </si>
  <si>
    <t>OM.7.7.5</t>
  </si>
  <si>
    <t>OM.7.7.6</t>
  </si>
  <si>
    <t xml:space="preserve">8. Loan Seasoning </t>
  </si>
  <si>
    <t>M.7.8.1</t>
  </si>
  <si>
    <t>Up to 12months</t>
  </si>
  <si>
    <t>M.7.8.2</t>
  </si>
  <si>
    <t>≥  12 - ≤ 24 months</t>
  </si>
  <si>
    <t>M.7.8.3</t>
  </si>
  <si>
    <t>≥ 24 - ≤ 36 months</t>
  </si>
  <si>
    <t>M.7.8.4</t>
  </si>
  <si>
    <t>≥ 36 - ≤ 60 months</t>
  </si>
  <si>
    <t>M.7.8.5</t>
  </si>
  <si>
    <t>≥ 60 months</t>
  </si>
  <si>
    <t>OM.7.8.1</t>
  </si>
  <si>
    <t>OM.7.8.2</t>
  </si>
  <si>
    <t>OM.7.8.3</t>
  </si>
  <si>
    <t>OM.7.8.4</t>
  </si>
  <si>
    <t>9. Non-Performing Loans (NPLs)</t>
  </si>
  <si>
    <t>M.7.9.1</t>
  </si>
  <si>
    <t>% NPLs</t>
  </si>
  <si>
    <t>M.7.9.2</t>
  </si>
  <si>
    <t>Defaulted Loans pursuant Art 178 CRR</t>
  </si>
  <si>
    <t>OM.7.9.1</t>
  </si>
  <si>
    <t>OM.7.9.2</t>
  </si>
  <si>
    <t>OM.7.9.3</t>
  </si>
  <si>
    <t>10. Loan Size Information</t>
  </si>
  <si>
    <t>Nominal</t>
  </si>
  <si>
    <t>Number of Loans</t>
  </si>
  <si>
    <t>% No. of Loans</t>
  </si>
  <si>
    <t>M.7A.10.1</t>
  </si>
  <si>
    <t>Average loan size (000s)</t>
  </si>
  <si>
    <t>By buckets (mn):</t>
  </si>
  <si>
    <t>M.7A.10.2</t>
  </si>
  <si>
    <t>M.7A.10.3</t>
  </si>
  <si>
    <t>M.7A.10.4</t>
  </si>
  <si>
    <t>M.7A.10.5</t>
  </si>
  <si>
    <t>M.7A.10.6</t>
  </si>
  <si>
    <t>M.7A.10.7</t>
  </si>
  <si>
    <t>M.7A.10.8</t>
  </si>
  <si>
    <t>M.7A.10.9</t>
  </si>
  <si>
    <t>M.7A.10.10</t>
  </si>
  <si>
    <t>M.7A.10.11</t>
  </si>
  <si>
    <t>M.7A.10.12</t>
  </si>
  <si>
    <t>M.7A.10.13</t>
  </si>
  <si>
    <t>M.7A.10.14</t>
  </si>
  <si>
    <t>M.7A.10.15</t>
  </si>
  <si>
    <t>M.7A.10.16</t>
  </si>
  <si>
    <t>M.7A.10.17</t>
  </si>
  <si>
    <t>M.7A.10.18</t>
  </si>
  <si>
    <t>M.7A.10.19</t>
  </si>
  <si>
    <t>M.7A.10.20</t>
  </si>
  <si>
    <t>M.7A.10.21</t>
  </si>
  <si>
    <t>M.7A.10.22</t>
  </si>
  <si>
    <t>M.7A.10.23</t>
  </si>
  <si>
    <t>M.7A.10.24</t>
  </si>
  <si>
    <t>M.7A.10.25</t>
  </si>
  <si>
    <t>M.7A.10.26</t>
  </si>
  <si>
    <t>11. Loan to Value (LTV) Information - UNINDEXED</t>
  </si>
  <si>
    <t>M.7A.11.1</t>
  </si>
  <si>
    <t>Weighted Average LTV (%)</t>
  </si>
  <si>
    <t>By LTV buckets (mn):</t>
  </si>
  <si>
    <t>M.7A.11.2</t>
  </si>
  <si>
    <t>&gt;0 - &lt;=40 %</t>
  </si>
  <si>
    <t>M.7A.11.3</t>
  </si>
  <si>
    <t>&gt;40 - &lt;=50 %</t>
  </si>
  <si>
    <t>M.7A.11.4</t>
  </si>
  <si>
    <t>&gt;50 - &lt;=60 %</t>
  </si>
  <si>
    <t>M.7A.11.5</t>
  </si>
  <si>
    <t>&gt;60 - &lt;=70 %</t>
  </si>
  <si>
    <t>M.7A.11.6</t>
  </si>
  <si>
    <t>&gt;70 - &lt;=80 %</t>
  </si>
  <si>
    <t>M.7A.11.7</t>
  </si>
  <si>
    <t>&gt;80 - &lt;=90 %</t>
  </si>
  <si>
    <t>M.7A.11.8</t>
  </si>
  <si>
    <t>&gt;90 - &lt;=100 %</t>
  </si>
  <si>
    <t>M.7A.11.9</t>
  </si>
  <si>
    <t>&gt;100%</t>
  </si>
  <si>
    <t>M.7A.11.10</t>
  </si>
  <si>
    <t>OM.7A.11.1</t>
  </si>
  <si>
    <t>o/w &gt;100 - &lt;=110 %</t>
  </si>
  <si>
    <t>OM.7A.11.2</t>
  </si>
  <si>
    <t>o/w &gt;110 - &lt;=120 %</t>
  </si>
  <si>
    <t>OM.7A.11.3</t>
  </si>
  <si>
    <t>o/w &gt;120 - &lt;=130 %</t>
  </si>
  <si>
    <t>OM.7A.11.4</t>
  </si>
  <si>
    <t>o/w &gt;130 - &lt;=140 %</t>
  </si>
  <si>
    <t>OM.7A.11.5</t>
  </si>
  <si>
    <t>o/w &gt;140 - &lt;=150 %</t>
  </si>
  <si>
    <t>OM.7A.11.6</t>
  </si>
  <si>
    <t>o/w &gt;150 %</t>
  </si>
  <si>
    <t>OM.7A.11.7</t>
  </si>
  <si>
    <t>OM.7A.11.8</t>
  </si>
  <si>
    <t>OM.7A.11.9</t>
  </si>
  <si>
    <t xml:space="preserve">12. Loan to Value (LTV) Information - INDEXED </t>
  </si>
  <si>
    <t>M.7A.12.1</t>
  </si>
  <si>
    <t>M.7A.12.2</t>
  </si>
  <si>
    <t>M.7A.12.3</t>
  </si>
  <si>
    <t>M.7A.12.4</t>
  </si>
  <si>
    <t>M.7A.12.5</t>
  </si>
  <si>
    <t>M.7A.12.6</t>
  </si>
  <si>
    <t>M.7A.12.7</t>
  </si>
  <si>
    <t>M.7A.12.8</t>
  </si>
  <si>
    <t>M.7A.12.9</t>
  </si>
  <si>
    <t>M.7A.12.10</t>
  </si>
  <si>
    <t>OM.7A.12.1</t>
  </si>
  <si>
    <t>OM.7A.12.2</t>
  </si>
  <si>
    <t>OM.7A.12.3</t>
  </si>
  <si>
    <t>OM.7A.12.4</t>
  </si>
  <si>
    <t>OM.7A.12.5</t>
  </si>
  <si>
    <t>OM.7A.12.6</t>
  </si>
  <si>
    <t>OM.7A.12.7</t>
  </si>
  <si>
    <t>OM.7A.12.8</t>
  </si>
  <si>
    <t>OM.7A.12.9</t>
  </si>
  <si>
    <t>13. Breakdown by type</t>
  </si>
  <si>
    <t>M.7A.13.1</t>
  </si>
  <si>
    <t>Owner occupied</t>
  </si>
  <si>
    <t>M.7A.13.2</t>
  </si>
  <si>
    <t>Second home/Holiday houses</t>
  </si>
  <si>
    <t>M.7A.13.3</t>
  </si>
  <si>
    <t>Buy-to-let/Non-owner occupied</t>
  </si>
  <si>
    <t>M.7A.13.4</t>
  </si>
  <si>
    <t>Subsidised housing</t>
  </si>
  <si>
    <t>M.7A.13.5</t>
  </si>
  <si>
    <t>Agricultural</t>
  </si>
  <si>
    <t>M.7A.13.6</t>
  </si>
  <si>
    <t>OM.7A.13.1</t>
  </si>
  <si>
    <t>o/w Private rental</t>
  </si>
  <si>
    <t>OM.7A.13.2</t>
  </si>
  <si>
    <t xml:space="preserve">o/w Multi-family housing </t>
  </si>
  <si>
    <t>OM.7A.13.3</t>
  </si>
  <si>
    <t xml:space="preserve">o/w Buildings under construction </t>
  </si>
  <si>
    <t>OM.7A.13.4</t>
  </si>
  <si>
    <t>o/w Buildings land</t>
  </si>
  <si>
    <t>OM.7A.13.5</t>
  </si>
  <si>
    <t>OM.7A.13.6</t>
  </si>
  <si>
    <t>OM.7A.13.7</t>
  </si>
  <si>
    <t>OM.7A.13.8</t>
  </si>
  <si>
    <t>OM.7A.13.9</t>
  </si>
  <si>
    <t>OM.7A.13.10</t>
  </si>
  <si>
    <t>14. Loan by Ranking</t>
  </si>
  <si>
    <t>M.7A.14.1</t>
  </si>
  <si>
    <t>1st lien / No prior ranks</t>
  </si>
  <si>
    <t>M.7A.14.2</t>
  </si>
  <si>
    <t>Guaranteed</t>
  </si>
  <si>
    <t>M.7A.14.3</t>
  </si>
  <si>
    <t>OM.7A.14.1</t>
  </si>
  <si>
    <t>OM.7A.14.2</t>
  </si>
  <si>
    <t>OM.7A.14.3</t>
  </si>
  <si>
    <t>OM.7A.14.4</t>
  </si>
  <si>
    <t>OM.7A.14.5</t>
  </si>
  <si>
    <t>OM.7A.14.6</t>
  </si>
  <si>
    <t>15. EPC  Information of the financed RRE - optional</t>
  </si>
  <si>
    <t>Number of dwellings</t>
  </si>
  <si>
    <t>% No. of Dwellings</t>
  </si>
  <si>
    <t>M.7A.15.1</t>
  </si>
  <si>
    <t>M.7A.15.2</t>
  </si>
  <si>
    <t>M.7A.15.3</t>
  </si>
  <si>
    <t>M.7A.15.4</t>
  </si>
  <si>
    <t>M.7A.15.5</t>
  </si>
  <si>
    <t>M.7A.15.6</t>
  </si>
  <si>
    <t>M.7A.15.7</t>
  </si>
  <si>
    <t>M.7A.15.8</t>
  </si>
  <si>
    <t>M.7A.15.9</t>
  </si>
  <si>
    <t>M.7A.15.10</t>
  </si>
  <si>
    <t>M.7A.15.11</t>
  </si>
  <si>
    <t>M.7A.15.12</t>
  </si>
  <si>
    <t>M.7A.15.13</t>
  </si>
  <si>
    <t>M.7A.15.14</t>
  </si>
  <si>
    <t>M.7A.15.15</t>
  </si>
  <si>
    <t>M.7A.15.16</t>
  </si>
  <si>
    <t>M.7A.15.17</t>
  </si>
  <si>
    <t>M.7A.15.18</t>
  </si>
  <si>
    <t>no data</t>
  </si>
  <si>
    <t>M.7A.15.19</t>
  </si>
  <si>
    <t>OM.7A.15.1</t>
  </si>
  <si>
    <t>OM.7A.15.2</t>
  </si>
  <si>
    <t>OM.7A.15.3</t>
  </si>
  <si>
    <t>16. Average energy use intensity (kWh/m2 per year) - optional</t>
  </si>
  <si>
    <t>M.7A.16.1</t>
  </si>
  <si>
    <t>M.7A.16.2</t>
  </si>
  <si>
    <t>M.7A.16.3</t>
  </si>
  <si>
    <t>M.7A.16.4</t>
  </si>
  <si>
    <t>M.7A.16.5</t>
  </si>
  <si>
    <t>M.7A.16.6</t>
  </si>
  <si>
    <t>M.7A.16.7</t>
  </si>
  <si>
    <t>M.7A.16.8</t>
  </si>
  <si>
    <t>M.7A.16.9</t>
  </si>
  <si>
    <t>M.7A.16.10</t>
  </si>
  <si>
    <t>M.7A.16.11</t>
  </si>
  <si>
    <t>M.7A.16.12</t>
  </si>
  <si>
    <t>M.7A.16.13</t>
  </si>
  <si>
    <t>M.7A.16.14</t>
  </si>
  <si>
    <t>M.7A.16.15</t>
  </si>
  <si>
    <t>M.7A.16.16</t>
  </si>
  <si>
    <t>M.7A.16.17</t>
  </si>
  <si>
    <t>M.7A.16.18</t>
  </si>
  <si>
    <t>M.7A.16.19</t>
  </si>
  <si>
    <t>OM.7A.16.1</t>
  </si>
  <si>
    <t>OM.7A.16.2</t>
  </si>
  <si>
    <t>OM.7A.16.3</t>
  </si>
  <si>
    <t>17. Property Age Structure - optional</t>
  </si>
  <si>
    <t>M.7A.17.1</t>
  </si>
  <si>
    <t>older than 1919</t>
  </si>
  <si>
    <t>M.7A.17.2</t>
  </si>
  <si>
    <t>1919 - 1945</t>
  </si>
  <si>
    <t>M.7A.17.3</t>
  </si>
  <si>
    <t>1946 - 1960</t>
  </si>
  <si>
    <t>M.7A.17.4</t>
  </si>
  <si>
    <t>1961 - 1970</t>
  </si>
  <si>
    <t>M.7A.17.5</t>
  </si>
  <si>
    <t>1971 - 1980</t>
  </si>
  <si>
    <t>M.7A.17.6</t>
  </si>
  <si>
    <t>1981 - 1990</t>
  </si>
  <si>
    <t>M.7A.17.7</t>
  </si>
  <si>
    <t>1991 - 2000</t>
  </si>
  <si>
    <t>M.7A.17.8</t>
  </si>
  <si>
    <t>2001 - 2005</t>
  </si>
  <si>
    <t>M.7A.17.9</t>
  </si>
  <si>
    <t>2006 - 2010</t>
  </si>
  <si>
    <t>M.7A.17.10</t>
  </si>
  <si>
    <t>2011 - 2015</t>
  </si>
  <si>
    <t>M.7A.17.11</t>
  </si>
  <si>
    <t>2016 - 2020</t>
  </si>
  <si>
    <t>M.7A.17.12</t>
  </si>
  <si>
    <t>2021 and onwards</t>
  </si>
  <si>
    <t>M.7A.17.13</t>
  </si>
  <si>
    <t>M.7A.17.14</t>
  </si>
  <si>
    <t>OM.7A.17.1</t>
  </si>
  <si>
    <t>OM.7A.17.2</t>
  </si>
  <si>
    <t>OM.7A.17.3</t>
  </si>
  <si>
    <t>OM.7A.17.4</t>
  </si>
  <si>
    <t>OM.7A.17.5</t>
  </si>
  <si>
    <t>OM.7A.17.6</t>
  </si>
  <si>
    <t>OM.7A.17.7</t>
  </si>
  <si>
    <t>OM.7A.17.8</t>
  </si>
  <si>
    <t>OM.7A.17.9</t>
  </si>
  <si>
    <t>OM.7A.17.10</t>
  </si>
  <si>
    <t>18. Dwelling type - optional</t>
  </si>
  <si>
    <t>M.7A.18.1</t>
  </si>
  <si>
    <t>House, detached or semi-detached</t>
  </si>
  <si>
    <t>M.7A.18.2</t>
  </si>
  <si>
    <t>Flat or Apartment</t>
  </si>
  <si>
    <t>M.7A.18.3</t>
  </si>
  <si>
    <t>Bungalow</t>
  </si>
  <si>
    <t>M.7A.18.4</t>
  </si>
  <si>
    <t>Terraced House</t>
  </si>
  <si>
    <t>M.7A.18.5</t>
  </si>
  <si>
    <t>Multifamily House</t>
  </si>
  <si>
    <t>M.7A.18.6</t>
  </si>
  <si>
    <t>Land Only</t>
  </si>
  <si>
    <t>M.7A.18.7</t>
  </si>
  <si>
    <t>M.7A.18.8</t>
  </si>
  <si>
    <t>OM.7A.18.1</t>
  </si>
  <si>
    <t>19. New Residential Property - optional</t>
  </si>
  <si>
    <t>M.7A.19.1</t>
  </si>
  <si>
    <t>New Property</t>
  </si>
  <si>
    <t>M.7A.19.2</t>
  </si>
  <si>
    <t>Existing property</t>
  </si>
  <si>
    <t>M.7A.19.3</t>
  </si>
  <si>
    <t>M.7A.19.4</t>
  </si>
  <si>
    <t>M.7A.19.5</t>
  </si>
  <si>
    <t>M.7A.19.6</t>
  </si>
  <si>
    <t>Ton CO2 (per year)</t>
  </si>
  <si>
    <t>Ton CO2 (per year) (LTV adjusted)</t>
  </si>
  <si>
    <t>kg CO2/m2 (per year)</t>
  </si>
  <si>
    <t>M.7A.20.1</t>
  </si>
  <si>
    <t>M.7A.20.2</t>
  </si>
  <si>
    <t>M.7A.20.3</t>
  </si>
  <si>
    <t>M.7A.20.4</t>
  </si>
  <si>
    <t>M.7A.20.5</t>
  </si>
  <si>
    <t>M.7A.20.6</t>
  </si>
  <si>
    <t>M.7A.20.7</t>
  </si>
  <si>
    <t>M.7A.20.8</t>
  </si>
  <si>
    <t>M.7A.20.9</t>
  </si>
  <si>
    <t>M.7A.20.10</t>
  </si>
  <si>
    <t>Weighted Average</t>
  </si>
  <si>
    <t>M.7A.20.11</t>
  </si>
  <si>
    <t>M.7A.20.12</t>
  </si>
  <si>
    <t>M.7A.20.13</t>
  </si>
  <si>
    <t>M.7A.20.14</t>
  </si>
  <si>
    <t>M.7A.20.15</t>
  </si>
  <si>
    <t>M.7A.20.16</t>
  </si>
  <si>
    <t>M.7A.20.17</t>
  </si>
  <si>
    <t>M.7A.20.18</t>
  </si>
  <si>
    <t>M.7A.20.19</t>
  </si>
  <si>
    <t>M.7A.20.20</t>
  </si>
  <si>
    <t>M.7A.20.21</t>
  </si>
  <si>
    <t>M.7A.20.22</t>
  </si>
  <si>
    <t>M.7A.20.23</t>
  </si>
  <si>
    <t>M.7A.20.24</t>
  </si>
  <si>
    <t>M.7A.20.25</t>
  </si>
  <si>
    <t>M.7A.20.26</t>
  </si>
  <si>
    <t>M.7A.20.27</t>
  </si>
  <si>
    <t>M.7A.20.28</t>
  </si>
  <si>
    <t>M.7A.20.29</t>
  </si>
  <si>
    <t>M.7A.20.30</t>
  </si>
  <si>
    <t>M.7A.20.31</t>
  </si>
  <si>
    <t>M.7A.20.32</t>
  </si>
  <si>
    <t>M.7A.20.33</t>
  </si>
  <si>
    <t>M.7A.20.34</t>
  </si>
  <si>
    <t>M.7A.20.35</t>
  </si>
  <si>
    <t>M.7A.20.36</t>
  </si>
  <si>
    <t>M.7A.20.37</t>
  </si>
  <si>
    <t>M.7A.20.38</t>
  </si>
  <si>
    <t>M.7A.20.39</t>
  </si>
  <si>
    <t>M.7A.20.40</t>
  </si>
  <si>
    <t>M.7A.20.41</t>
  </si>
  <si>
    <t>M.7A.20.42</t>
  </si>
  <si>
    <t>M.7A.20.43</t>
  </si>
  <si>
    <t>M.7A.20.44</t>
  </si>
  <si>
    <t>M.7A.20.45</t>
  </si>
  <si>
    <t>M.7A.20.46</t>
  </si>
  <si>
    <t>M.7A.20.47</t>
  </si>
  <si>
    <t>M.7A.20.48</t>
  </si>
  <si>
    <t>21. Loan Size Information</t>
  </si>
  <si>
    <t>M.7B.21.1</t>
  </si>
  <si>
    <t>M.7B.21.2</t>
  </si>
  <si>
    <t>M.7B.21.3</t>
  </si>
  <si>
    <t>M.7B.21.4</t>
  </si>
  <si>
    <t>M.7B.21.5</t>
  </si>
  <si>
    <t>M.7B.21.6</t>
  </si>
  <si>
    <t>M.7B.21.7</t>
  </si>
  <si>
    <t>M.7B.21.8</t>
  </si>
  <si>
    <t>M.7B.21.9</t>
  </si>
  <si>
    <t>M.7B.21.10</t>
  </si>
  <si>
    <t>M.7B.21.11</t>
  </si>
  <si>
    <t>M.7B.21.12</t>
  </si>
  <si>
    <t>M.7B.21.13</t>
  </si>
  <si>
    <t>M.7B.21.14</t>
  </si>
  <si>
    <t>M.7B.21.15</t>
  </si>
  <si>
    <t>M.7B.21.16</t>
  </si>
  <si>
    <t>M.7B.21.17</t>
  </si>
  <si>
    <t>M.7B.21.18</t>
  </si>
  <si>
    <t>M.7B.21.19</t>
  </si>
  <si>
    <t>M.7B.21.20</t>
  </si>
  <si>
    <t>M.7B.21.21</t>
  </si>
  <si>
    <t>M.7B.21.22</t>
  </si>
  <si>
    <t>M.7B.21.23</t>
  </si>
  <si>
    <t>M.7B.21.24</t>
  </si>
  <si>
    <t>M.7B.21.25</t>
  </si>
  <si>
    <t>M.7B.21.26</t>
  </si>
  <si>
    <t xml:space="preserve">22. Loan to Value (LTV) Information - UNINDEXED </t>
  </si>
  <si>
    <t>M.7B.22.1</t>
  </si>
  <si>
    <t>M.7B.22.2</t>
  </si>
  <si>
    <t>M.7B.22.3</t>
  </si>
  <si>
    <t>M.7B.22.4</t>
  </si>
  <si>
    <t>M.7B.22.5</t>
  </si>
  <si>
    <t>M.7B.22.6</t>
  </si>
  <si>
    <t>M.7B.22.7</t>
  </si>
  <si>
    <t>M.7B.22.8</t>
  </si>
  <si>
    <t>M.7B.22.9</t>
  </si>
  <si>
    <t>M.7B.22.10</t>
  </si>
  <si>
    <t>OM.7B.22.1</t>
  </si>
  <si>
    <t>OM.7B.22.2</t>
  </si>
  <si>
    <t>OM.7B.22.3</t>
  </si>
  <si>
    <t>OM.7B.22.4</t>
  </si>
  <si>
    <t>OM.7B.22.5</t>
  </si>
  <si>
    <t>OM.7B.22.6</t>
  </si>
  <si>
    <t>OM.7B.22.7</t>
  </si>
  <si>
    <t>OM.7B.22.8</t>
  </si>
  <si>
    <t>OM.7B.22.9</t>
  </si>
  <si>
    <t>23. Loan to Value (LTV) Information - INDEXED</t>
  </si>
  <si>
    <t>M.7B.23.1</t>
  </si>
  <si>
    <t>M.7B.23.2</t>
  </si>
  <si>
    <t>M.7B.23.3</t>
  </si>
  <si>
    <t>M.7B.23.4</t>
  </si>
  <si>
    <t>M.7B.23.5</t>
  </si>
  <si>
    <t>M.7B.23.6</t>
  </si>
  <si>
    <t>M.7B.23.7</t>
  </si>
  <si>
    <t>M.7B.23.8</t>
  </si>
  <si>
    <t>M.7B.23.9</t>
  </si>
  <si>
    <t>M.7B.23.10</t>
  </si>
  <si>
    <t>OM.7B.23.1</t>
  </si>
  <si>
    <t>OM.7B.23.2</t>
  </si>
  <si>
    <t>OM.7B.23.3</t>
  </si>
  <si>
    <t>OM.7B.23.4</t>
  </si>
  <si>
    <t>OM.7B.23.5</t>
  </si>
  <si>
    <t>OM.7B.23.6</t>
  </si>
  <si>
    <t>OM.7B.23.7</t>
  </si>
  <si>
    <t>OM.7B.23.8</t>
  </si>
  <si>
    <t>OM.7B.23.9</t>
  </si>
  <si>
    <t>24. Breakdown by Type</t>
  </si>
  <si>
    <t>% Commercial loans</t>
  </si>
  <si>
    <t>M.7B.24.1</t>
  </si>
  <si>
    <t>Retail</t>
  </si>
  <si>
    <t>M.7B.24.2</t>
  </si>
  <si>
    <t>Office</t>
  </si>
  <si>
    <t>M.7B.24.3</t>
  </si>
  <si>
    <t>Hotel/Tourism</t>
  </si>
  <si>
    <t>M.7B.24.4</t>
  </si>
  <si>
    <t>Shopping malls</t>
  </si>
  <si>
    <t>M.7B.24.5</t>
  </si>
  <si>
    <t>Industry</t>
  </si>
  <si>
    <t>M.7B.24.6</t>
  </si>
  <si>
    <t>Agriculture</t>
  </si>
  <si>
    <t>M.7B.24.7</t>
  </si>
  <si>
    <t>Other commercially used</t>
  </si>
  <si>
    <t>M.7B.24.8</t>
  </si>
  <si>
    <t xml:space="preserve">Hospital </t>
  </si>
  <si>
    <t>M.7B.24.9</t>
  </si>
  <si>
    <t xml:space="preserve">School </t>
  </si>
  <si>
    <t>M.7B.24.10</t>
  </si>
  <si>
    <t>other RE with a social relevant purpose</t>
  </si>
  <si>
    <t>M.7B.24.11</t>
  </si>
  <si>
    <t>Land</t>
  </si>
  <si>
    <t>M.7B.24.12</t>
  </si>
  <si>
    <t>Property developers / Bulding under construction</t>
  </si>
  <si>
    <t>M.7B.24.13</t>
  </si>
  <si>
    <t>OM.7B.24.1</t>
  </si>
  <si>
    <t>o/w Cultural purposes</t>
  </si>
  <si>
    <t>OM.7B.24.2</t>
  </si>
  <si>
    <t>OM.7B.24.3</t>
  </si>
  <si>
    <t>OM.7B.24.4</t>
  </si>
  <si>
    <t>OM.7B.24.5</t>
  </si>
  <si>
    <t>OM.7B.24.6</t>
  </si>
  <si>
    <t>OM.7B.24.7</t>
  </si>
  <si>
    <t>OM.7B.24.8</t>
  </si>
  <si>
    <t>OM.7B.24.9</t>
  </si>
  <si>
    <t>OM.7B.24.10</t>
  </si>
  <si>
    <t>OM.7B.24.11</t>
  </si>
  <si>
    <t>OM.7B.24.12</t>
  </si>
  <si>
    <t>OM.7B.24.13</t>
  </si>
  <si>
    <t>OM.7B.24.14</t>
  </si>
  <si>
    <t>25. EPC  Information of the financed CRE - optional</t>
  </si>
  <si>
    <t>Number of CRE</t>
  </si>
  <si>
    <t>% No. of CRE</t>
  </si>
  <si>
    <t>M.7B.25.1</t>
  </si>
  <si>
    <t>M.7B.25.2</t>
  </si>
  <si>
    <t>M.7B.25.3</t>
  </si>
  <si>
    <t>M.7B.25.4</t>
  </si>
  <si>
    <t>M.7B.25.5</t>
  </si>
  <si>
    <t>M.7B.25.6</t>
  </si>
  <si>
    <t>M.7B.25.7</t>
  </si>
  <si>
    <t>M.7B.25.8</t>
  </si>
  <si>
    <t>M.7B.25.9</t>
  </si>
  <si>
    <t>M.7B.25.10</t>
  </si>
  <si>
    <t>M.7B.25.11</t>
  </si>
  <si>
    <t>M.7B.25.12</t>
  </si>
  <si>
    <t>M.7B.25.13</t>
  </si>
  <si>
    <t>M.7B.25.14</t>
  </si>
  <si>
    <t>M.7B.25.15</t>
  </si>
  <si>
    <t>M.7B.25.16</t>
  </si>
  <si>
    <t>M.7B.25.17</t>
  </si>
  <si>
    <t>M.7B.25.18</t>
  </si>
  <si>
    <t>M.7B.25.19</t>
  </si>
  <si>
    <t>OM.7B.25.1</t>
  </si>
  <si>
    <t>OM.7B.25.2</t>
  </si>
  <si>
    <t>OM.7B.25.3</t>
  </si>
  <si>
    <t>26. Average energy use intensity (kWh/m2 per year) - optional</t>
  </si>
  <si>
    <t>M.7B.26.1</t>
  </si>
  <si>
    <t>M.7B.26.2</t>
  </si>
  <si>
    <t>M.7B.26.3</t>
  </si>
  <si>
    <t>M.7B.26.4</t>
  </si>
  <si>
    <t>M.7B.26.5</t>
  </si>
  <si>
    <t>M.7B.26.6</t>
  </si>
  <si>
    <t>M.7B.26.7</t>
  </si>
  <si>
    <t>M.7B.26.8</t>
  </si>
  <si>
    <t>M.7B.26.9</t>
  </si>
  <si>
    <t>M.7B.26.10</t>
  </si>
  <si>
    <t>M.7B.26.11</t>
  </si>
  <si>
    <t>M.7B.26.12</t>
  </si>
  <si>
    <t>M.7B.26.13</t>
  </si>
  <si>
    <t>M.7B.26.14</t>
  </si>
  <si>
    <t>M.7B.26.15</t>
  </si>
  <si>
    <t>M.7B.26.16</t>
  </si>
  <si>
    <t>M.7B.26.17</t>
  </si>
  <si>
    <t>M.7B.26.18</t>
  </si>
  <si>
    <t>M.7B.26.19</t>
  </si>
  <si>
    <t>OM.7B.26.1</t>
  </si>
  <si>
    <t>OM.7B.26.2</t>
  </si>
  <si>
    <t>OM.7B.26.3</t>
  </si>
  <si>
    <t>27. CRE Age Structure - optional</t>
  </si>
  <si>
    <t>M.7B.27.1</t>
  </si>
  <si>
    <t>M.7B.27.2</t>
  </si>
  <si>
    <t>M.7B.27.3</t>
  </si>
  <si>
    <t>M.7B.27.4</t>
  </si>
  <si>
    <t>M.7B.27.5</t>
  </si>
  <si>
    <t>M.7B.27.6</t>
  </si>
  <si>
    <t>M.7B.27.7</t>
  </si>
  <si>
    <t>M.7B.27.8</t>
  </si>
  <si>
    <t>M.7B.27.9</t>
  </si>
  <si>
    <t>M.7B.27.10</t>
  </si>
  <si>
    <t>M.7B.27.11</t>
  </si>
  <si>
    <t>M.7B.27.12</t>
  </si>
  <si>
    <t>M.7B.27.13</t>
  </si>
  <si>
    <t>M.7B.27.14</t>
  </si>
  <si>
    <t>OM.7B.27.1</t>
  </si>
  <si>
    <t>OM.7B.27.2</t>
  </si>
  <si>
    <t>OM.7B.27.3</t>
  </si>
  <si>
    <t>OM.7B.27.4</t>
  </si>
  <si>
    <t>OM.7B.27.5</t>
  </si>
  <si>
    <t>OM.7B.27.6</t>
  </si>
  <si>
    <t>OM.7B.27.7</t>
  </si>
  <si>
    <t>OM.7B.27.8</t>
  </si>
  <si>
    <t>OM.7B.27.9</t>
  </si>
  <si>
    <t>OM.7B.27.10</t>
  </si>
  <si>
    <t>28. New Commercial Property - optional</t>
  </si>
  <si>
    <t>M.7B.28.1</t>
  </si>
  <si>
    <t>M.7B.28.2</t>
  </si>
  <si>
    <t>Existing Property</t>
  </si>
  <si>
    <t>M.7B.28.3</t>
  </si>
  <si>
    <t>M.7B.28.4</t>
  </si>
  <si>
    <t>M.7B.28.5</t>
  </si>
  <si>
    <r>
      <t xml:space="preserve">29. CO2 emission related to CRE </t>
    </r>
    <r>
      <rPr>
        <b/>
        <i/>
        <sz val="10"/>
        <rFont val="Calibri"/>
        <family val="2"/>
      </rPr>
      <t>- as per national availability</t>
    </r>
  </si>
  <si>
    <t>Ton CO2 (LTV adjusted) (per year)</t>
  </si>
  <si>
    <t>M.7B.29.1</t>
  </si>
  <si>
    <t>M.7B.29.2</t>
  </si>
  <si>
    <t>M.7B.29.3</t>
  </si>
  <si>
    <t>M.7B.29.4</t>
  </si>
  <si>
    <t>M.7B.29.5</t>
  </si>
  <si>
    <t>M.7B.29.6</t>
  </si>
  <si>
    <t>M.7B.29.7</t>
  </si>
  <si>
    <t>M.7B.29.8</t>
  </si>
  <si>
    <t>M.7B.29.9</t>
  </si>
  <si>
    <t>M.7B.29.10</t>
  </si>
  <si>
    <t>M.7B.29.11</t>
  </si>
  <si>
    <t>M.7B.29.12</t>
  </si>
  <si>
    <t>M.7B.29.13</t>
  </si>
  <si>
    <t>M.7B.29.14</t>
  </si>
  <si>
    <t>M.7B.29.15</t>
  </si>
  <si>
    <t>M.7B.29.16</t>
  </si>
  <si>
    <t>M.7B.29.17</t>
  </si>
  <si>
    <t>M.7B.29.18</t>
  </si>
  <si>
    <t>M.7B.29.19</t>
  </si>
  <si>
    <t>20. CO2 emission - by dwelling type - as per national availability</t>
  </si>
  <si>
    <t>29. CO2 emission related to CRE - as per national availability</t>
  </si>
  <si>
    <t>B2. Harmonised Transparency Template - Public Sector Assets</t>
  </si>
  <si>
    <t>CONTENT OF TAB B2</t>
  </si>
  <si>
    <t>8. Public Sector Assets</t>
  </si>
  <si>
    <t>1. General Information</t>
  </si>
  <si>
    <t>PS.8.1.1</t>
  </si>
  <si>
    <t>Number of public sector exposures</t>
  </si>
  <si>
    <t>OPS.8.1.1</t>
  </si>
  <si>
    <t>OPS.8.1.2</t>
  </si>
  <si>
    <t>OPS.8.1.3</t>
  </si>
  <si>
    <t>OPS.8.1.4</t>
  </si>
  <si>
    <t>OPS.8.1.5</t>
  </si>
  <si>
    <t>OPS.8.1.6</t>
  </si>
  <si>
    <t>OPS.8.1.7</t>
  </si>
  <si>
    <t>2. Size Information</t>
  </si>
  <si>
    <t>Number of Exposures</t>
  </si>
  <si>
    <t>% Public Sector Assets</t>
  </si>
  <si>
    <t>% No. of Exposures</t>
  </si>
  <si>
    <t>PS.8.2.1</t>
  </si>
  <si>
    <t>Average exposure size (000s)</t>
  </si>
  <si>
    <t>PS.8.2.2</t>
  </si>
  <si>
    <t>PS.8.2.3</t>
  </si>
  <si>
    <t>PS.8.2.4</t>
  </si>
  <si>
    <t>PS.8.2.5</t>
  </si>
  <si>
    <t>PS.8.2.6</t>
  </si>
  <si>
    <t>PS.8.2.7</t>
  </si>
  <si>
    <t>PS.8.2.8</t>
  </si>
  <si>
    <t>PS.8.2.9</t>
  </si>
  <si>
    <t>PS.8.2.10</t>
  </si>
  <si>
    <t>PS.8.2.11</t>
  </si>
  <si>
    <t>PS.8.2.12</t>
  </si>
  <si>
    <t>PS.8.2.13</t>
  </si>
  <si>
    <t>PS.8.2.14</t>
  </si>
  <si>
    <t>PS.8.2.15</t>
  </si>
  <si>
    <t>PS.8.2.16</t>
  </si>
  <si>
    <t>PS.8.2.17</t>
  </si>
  <si>
    <t>3. Breakdown by Asset Type</t>
  </si>
  <si>
    <t>PS.8.3.1</t>
  </si>
  <si>
    <t>Loans</t>
  </si>
  <si>
    <t>PS.8.3.2</t>
  </si>
  <si>
    <t>Bonds</t>
  </si>
  <si>
    <t>PS.8.3.3</t>
  </si>
  <si>
    <t>PS.8.3.4</t>
  </si>
  <si>
    <t>OPS.8.3.1</t>
  </si>
  <si>
    <t>OPS.8.3.2</t>
  </si>
  <si>
    <t>OPS.8.3.3</t>
  </si>
  <si>
    <t>OPS.8.3.4</t>
  </si>
  <si>
    <t>OPS.8.3.5</t>
  </si>
  <si>
    <t>PS.8.4.1</t>
  </si>
  <si>
    <t>PS.8.4.2</t>
  </si>
  <si>
    <t>PS.8.4.3</t>
  </si>
  <si>
    <t>PS.8.4.4</t>
  </si>
  <si>
    <t>PS.8.4.5</t>
  </si>
  <si>
    <t>PS.8.4.6</t>
  </si>
  <si>
    <t>PS.8.4.7</t>
  </si>
  <si>
    <t>PS.8.4.8</t>
  </si>
  <si>
    <t>PS.8.4.9</t>
  </si>
  <si>
    <t>PS.8.4.10</t>
  </si>
  <si>
    <t>PS.8.4.11</t>
  </si>
  <si>
    <t>PS.8.4.12</t>
  </si>
  <si>
    <t>PS.8.4.13</t>
  </si>
  <si>
    <t>PS.8.4.14</t>
  </si>
  <si>
    <t>PS.8.4.15</t>
  </si>
  <si>
    <t>PS.8.4.16</t>
  </si>
  <si>
    <t>PS.8.4.17</t>
  </si>
  <si>
    <t>PS.8.4.18</t>
  </si>
  <si>
    <t>PS.8.4.19</t>
  </si>
  <si>
    <t>PS.8.4.20</t>
  </si>
  <si>
    <t>PS.8.4.21</t>
  </si>
  <si>
    <t>PS.8.4.22</t>
  </si>
  <si>
    <t>PS.8.4.23</t>
  </si>
  <si>
    <t>PS.8.4.24</t>
  </si>
  <si>
    <t>PS.8.4.25</t>
  </si>
  <si>
    <t>PS.8.4.26</t>
  </si>
  <si>
    <t>PS.8.4.27</t>
  </si>
  <si>
    <t>PS.8.4.28</t>
  </si>
  <si>
    <t>PS.8.4.29</t>
  </si>
  <si>
    <t>PS.8.4.30</t>
  </si>
  <si>
    <t>PS.8.4.31</t>
  </si>
  <si>
    <t>PS.8.4.32</t>
  </si>
  <si>
    <t>PS.8.4.33</t>
  </si>
  <si>
    <t>PS.8.4.34</t>
  </si>
  <si>
    <t>PS.8.4.35</t>
  </si>
  <si>
    <t>PS.8.4.36</t>
  </si>
  <si>
    <t>PS.8.4.37</t>
  </si>
  <si>
    <t>PS.8.4.38</t>
  </si>
  <si>
    <t>PS.8.4.39</t>
  </si>
  <si>
    <t>PS.8.4.40</t>
  </si>
  <si>
    <t>PS.8.4.41</t>
  </si>
  <si>
    <t>PS.8.4.42</t>
  </si>
  <si>
    <t>PS.8.4.43</t>
  </si>
  <si>
    <t>PS.8.4.44</t>
  </si>
  <si>
    <t>OPS.8.4.1</t>
  </si>
  <si>
    <t>OPS.8.4.2</t>
  </si>
  <si>
    <t>OPS.8.4.3</t>
  </si>
  <si>
    <t>OPS.8.4.4</t>
  </si>
  <si>
    <t>OPS.8.4.5</t>
  </si>
  <si>
    <t>OPS.8.4.6</t>
  </si>
  <si>
    <t>OPS.8.4.7</t>
  </si>
  <si>
    <t>OPS.8.4.8</t>
  </si>
  <si>
    <t>OPS.8.4.9</t>
  </si>
  <si>
    <t>OPS.8.4.10</t>
  </si>
  <si>
    <t>PS.8.5.1</t>
  </si>
  <si>
    <t>PS.8.5.2</t>
  </si>
  <si>
    <t>PS.8.5.3</t>
  </si>
  <si>
    <t>PS.8.5.4</t>
  </si>
  <si>
    <t>PS.8.5.5</t>
  </si>
  <si>
    <t>PS.8.5.6</t>
  </si>
  <si>
    <t>PS.8.5.7</t>
  </si>
  <si>
    <t>PS.8.5.8</t>
  </si>
  <si>
    <t>PS.8.5.9</t>
  </si>
  <si>
    <t>PS.8.5.10</t>
  </si>
  <si>
    <t>PS.8.5.11</t>
  </si>
  <si>
    <t>PS.8.5.12</t>
  </si>
  <si>
    <t>PS.8.5.13</t>
  </si>
  <si>
    <t>PS.8.5.14</t>
  </si>
  <si>
    <t>PS.8.5.15</t>
  </si>
  <si>
    <t>PS.8.5.16</t>
  </si>
  <si>
    <t>PS.8.5.17</t>
  </si>
  <si>
    <t>PS.8.5.18</t>
  </si>
  <si>
    <t>PS.8.5.19</t>
  </si>
  <si>
    <t>PS.8.5.20</t>
  </si>
  <si>
    <t>PS.8.5.21</t>
  </si>
  <si>
    <t>PS.8.5.22</t>
  </si>
  <si>
    <t>PS.8.5.23</t>
  </si>
  <si>
    <t>PS.8.5.24</t>
  </si>
  <si>
    <t>PS.8.5.25</t>
  </si>
  <si>
    <t>PS.8.6.1</t>
  </si>
  <si>
    <t>PS.8.6.2</t>
  </si>
  <si>
    <t>PS.8.6.3</t>
  </si>
  <si>
    <t>OPS.8.6.1</t>
  </si>
  <si>
    <t>OPS.8.6.2</t>
  </si>
  <si>
    <t>OPS.8.6.3</t>
  </si>
  <si>
    <t>OPS.8.6.4</t>
  </si>
  <si>
    <t>PS.8.7.1</t>
  </si>
  <si>
    <t>PS.8.7.2</t>
  </si>
  <si>
    <t>PS.8.7.3</t>
  </si>
  <si>
    <t>OPS.8.7.1</t>
  </si>
  <si>
    <t>OPS.8.7.2</t>
  </si>
  <si>
    <t>OPS.8.7.3</t>
  </si>
  <si>
    <t>OPS.8.7.4</t>
  </si>
  <si>
    <t>OPS.8.7.5</t>
  </si>
  <si>
    <t>OPS.8.7.6</t>
  </si>
  <si>
    <t>8. Breakdown by Type of Debtor</t>
  </si>
  <si>
    <t>PS.8.8.1</t>
  </si>
  <si>
    <t>Sovereigns</t>
  </si>
  <si>
    <t>PS.8.8.2</t>
  </si>
  <si>
    <t>Regional/federal authorities</t>
  </si>
  <si>
    <t>PS.8.8.3</t>
  </si>
  <si>
    <t xml:space="preserve">Local/municipal authorities </t>
  </si>
  <si>
    <t>PS.8.8.4</t>
  </si>
  <si>
    <t>Others</t>
  </si>
  <si>
    <t>PS.8.8.5</t>
  </si>
  <si>
    <t>OPS.8.8.1</t>
  </si>
  <si>
    <t>o/w Claim against supranational</t>
  </si>
  <si>
    <t>OPS.8.8.2</t>
  </si>
  <si>
    <t>o/w Claim against sovereigns</t>
  </si>
  <si>
    <t>OPS.8.8.3</t>
  </si>
  <si>
    <t>o/w Claim guaranteed by sovereigns</t>
  </si>
  <si>
    <t>OPS.8.8.4</t>
  </si>
  <si>
    <t>o/w Claim against regional/federal authorities</t>
  </si>
  <si>
    <t>OPS.8.8.5</t>
  </si>
  <si>
    <t>o/w Claim guaranteed by regional/federal authorities</t>
  </si>
  <si>
    <t>OPS.8.8.6</t>
  </si>
  <si>
    <t xml:space="preserve">o/w Claim against local/municipal authorities </t>
  </si>
  <si>
    <t>OPS.8.8.7</t>
  </si>
  <si>
    <t xml:space="preserve">o/w Claimguaranteed by local/municipal authorities </t>
  </si>
  <si>
    <t>OPS.8.8.8</t>
  </si>
  <si>
    <t>OPS.8.8.9</t>
  </si>
  <si>
    <t>OPS.8.8.10</t>
  </si>
  <si>
    <t>OPS.8.8.11</t>
  </si>
  <si>
    <t>OPS.8.8.12</t>
  </si>
  <si>
    <t>OPS.8.8.13</t>
  </si>
  <si>
    <t>9. Non-Performing Loans</t>
  </si>
  <si>
    <t>PS.8.9.1</t>
  </si>
  <si>
    <t>OPS.8.9.1</t>
  </si>
  <si>
    <t>OPS.8.9.2</t>
  </si>
  <si>
    <t>OPS.8.9.3</t>
  </si>
  <si>
    <t>OPS.8.9.4</t>
  </si>
  <si>
    <t>10. Concentration Risks</t>
  </si>
  <si>
    <t>PS.8.10.1</t>
  </si>
  <si>
    <t>10 largest exposures</t>
  </si>
  <si>
    <t>OPS.8.10.1</t>
  </si>
  <si>
    <t>OPS.8.10.2</t>
  </si>
  <si>
    <t>OPS.8.10.3</t>
  </si>
  <si>
    <t>OPS.8.10.4</t>
  </si>
  <si>
    <t>OPS.8.10.5</t>
  </si>
  <si>
    <t>OPS.8.10.6</t>
  </si>
  <si>
    <t>B3. Harmonised Transparency Template - Shipping Assets</t>
  </si>
  <si>
    <t>CONTENT OF TAB B3</t>
  </si>
  <si>
    <t>9. Shipping Assets</t>
  </si>
  <si>
    <t>Shipping Loans</t>
  </si>
  <si>
    <t>S.9.1.1</t>
  </si>
  <si>
    <t>Number of shipping loans</t>
  </si>
  <si>
    <t>OS.9.1.1</t>
  </si>
  <si>
    <t>OS.9.1.2</t>
  </si>
  <si>
    <t>OS.9.1.3</t>
  </si>
  <si>
    <t>OS.9.1.4</t>
  </si>
  <si>
    <t>OS.9.1.5</t>
  </si>
  <si>
    <t>OS.9.1.6</t>
  </si>
  <si>
    <t>2. Concentration Risks</t>
  </si>
  <si>
    <t>% Shipping Loans</t>
  </si>
  <si>
    <t>S.9.2.1</t>
  </si>
  <si>
    <t>OS.9.2.1</t>
  </si>
  <si>
    <t>OS.9.2.2</t>
  </si>
  <si>
    <t>OS.9.2.3</t>
  </si>
  <si>
    <t>OS.9.2.4</t>
  </si>
  <si>
    <t>OS.9.2.5</t>
  </si>
  <si>
    <t>OS.9.2.6</t>
  </si>
  <si>
    <t xml:space="preserve">3. Breakdown by Geography / Country of Registration </t>
  </si>
  <si>
    <t>S.9.3.1</t>
  </si>
  <si>
    <t>S.9.3.2</t>
  </si>
  <si>
    <t>S.9.3.3</t>
  </si>
  <si>
    <t>S.9.3.4</t>
  </si>
  <si>
    <t>S.9.3.5</t>
  </si>
  <si>
    <t>S.9.3.6</t>
  </si>
  <si>
    <t>S.9.3.7</t>
  </si>
  <si>
    <t>S.9.3.8</t>
  </si>
  <si>
    <t>S.9.3.9</t>
  </si>
  <si>
    <t>S.9.3.10</t>
  </si>
  <si>
    <t>S.9.3.11</t>
  </si>
  <si>
    <t>S.9.3.12</t>
  </si>
  <si>
    <t>S.9.3.13</t>
  </si>
  <si>
    <t>S.9.3.14</t>
  </si>
  <si>
    <t>S.9.3.15</t>
  </si>
  <si>
    <t>S.9.3.16</t>
  </si>
  <si>
    <t>S.9.3.17</t>
  </si>
  <si>
    <t>S.9.3.18</t>
  </si>
  <si>
    <t>S.9.3.19</t>
  </si>
  <si>
    <t>S.9.3.20</t>
  </si>
  <si>
    <t>S.9.3.21</t>
  </si>
  <si>
    <t>S.9.3.22</t>
  </si>
  <si>
    <t>S.9.3.23</t>
  </si>
  <si>
    <t>S.9.3.24</t>
  </si>
  <si>
    <t>S.9.3.25</t>
  </si>
  <si>
    <t>S.9.3.26</t>
  </si>
  <si>
    <t>S.9.3.27</t>
  </si>
  <si>
    <t>S.9.3.28</t>
  </si>
  <si>
    <t>S.9.3.29</t>
  </si>
  <si>
    <t>S.9.3.30</t>
  </si>
  <si>
    <t>S.9.3.31</t>
  </si>
  <si>
    <t>S.9.3.32</t>
  </si>
  <si>
    <t>S.9.3.33</t>
  </si>
  <si>
    <t>S.9.3.34</t>
  </si>
  <si>
    <t>S.9.3.35</t>
  </si>
  <si>
    <t>S.9.3.36</t>
  </si>
  <si>
    <t>S.9.3.37</t>
  </si>
  <si>
    <t>S.9.3.38</t>
  </si>
  <si>
    <t>S.9.3.39</t>
  </si>
  <si>
    <t>S.9.3.40</t>
  </si>
  <si>
    <t>S.9.3.41</t>
  </si>
  <si>
    <t>S.9.3.42</t>
  </si>
  <si>
    <t>S.9.3.43</t>
  </si>
  <si>
    <t>S.9.3.44</t>
  </si>
  <si>
    <t>OS.9.3.1</t>
  </si>
  <si>
    <t>OS.9.3.2</t>
  </si>
  <si>
    <t>OS.9.3.3</t>
  </si>
  <si>
    <t>OS.9.3.4</t>
  </si>
  <si>
    <t>OS.9.3.5</t>
  </si>
  <si>
    <t>OS.9.3.6</t>
  </si>
  <si>
    <t>OS.9.3.7</t>
  </si>
  <si>
    <t>OS.9.3.8</t>
  </si>
  <si>
    <t>OS.9.3.9</t>
  </si>
  <si>
    <t>OS.9.3.10</t>
  </si>
  <si>
    <t>4. Breakdown by Interest Rate</t>
  </si>
  <si>
    <t>S.9.4.1</t>
  </si>
  <si>
    <t>S.9.4.2</t>
  </si>
  <si>
    <t>S.9.4.3</t>
  </si>
  <si>
    <t>OS.9.4.1</t>
  </si>
  <si>
    <t>OS.9.4.2</t>
  </si>
  <si>
    <t>OS.9.4.3</t>
  </si>
  <si>
    <t>OS.9.4.4</t>
  </si>
  <si>
    <t>OS.9.4.5</t>
  </si>
  <si>
    <t>OS.9.4.6</t>
  </si>
  <si>
    <t>5. Breakdown by Repayment Type</t>
  </si>
  <si>
    <t>S.9.5.1</t>
  </si>
  <si>
    <t>S.9.5.2</t>
  </si>
  <si>
    <t>S.9.5.3</t>
  </si>
  <si>
    <t>OS.9.5.1</t>
  </si>
  <si>
    <t>OS.9.5.2</t>
  </si>
  <si>
    <t>OS.9.5.3</t>
  </si>
  <si>
    <t>OS.9.5.4</t>
  </si>
  <si>
    <t>OS.9.5.5</t>
  </si>
  <si>
    <t>OS.9.5.6</t>
  </si>
  <si>
    <t xml:space="preserve">6. Loan Seasoning </t>
  </si>
  <si>
    <t>S.9.6.1</t>
  </si>
  <si>
    <t>S.9.6.2</t>
  </si>
  <si>
    <t>S.9.6.3</t>
  </si>
  <si>
    <t>S.9.6.4</t>
  </si>
  <si>
    <t>S.9.6.5</t>
  </si>
  <si>
    <t>OS.9.6.1</t>
  </si>
  <si>
    <t>OS.9.6.2</t>
  </si>
  <si>
    <t>OS.9.6.3</t>
  </si>
  <si>
    <t>OS.9.6.4</t>
  </si>
  <si>
    <t>7. Non-Performing Loans (NPLs)</t>
  </si>
  <si>
    <t>S.9.7.1</t>
  </si>
  <si>
    <t>OS.9.7.1</t>
  </si>
  <si>
    <t>OS.9.7.2</t>
  </si>
  <si>
    <t>OS.9.7.3</t>
  </si>
  <si>
    <t>OS.9.7.4</t>
  </si>
  <si>
    <t>8. Loan Size Information</t>
  </si>
  <si>
    <t>S.9.8.1</t>
  </si>
  <si>
    <t>S.9.8.2</t>
  </si>
  <si>
    <t>S.9.8.3</t>
  </si>
  <si>
    <t>S.9.8.4</t>
  </si>
  <si>
    <t>S.9.8.5</t>
  </si>
  <si>
    <t>S.9.8.6</t>
  </si>
  <si>
    <t>S.9.8.7</t>
  </si>
  <si>
    <t>S.9.8.8</t>
  </si>
  <si>
    <t>S.9.8.9</t>
  </si>
  <si>
    <t>S.9.8.10</t>
  </si>
  <si>
    <t>S.9.8.11</t>
  </si>
  <si>
    <t>S.9.8.12</t>
  </si>
  <si>
    <t>S.9.8.13</t>
  </si>
  <si>
    <t>S.9.8.14</t>
  </si>
  <si>
    <t>S.9.8.15</t>
  </si>
  <si>
    <t>S.9.8.16</t>
  </si>
  <si>
    <t>S.9.8.17</t>
  </si>
  <si>
    <t>S.9.8.18</t>
  </si>
  <si>
    <t>S.9.8.19</t>
  </si>
  <si>
    <t>S.9.8.20</t>
  </si>
  <si>
    <t>S.9.8.21</t>
  </si>
  <si>
    <t>S.9.8.22</t>
  </si>
  <si>
    <t>S.9.8.23</t>
  </si>
  <si>
    <t>S.9.8.24</t>
  </si>
  <si>
    <t>S.9.8.25</t>
  </si>
  <si>
    <t>S.9.8.26</t>
  </si>
  <si>
    <t>9. Loan to Value (LTV) Information - UNINDEXED</t>
  </si>
  <si>
    <t>S.9.9.1</t>
  </si>
  <si>
    <t>S.9.9.2</t>
  </si>
  <si>
    <t>S.9.9.3</t>
  </si>
  <si>
    <t>S.9.9.4</t>
  </si>
  <si>
    <t>S.9.9.5</t>
  </si>
  <si>
    <t>S.9.9.6</t>
  </si>
  <si>
    <t>S.9.9.7</t>
  </si>
  <si>
    <t>S.9.9.8</t>
  </si>
  <si>
    <t>S.9.9.9</t>
  </si>
  <si>
    <t>S.9.9.10</t>
  </si>
  <si>
    <t>OS.9.9.1</t>
  </si>
  <si>
    <t>OS.9.9.2</t>
  </si>
  <si>
    <t>OS.9.9.3</t>
  </si>
  <si>
    <t>OS.9.9.4</t>
  </si>
  <si>
    <t>OS.9.9.5</t>
  </si>
  <si>
    <t>OS.9.9.6</t>
  </si>
  <si>
    <t>OS.9.9.7</t>
  </si>
  <si>
    <t>OS.9.9.8</t>
  </si>
  <si>
    <t>OS.9.9.9</t>
  </si>
  <si>
    <t xml:space="preserve">10. Loan to Value (LTV) Information - INDEXED </t>
  </si>
  <si>
    <t>S.9.10.1</t>
  </si>
  <si>
    <t>S.9.10.2</t>
  </si>
  <si>
    <t>S.9.10.3</t>
  </si>
  <si>
    <t>S.9.10.4</t>
  </si>
  <si>
    <t>S.9.10.5</t>
  </si>
  <si>
    <t>S.9.10.6</t>
  </si>
  <si>
    <t>S.9.10.7</t>
  </si>
  <si>
    <t>S.9.10.8</t>
  </si>
  <si>
    <t>S.9.10.9</t>
  </si>
  <si>
    <t>S.9.10.10</t>
  </si>
  <si>
    <t>OS.9.10.1</t>
  </si>
  <si>
    <t>OS.9.10.2</t>
  </si>
  <si>
    <t>OS.9.10.3</t>
  </si>
  <si>
    <t>OS.9.10.4</t>
  </si>
  <si>
    <t>OS.9.10.5</t>
  </si>
  <si>
    <t>OS.9.10.6</t>
  </si>
  <si>
    <t>OS.9.10.7</t>
  </si>
  <si>
    <t>OS.9.10.8</t>
  </si>
  <si>
    <t>OS.9.10.9</t>
  </si>
  <si>
    <t>11. Breakdown by type of ship</t>
  </si>
  <si>
    <t>S.9.11.1</t>
  </si>
  <si>
    <t>S.9.11.2</t>
  </si>
  <si>
    <t>S.9.11.3</t>
  </si>
  <si>
    <t>S.9.11.4</t>
  </si>
  <si>
    <t>S.9.11.5</t>
  </si>
  <si>
    <t>S.9.11.6</t>
  </si>
  <si>
    <t>S.9.11.7</t>
  </si>
  <si>
    <t>S.9.11.8</t>
  </si>
  <si>
    <t>S.9.11.9</t>
  </si>
  <si>
    <t>S.9.11.10</t>
  </si>
  <si>
    <t>S.9.11.11</t>
  </si>
  <si>
    <t>S.9.11.12</t>
  </si>
  <si>
    <t>S.9.11.13</t>
  </si>
  <si>
    <t>S.9.11.14</t>
  </si>
  <si>
    <t>S.9.11.15</t>
  </si>
  <si>
    <t>S.9.11.16</t>
  </si>
  <si>
    <t>S.9.11.17</t>
  </si>
  <si>
    <t>OS.9.11.1</t>
  </si>
  <si>
    <t>OS.9.11.2</t>
  </si>
  <si>
    <t>OS.9.11.3</t>
  </si>
  <si>
    <t>OS.9.11.4</t>
  </si>
  <si>
    <t>OS.9.11.5</t>
  </si>
  <si>
    <t>C. Harmonised Transparency Template - Glossary</t>
  </si>
  <si>
    <t>The definitions below reflect the national specificities</t>
  </si>
  <si>
    <t>1. Glossary - Standard Harmonised Items</t>
  </si>
  <si>
    <t>Definition</t>
  </si>
  <si>
    <t>HG.1.1</t>
  </si>
  <si>
    <t>OC Calculation: Statutory</t>
  </si>
  <si>
    <t>HG.1.2</t>
  </si>
  <si>
    <t>OC Calculation: Contractual</t>
  </si>
  <si>
    <t xml:space="preserve">Contractual Overcollateralisation is the overcollateralisation percentage each Issuer has contractually agreed to maintain pursuant to the covered bond programme documents. </t>
  </si>
  <si>
    <t>HG.1.3</t>
  </si>
  <si>
    <t>OC Calculation: Voluntary</t>
  </si>
  <si>
    <t>Voluntary Overcollateralisation is the difference (if positive) between the actual overcollateralisation provided by an Issuer and the higher of the contractual and statutory overcollateralisation.</t>
  </si>
  <si>
    <t>HG.1.4</t>
  </si>
  <si>
    <t>Interest Rate Types</t>
  </si>
  <si>
    <t>HG.1.5</t>
  </si>
  <si>
    <t>Residual Life Buckets of Cover assets [i.e. how is the contractual and/or expected residual life defined? What assumptions eg, in terms of prepayments? etc.]</t>
  </si>
  <si>
    <t>HG.1.6</t>
  </si>
  <si>
    <t xml:space="preserve">Maturity Buckets of Covered Bonds [i.e. how is the contractual and/or expected maturity defined? What maturity structure (hard bullet, soft bullet, conditional pass through)? Under what conditions/circumstances? Etc.] </t>
  </si>
  <si>
    <t>HG.1.7</t>
  </si>
  <si>
    <t>Maturity Extention Triggers</t>
  </si>
  <si>
    <t>HG.1.8</t>
  </si>
  <si>
    <t>LTVs: Definition</t>
  </si>
  <si>
    <t>HG.1.9</t>
  </si>
  <si>
    <t>LTVs: Calculation of property/shipping value</t>
  </si>
  <si>
    <t>HG.1.10</t>
  </si>
  <si>
    <t>LTVs: Applied property/shipping valuation techniques, including whether use of index, Automated Valuation Model (AVM) or on-site audits</t>
  </si>
  <si>
    <t>HG.1.11</t>
  </si>
  <si>
    <t>LTVs: Frequency and time of last valuation</t>
  </si>
  <si>
    <t>HG.1.12</t>
  </si>
  <si>
    <t>Explain how mortgage types are defined whether for residential housing, multi-family housing, commercial real estate, etc. Same for shipping where relecvant</t>
  </si>
  <si>
    <t>HG.1.13</t>
  </si>
  <si>
    <t>Hedging Strategy (please explain how you address interest rate and currency risk)</t>
  </si>
  <si>
    <t>HG.1.14</t>
  </si>
  <si>
    <t>Non-performing loans</t>
  </si>
  <si>
    <t>HG.1.15</t>
  </si>
  <si>
    <t>Valuation Method</t>
  </si>
  <si>
    <t>OHG.1.1</t>
  </si>
  <si>
    <t>NPV assumptions (when stated)</t>
  </si>
  <si>
    <t>OHG.1.2</t>
  </si>
  <si>
    <t>OHG.1.3</t>
  </si>
  <si>
    <t>OHG.1.4</t>
  </si>
  <si>
    <t>OHG.1.5</t>
  </si>
  <si>
    <t>OHG.1.6</t>
  </si>
  <si>
    <t>OHG.1.7</t>
  </si>
  <si>
    <t>2. Glossary - ESG items (optional)</t>
  </si>
  <si>
    <t>HG.2.1</t>
  </si>
  <si>
    <t xml:space="preserve">Sustainability - strategy pursued in the cover pool </t>
  </si>
  <si>
    <t>HG.2.2</t>
  </si>
  <si>
    <t>Subsidised Housing  (definitions of affordable, social housing)</t>
  </si>
  <si>
    <t>HG.2.3</t>
  </si>
  <si>
    <t xml:space="preserve">New Property and Existing Property </t>
  </si>
  <si>
    <t>OHG.2.1</t>
  </si>
  <si>
    <t>OHG.2.2</t>
  </si>
  <si>
    <t>OHG.2.3</t>
  </si>
  <si>
    <t>OHG.2.4</t>
  </si>
  <si>
    <t>OHG.2.5</t>
  </si>
  <si>
    <t>OHG.2.6</t>
  </si>
  <si>
    <t>OHG.2.7</t>
  </si>
  <si>
    <t>OHG.2.8</t>
  </si>
  <si>
    <t>OHG.2.9</t>
  </si>
  <si>
    <t>OHG.2.10</t>
  </si>
  <si>
    <t>OHG.2.11</t>
  </si>
  <si>
    <t>OHG.2.12</t>
  </si>
  <si>
    <t>3. Reason for No Data</t>
  </si>
  <si>
    <t>Value</t>
  </si>
  <si>
    <t>HG.3.1</t>
  </si>
  <si>
    <t xml:space="preserve">Not applicable for the jurisdiction </t>
  </si>
  <si>
    <t>ND1</t>
  </si>
  <si>
    <t>HG.3.2</t>
  </si>
  <si>
    <t>Not relevant for the issuer and/or CB programme at the present time</t>
  </si>
  <si>
    <t>ND2</t>
  </si>
  <si>
    <t>HG.3.3</t>
  </si>
  <si>
    <t>Not available at the present time</t>
  </si>
  <si>
    <t>ND3</t>
  </si>
  <si>
    <t>OHG.3.1</t>
  </si>
  <si>
    <t>OHG.3.2</t>
  </si>
  <si>
    <t>OHG.3.3</t>
  </si>
  <si>
    <t>4. Glossary - Extra national and/or Issuer Items</t>
  </si>
  <si>
    <t>HG.4.1</t>
  </si>
  <si>
    <t>Other definitions deemed relevant</t>
  </si>
  <si>
    <t>OHG.4.1</t>
  </si>
  <si>
    <t>OHG.4.2</t>
  </si>
  <si>
    <t>OHG.4.3</t>
  </si>
  <si>
    <t>OHG.4.4</t>
  </si>
  <si>
    <t>OHG.4.5</t>
  </si>
  <si>
    <t>This addendum is optional</t>
  </si>
  <si>
    <t>E. Harmonised Transparency Template - Optional ECB - ECAIs Data Disclosure</t>
  </si>
  <si>
    <t xml:space="preserve"> Reason for No Data in Worksheet E. </t>
  </si>
  <si>
    <t>CONTENT OF TAB E</t>
  </si>
  <si>
    <t>1. Additional information on the programme</t>
  </si>
  <si>
    <t>2.  Additional information on the swaps</t>
  </si>
  <si>
    <t>Confidential</t>
  </si>
  <si>
    <t>ND4</t>
  </si>
  <si>
    <t>3.  Additional information on the asset distribution</t>
  </si>
  <si>
    <t>* Legal Entity Identifier (LEI) finder: http://www.lei-lookup.com/#!search</t>
  </si>
  <si>
    <t>** Weighted Average Maturity = Remaining Term to Maturity</t>
  </si>
  <si>
    <t>1.  Additional information on the programme</t>
  </si>
  <si>
    <t>Transaction Counterparties</t>
  </si>
  <si>
    <t>Name</t>
  </si>
  <si>
    <t>Legal Entity Identifier (LEI)*</t>
  </si>
  <si>
    <t>E.1.1.1</t>
  </si>
  <si>
    <t>Sponsor (if applicable)</t>
  </si>
  <si>
    <t>Example Bank</t>
  </si>
  <si>
    <t>E.1.1.2</t>
  </si>
  <si>
    <t>E.1.1.3</t>
  </si>
  <si>
    <t>Back-up servicer</t>
  </si>
  <si>
    <t>E.1.1.4</t>
  </si>
  <si>
    <t>BUS facilitator</t>
  </si>
  <si>
    <t>E.1.1.5</t>
  </si>
  <si>
    <t xml:space="preserve">Cash manager </t>
  </si>
  <si>
    <t>E.1.1.6</t>
  </si>
  <si>
    <t>Back-up cash manager</t>
  </si>
  <si>
    <t>E.1.1.7</t>
  </si>
  <si>
    <t>Account bank</t>
  </si>
  <si>
    <t>E.1.1.8</t>
  </si>
  <si>
    <t>Standby account bank</t>
  </si>
  <si>
    <t>E.1.1.9</t>
  </si>
  <si>
    <t>Account bank guarantor</t>
  </si>
  <si>
    <t>E.1.1.10</t>
  </si>
  <si>
    <t>Trustee</t>
  </si>
  <si>
    <t>E.1.1.11</t>
  </si>
  <si>
    <t>Cover Pool Monitor</t>
  </si>
  <si>
    <t>OE.1.1.1</t>
  </si>
  <si>
    <t>where applicable - paying agent</t>
  </si>
  <si>
    <t>OE.1.1.2</t>
  </si>
  <si>
    <t>OE.1.1.3</t>
  </si>
  <si>
    <t>OE.1.1.4</t>
  </si>
  <si>
    <t>OE.1.1.5</t>
  </si>
  <si>
    <t>OE.1.1.6</t>
  </si>
  <si>
    <t>OE.1.1.7</t>
  </si>
  <si>
    <t>OE.1.1.8</t>
  </si>
  <si>
    <t>Swap Counterparties</t>
  </si>
  <si>
    <t>Guarantor (if applicable)</t>
  </si>
  <si>
    <t>Type of Swap</t>
  </si>
  <si>
    <t>E.2.1.1</t>
  </si>
  <si>
    <t>Example Guarantor</t>
  </si>
  <si>
    <t>Example Bank(LEI)</t>
  </si>
  <si>
    <t>FX</t>
  </si>
  <si>
    <t>E.2.1.2</t>
  </si>
  <si>
    <t>Counterparty 2</t>
  </si>
  <si>
    <t>E.2.1.3</t>
  </si>
  <si>
    <t>Counterparty 3</t>
  </si>
  <si>
    <t>E.2.1.4</t>
  </si>
  <si>
    <t>Counterparty 4</t>
  </si>
  <si>
    <t>E.2.1.5</t>
  </si>
  <si>
    <t>Counterparty 5</t>
  </si>
  <si>
    <t>E.2.1.6</t>
  </si>
  <si>
    <t>Counterparty 6</t>
  </si>
  <si>
    <t>E.2.1.7</t>
  </si>
  <si>
    <t>Counterparty 7</t>
  </si>
  <si>
    <t>E.2.1.8</t>
  </si>
  <si>
    <t>Counterparty 8</t>
  </si>
  <si>
    <t>E.2.1.9</t>
  </si>
  <si>
    <t>Counterparty 9</t>
  </si>
  <si>
    <t>E.2.1.10</t>
  </si>
  <si>
    <t>Counterparty 10</t>
  </si>
  <si>
    <t>E.2.1.11</t>
  </si>
  <si>
    <t>Counterparty 11</t>
  </si>
  <si>
    <t>E.2.1.12</t>
  </si>
  <si>
    <t>Counterparty 12</t>
  </si>
  <si>
    <t>E.2.1.13</t>
  </si>
  <si>
    <t>Counterparty 13</t>
  </si>
  <si>
    <t>E.2.1.14</t>
  </si>
  <si>
    <t>Counterparty 14</t>
  </si>
  <si>
    <t>E.2.1.15</t>
  </si>
  <si>
    <t>Counterparty 15</t>
  </si>
  <si>
    <t>E.2.1.16</t>
  </si>
  <si>
    <t>Counterparty 16</t>
  </si>
  <si>
    <t>E.2.1.17</t>
  </si>
  <si>
    <t>Counterparty 17</t>
  </si>
  <si>
    <t>E.2.1.18</t>
  </si>
  <si>
    <t>Counterparty 18</t>
  </si>
  <si>
    <t>E.2.1.19</t>
  </si>
  <si>
    <t>Counterparty 19</t>
  </si>
  <si>
    <t>E.2.1.20</t>
  </si>
  <si>
    <t>Counterparty 20</t>
  </si>
  <si>
    <t>E.2.1.21</t>
  </si>
  <si>
    <t>Counterparty 21</t>
  </si>
  <si>
    <t>E.2.1.22</t>
  </si>
  <si>
    <t>Counterparty 22</t>
  </si>
  <si>
    <t>E.2.1.23</t>
  </si>
  <si>
    <t>Counterparty 23</t>
  </si>
  <si>
    <t>E.2.1.24</t>
  </si>
  <si>
    <t>Counterparty 24</t>
  </si>
  <si>
    <t>E.2.1.25</t>
  </si>
  <si>
    <t>Counterparty 25</t>
  </si>
  <si>
    <t>OE.2.1.1</t>
  </si>
  <si>
    <t>OE.2.1.2</t>
  </si>
  <si>
    <t>OE.2.1.3</t>
  </si>
  <si>
    <t>OE.2.1.4</t>
  </si>
  <si>
    <t>OE.2.1.5</t>
  </si>
  <si>
    <t>OE.2.1.6</t>
  </si>
  <si>
    <t>OE.2.1.7</t>
  </si>
  <si>
    <t>OE.2.1.8</t>
  </si>
  <si>
    <t>OE.2.1.9</t>
  </si>
  <si>
    <t>OE.2.1.10</t>
  </si>
  <si>
    <t>OE.2.1.11</t>
  </si>
  <si>
    <t>OE.2.1.12</t>
  </si>
  <si>
    <t>OE.2.1.13</t>
  </si>
  <si>
    <t>Total Assets</t>
  </si>
  <si>
    <t>E.3.1.1</t>
  </si>
  <si>
    <t>E.3.1.2</t>
  </si>
  <si>
    <t>OE.3.1.1</t>
  </si>
  <si>
    <t>OE.3.1.2</t>
  </si>
  <si>
    <t>OE.3.1.3</t>
  </si>
  <si>
    <t>OE.3.1.4</t>
  </si>
  <si>
    <t>2. Arrears</t>
  </si>
  <si>
    <t>% Total Loans</t>
  </si>
  <si>
    <t>E.3.2.1</t>
  </si>
  <si>
    <t>1-&lt;30 days</t>
  </si>
  <si>
    <t>E.3.2.2</t>
  </si>
  <si>
    <t>30-&lt;60 days</t>
  </si>
  <si>
    <t>E.3.2.3</t>
  </si>
  <si>
    <t>60-&lt;90 days</t>
  </si>
  <si>
    <t>E.3.2.4</t>
  </si>
  <si>
    <t>90-&lt;180 days</t>
  </si>
  <si>
    <t>E.3.2.5</t>
  </si>
  <si>
    <t>&gt;= 180 days</t>
  </si>
  <si>
    <t>OE.3.2.1</t>
  </si>
  <si>
    <t>OE.3.2.2</t>
  </si>
  <si>
    <t>OE.3.2.3</t>
  </si>
  <si>
    <t>OE.3.2.4</t>
  </si>
  <si>
    <t>F1. Harmonised Transparency Template - Sustainable Mortgage Data</t>
  </si>
  <si>
    <t>CONTENT OF TAB F1</t>
  </si>
  <si>
    <t>1.  Share of sustainable loans in the total mortgage program</t>
  </si>
  <si>
    <t>2. Additional information on the sustainable section of the mortgage stock</t>
  </si>
  <si>
    <t>2A. Sustainable Residential Cover Pool</t>
  </si>
  <si>
    <t>2B. Sustainable Commercial Cover Pool</t>
  </si>
  <si>
    <t xml:space="preserve">1. Amount of sustainable loans </t>
  </si>
  <si>
    <t>Number of loans</t>
  </si>
  <si>
    <t>% Nominal (mn) to total mortgage program</t>
  </si>
  <si>
    <t>% No. of Loans to total mortgage program</t>
  </si>
  <si>
    <t>SM.1.1.1</t>
  </si>
  <si>
    <t>EE mortgage loans</t>
  </si>
  <si>
    <t>SM.1.1.2</t>
  </si>
  <si>
    <t>Social impact mortgage loans</t>
  </si>
  <si>
    <t>SM.1.1.3</t>
  </si>
  <si>
    <t xml:space="preserve">other </t>
  </si>
  <si>
    <t>SM.1.1.4</t>
  </si>
  <si>
    <t>Total sustainable mortgage loans</t>
  </si>
  <si>
    <t>OSM.1.1.1</t>
  </si>
  <si>
    <t>OSM.1.1.2</t>
  </si>
  <si>
    <t>OSM.1.1.3</t>
  </si>
  <si>
    <t>OSM.1.1.4</t>
  </si>
  <si>
    <t>OSM.1.1.5</t>
  </si>
  <si>
    <t>1. Sustainable Property Type Information</t>
  </si>
  <si>
    <t>% Total sustainable Mortgages</t>
  </si>
  <si>
    <t>SM.2.1.1</t>
  </si>
  <si>
    <t>SM.2.1.2</t>
  </si>
  <si>
    <t>SM.2.1.3</t>
  </si>
  <si>
    <t>SM.2.1.4</t>
  </si>
  <si>
    <t>OSM.2.1.1</t>
  </si>
  <si>
    <t>OSM.2.1.2</t>
  </si>
  <si>
    <t>o/w EE residential</t>
  </si>
  <si>
    <t>OSM.2.1.3</t>
  </si>
  <si>
    <t>o/w EE commercial</t>
  </si>
  <si>
    <t>OSM.2.1.4</t>
  </si>
  <si>
    <t>o/w EE other</t>
  </si>
  <si>
    <t>OSM.2.1.5</t>
  </si>
  <si>
    <t>EE total</t>
  </si>
  <si>
    <t>OSM.2.1.6</t>
  </si>
  <si>
    <t xml:space="preserve">o/w Social residential </t>
  </si>
  <si>
    <t>OSM.2.1.7</t>
  </si>
  <si>
    <t xml:space="preserve">o/wSocial Commercial </t>
  </si>
  <si>
    <t>OSM.2.1.8</t>
  </si>
  <si>
    <t>o/w social other</t>
  </si>
  <si>
    <t>OSM.2.1.9</t>
  </si>
  <si>
    <t>social tot</t>
  </si>
  <si>
    <t>OSM.2.1.10</t>
  </si>
  <si>
    <t>o/w Renewable Energy and Renewable Energy Transmission</t>
  </si>
  <si>
    <t>OSM.2.1.11</t>
  </si>
  <si>
    <t>OSM.2.1.12</t>
  </si>
  <si>
    <t>OSM.2.1.13</t>
  </si>
  <si>
    <t>OSM.2.1.14</t>
  </si>
  <si>
    <t>OSM.2.1.15</t>
  </si>
  <si>
    <t>OSM.2.1.16</t>
  </si>
  <si>
    <t>OSM.2.1.17</t>
  </si>
  <si>
    <t>OSM.2.1.18</t>
  </si>
  <si>
    <t>Total sustainable Mortgages</t>
  </si>
  <si>
    <t>SM.2.2.1</t>
  </si>
  <si>
    <t>Number of sustainable mortgage loans</t>
  </si>
  <si>
    <t>OSM.2.2.1</t>
  </si>
  <si>
    <t>OSM.2.2.2</t>
  </si>
  <si>
    <t>OSM.2.2.3</t>
  </si>
  <si>
    <t>OSM.2.2.4</t>
  </si>
  <si>
    <t>OSM.2.2.5</t>
  </si>
  <si>
    <t>OSM.2.2.6</t>
  </si>
  <si>
    <t>% Total Sustainable Mortgages</t>
  </si>
  <si>
    <t>SM.2.3.1</t>
  </si>
  <si>
    <t>OSM.2.3.1</t>
  </si>
  <si>
    <t>OSM.2.3.2</t>
  </si>
  <si>
    <t>OSM.2.3.3</t>
  </si>
  <si>
    <t>OSM.2.3.4</t>
  </si>
  <si>
    <t>OSM.2.3.5</t>
  </si>
  <si>
    <t>OSM.2.3.6</t>
  </si>
  <si>
    <t>SM.2.4.1</t>
  </si>
  <si>
    <t>SM.2.4.2</t>
  </si>
  <si>
    <t>SM.2.4.3</t>
  </si>
  <si>
    <t>SM.2.4.4</t>
  </si>
  <si>
    <t>SM.2.4.5</t>
  </si>
  <si>
    <t>SM.2.4.6</t>
  </si>
  <si>
    <t>SM.2.4.7</t>
  </si>
  <si>
    <t>SM.2.4.8</t>
  </si>
  <si>
    <t>SM.2.4.9</t>
  </si>
  <si>
    <t>SM.2.4.10</t>
  </si>
  <si>
    <t>SM.2.4.11</t>
  </si>
  <si>
    <t>SM.2.4.12</t>
  </si>
  <si>
    <t>SM.2.4.13</t>
  </si>
  <si>
    <t>SM.2.4.14</t>
  </si>
  <si>
    <t>SM.2.4.15</t>
  </si>
  <si>
    <t>SM.2.4.16</t>
  </si>
  <si>
    <t>SM.2.4.17</t>
  </si>
  <si>
    <t>SM.2.4.18</t>
  </si>
  <si>
    <t>SM.2.4.19</t>
  </si>
  <si>
    <t>SM.2.4.20</t>
  </si>
  <si>
    <t>SM.2.4.21</t>
  </si>
  <si>
    <t>SM.2.4.22</t>
  </si>
  <si>
    <t>SM.2.4.23</t>
  </si>
  <si>
    <t>SM.2.4.24</t>
  </si>
  <si>
    <t>SM.2.4.25</t>
  </si>
  <si>
    <t>SM.2.4.26</t>
  </si>
  <si>
    <t>SM.2.4.27</t>
  </si>
  <si>
    <t>SM.2.4.28</t>
  </si>
  <si>
    <t>SM.2.4.29</t>
  </si>
  <si>
    <t>SM.2.4.30</t>
  </si>
  <si>
    <t>SM.2.4.31</t>
  </si>
  <si>
    <t>SM.2.4.32</t>
  </si>
  <si>
    <t>SM.2.4.33</t>
  </si>
  <si>
    <t>SM.2.4.34</t>
  </si>
  <si>
    <t>SM.2.4.35</t>
  </si>
  <si>
    <t>SM.2.4.36</t>
  </si>
  <si>
    <t>SM.2.4.37</t>
  </si>
  <si>
    <t>SM.2.4.38</t>
  </si>
  <si>
    <t>SM.2.4.39</t>
  </si>
  <si>
    <t>SM.2.4.40</t>
  </si>
  <si>
    <t>SM.2.4.41</t>
  </si>
  <si>
    <t>SM.2.4.42</t>
  </si>
  <si>
    <t>SM.2.4.43</t>
  </si>
  <si>
    <t>SM.2.4.44</t>
  </si>
  <si>
    <t>SM.2.4.45</t>
  </si>
  <si>
    <t>SM.2.4.46</t>
  </si>
  <si>
    <t>SM.2.4.47</t>
  </si>
  <si>
    <t>SM.2.4.48</t>
  </si>
  <si>
    <t>SM.2.4.49</t>
  </si>
  <si>
    <t>SM.2.4.50</t>
  </si>
  <si>
    <t>SM.2.4.51</t>
  </si>
  <si>
    <t>SM.2.4.52</t>
  </si>
  <si>
    <t>SM.2.4.53</t>
  </si>
  <si>
    <t>SM.2.4.54</t>
  </si>
  <si>
    <t>SM.2.5.1</t>
  </si>
  <si>
    <t>SM.2.5.2</t>
  </si>
  <si>
    <t>SM.2.5.3</t>
  </si>
  <si>
    <t>SM.2.5.4</t>
  </si>
  <si>
    <t>SM.2.5.5</t>
  </si>
  <si>
    <t>SM.2.5.6</t>
  </si>
  <si>
    <t>SM.2.5.7</t>
  </si>
  <si>
    <t>SM.2.5.8</t>
  </si>
  <si>
    <t>SM.2.5.9</t>
  </si>
  <si>
    <t>SM.2.5.10</t>
  </si>
  <si>
    <t>SM.2.5.11</t>
  </si>
  <si>
    <t>SM.2.5.12</t>
  </si>
  <si>
    <t>SM.2.5.13</t>
  </si>
  <si>
    <t>SM.2.5.14</t>
  </si>
  <si>
    <t>SM.2.5.15</t>
  </si>
  <si>
    <t>SM.2.5.16</t>
  </si>
  <si>
    <t>SM.2.5.17</t>
  </si>
  <si>
    <t>SM.2.5.18</t>
  </si>
  <si>
    <t>SM.2.5.19</t>
  </si>
  <si>
    <t>SM.2.5.20</t>
  </si>
  <si>
    <t>SM.2.5.21</t>
  </si>
  <si>
    <t>SM.2.5.22</t>
  </si>
  <si>
    <t>SM.2.5.23</t>
  </si>
  <si>
    <t>SM.2.5.24</t>
  </si>
  <si>
    <t>SM.2.5.25</t>
  </si>
  <si>
    <t>SM.2.5.26</t>
  </si>
  <si>
    <t>SM.2.5.27</t>
  </si>
  <si>
    <t>SM.2.5.28</t>
  </si>
  <si>
    <t>SM.2.5.29</t>
  </si>
  <si>
    <t>SM.2.5.30</t>
  </si>
  <si>
    <t>SM.2.5.31</t>
  </si>
  <si>
    <t>SM.2.5.32</t>
  </si>
  <si>
    <t>SM.2.5.33</t>
  </si>
  <si>
    <t>SM.2.5.34</t>
  </si>
  <si>
    <t>SM.2.5.35</t>
  </si>
  <si>
    <t>SM.2.5.36</t>
  </si>
  <si>
    <t>SM.2.5.37</t>
  </si>
  <si>
    <t>SM.2.5.38</t>
  </si>
  <si>
    <t>SM.2.5.39</t>
  </si>
  <si>
    <t>SM.2.5.40</t>
  </si>
  <si>
    <t>SM.2.5.41</t>
  </si>
  <si>
    <t>SM.2.5.42</t>
  </si>
  <si>
    <t>SM.2.5.43</t>
  </si>
  <si>
    <t>SM.2.5.44</t>
  </si>
  <si>
    <t>SM.2.5.45</t>
  </si>
  <si>
    <t>SM.2.5.46</t>
  </si>
  <si>
    <t>SM.2.5.47</t>
  </si>
  <si>
    <t>SM.2.5.48</t>
  </si>
  <si>
    <t>SM.2.5.49</t>
  </si>
  <si>
    <t>SM.2.5.50</t>
  </si>
  <si>
    <t>SM.2.6.1</t>
  </si>
  <si>
    <t>SM.2.6.2</t>
  </si>
  <si>
    <t>SM.2.6.3</t>
  </si>
  <si>
    <t>OSM.2.6.1</t>
  </si>
  <si>
    <t>OSM.2.6.2</t>
  </si>
  <si>
    <t>OSM.2.6.3</t>
  </si>
  <si>
    <t>OSM.2.6.4</t>
  </si>
  <si>
    <t>OSM.2.6.5</t>
  </si>
  <si>
    <t>OSM.2.6.6</t>
  </si>
  <si>
    <t>SM.2.7.1</t>
  </si>
  <si>
    <t>SM.2.7.2</t>
  </si>
  <si>
    <t>SM.2.7.3</t>
  </si>
  <si>
    <t>OSM.2.7.1</t>
  </si>
  <si>
    <t>OSM.2.7.2</t>
  </si>
  <si>
    <t>OSM.2.7.3</t>
  </si>
  <si>
    <t>OSM.2.7.4</t>
  </si>
  <si>
    <t>OSM.2.7.5</t>
  </si>
  <si>
    <t>OSM.2.7.6</t>
  </si>
  <si>
    <t>SM.2.8.1</t>
  </si>
  <si>
    <t>SM.2.8.2</t>
  </si>
  <si>
    <t>SM.2.8.3</t>
  </si>
  <si>
    <t>SM.2.8.4</t>
  </si>
  <si>
    <t>SM.2.8.5</t>
  </si>
  <si>
    <t>OSM.2.8.1</t>
  </si>
  <si>
    <t>OSM.2.8.2</t>
  </si>
  <si>
    <t>OSM.2.8.3</t>
  </si>
  <si>
    <t>OSM.2.8.4</t>
  </si>
  <si>
    <t>SM.2.9.1</t>
  </si>
  <si>
    <t>OSM.2.9.1</t>
  </si>
  <si>
    <t>OSM.2.9.2</t>
  </si>
  <si>
    <t>OSM.2.9.3</t>
  </si>
  <si>
    <t>OSM.2.9.4</t>
  </si>
  <si>
    <t>OSM.2.9.5</t>
  </si>
  <si>
    <t>OSM.2.9.6</t>
  </si>
  <si>
    <t>OSM.2.9.7</t>
  </si>
  <si>
    <t>SM.2A.10.1</t>
  </si>
  <si>
    <t>SM.2A.10.2</t>
  </si>
  <si>
    <t>SM.2A.10.3</t>
  </si>
  <si>
    <t>SM.2A.10.4</t>
  </si>
  <si>
    <t>SM.2A.10.5</t>
  </si>
  <si>
    <t>SM.2A.10.6</t>
  </si>
  <si>
    <t>SM.2A.10.7</t>
  </si>
  <si>
    <t>SM.2A.10.8</t>
  </si>
  <si>
    <t>SM.2A.10.9</t>
  </si>
  <si>
    <t>SM.2A.10.10</t>
  </si>
  <si>
    <t>SM.2A.10.11</t>
  </si>
  <si>
    <t>SM.2A.10.12</t>
  </si>
  <si>
    <t>SM.2A.10.13</t>
  </si>
  <si>
    <t>SM.2A.10.14</t>
  </si>
  <si>
    <t>SM.2A.10.15</t>
  </si>
  <si>
    <t>SM.2A.10.16</t>
  </si>
  <si>
    <t>SM.2A.10.17</t>
  </si>
  <si>
    <t>SM.2A.10.18</t>
  </si>
  <si>
    <t>SM.2A.10.19</t>
  </si>
  <si>
    <t>SM.2A.10.20</t>
  </si>
  <si>
    <t>SM.2A.10.21</t>
  </si>
  <si>
    <t>SM.2A.10.22</t>
  </si>
  <si>
    <t>SM.2A.10.23</t>
  </si>
  <si>
    <t>SM.2A.10.24</t>
  </si>
  <si>
    <t>SM.2A.10.25</t>
  </si>
  <si>
    <t>SM.2A.10.26</t>
  </si>
  <si>
    <t>SM.2A.11.1</t>
  </si>
  <si>
    <t>SM.2A.11.2</t>
  </si>
  <si>
    <t>SM.2A.11.3</t>
  </si>
  <si>
    <t>SM.2A.11.4</t>
  </si>
  <si>
    <t>SM.2A.11.5</t>
  </si>
  <si>
    <t>SM.2A.11.6</t>
  </si>
  <si>
    <t>SM.2A.11.7</t>
  </si>
  <si>
    <t>SM.2A.11.8</t>
  </si>
  <si>
    <t>SM.2A.11.9</t>
  </si>
  <si>
    <t>SM.2A.11.10</t>
  </si>
  <si>
    <t>OSM.2A.11.1</t>
  </si>
  <si>
    <t>OSM.2A.11.2</t>
  </si>
  <si>
    <t>OSM.2A.11.3</t>
  </si>
  <si>
    <t>OSM.2A.11.4</t>
  </si>
  <si>
    <t>OSM.2A.11.5</t>
  </si>
  <si>
    <t>OSM.2A.11.6</t>
  </si>
  <si>
    <t>OSM.2A.11.7</t>
  </si>
  <si>
    <t>OSM.2A.11.8</t>
  </si>
  <si>
    <t>OSM.2A.11.9</t>
  </si>
  <si>
    <t>SM.2A.12.1</t>
  </si>
  <si>
    <t>SM.2A.12.2</t>
  </si>
  <si>
    <t>SM.2A.12.3</t>
  </si>
  <si>
    <t>SM.2A.12.4</t>
  </si>
  <si>
    <t>SM.2A.12.5</t>
  </si>
  <si>
    <t>SM.2A.12.6</t>
  </si>
  <si>
    <t>SM.2A.12.7</t>
  </si>
  <si>
    <t>SM.2A.12.8</t>
  </si>
  <si>
    <t>SM.2A.12.9</t>
  </si>
  <si>
    <t>SM.2A.12.10</t>
  </si>
  <si>
    <t>OSM.2A.12.1</t>
  </si>
  <si>
    <t>OSM.2A.12.2</t>
  </si>
  <si>
    <t>OSM.2A.12.3</t>
  </si>
  <si>
    <t>OSM.2A.12.4</t>
  </si>
  <si>
    <t>OSM.2A.12.5</t>
  </si>
  <si>
    <t>OSM.2A.12.6</t>
  </si>
  <si>
    <t>OSM.2A.12.7</t>
  </si>
  <si>
    <t>OSM.2A.12.8</t>
  </si>
  <si>
    <t>OSM.2A.12.9</t>
  </si>
  <si>
    <t>SM.2A.13.1</t>
  </si>
  <si>
    <t>SM.2A.13.2</t>
  </si>
  <si>
    <t>SM.2A.13.3</t>
  </si>
  <si>
    <t>SM.2A.13.4</t>
  </si>
  <si>
    <t xml:space="preserve">Subsidised housing </t>
  </si>
  <si>
    <t>SM.2A.13.5</t>
  </si>
  <si>
    <t>SM.2A.13.6</t>
  </si>
  <si>
    <t>OSM.2A.13.1</t>
  </si>
  <si>
    <t>OSM.2A.13.2</t>
  </si>
  <si>
    <t>OSM.2A.13.3</t>
  </si>
  <si>
    <t>OSM.2A.13.4</t>
  </si>
  <si>
    <t>OSM.2A.13.5</t>
  </si>
  <si>
    <t>OSM.2A.13.6</t>
  </si>
  <si>
    <t>OSM.2A.13.7</t>
  </si>
  <si>
    <t>OSM.2A.13.8</t>
  </si>
  <si>
    <t>OSM.2A.13.9</t>
  </si>
  <si>
    <t>OSM.2A.13.10</t>
  </si>
  <si>
    <t>SM.2A.14.1</t>
  </si>
  <si>
    <t>SM.2A.14.2</t>
  </si>
  <si>
    <t>SM.2A.14.3</t>
  </si>
  <si>
    <t>OSM.2A.14.1</t>
  </si>
  <si>
    <t>OSM.2A.14.2</t>
  </si>
  <si>
    <t>OSM.2A.14.3</t>
  </si>
  <si>
    <t>15. Energy Performance information of the financed RRE</t>
  </si>
  <si>
    <t>SM.2A.15.1</t>
  </si>
  <si>
    <t>SM.2A.15.2</t>
  </si>
  <si>
    <t>SM.2A.15.3</t>
  </si>
  <si>
    <t>SM.2A.15.4</t>
  </si>
  <si>
    <t>SM.2A.15.5</t>
  </si>
  <si>
    <t>SM.2A.15.6</t>
  </si>
  <si>
    <t>SM.2A.15.7</t>
  </si>
  <si>
    <t>SM.2A.15.8</t>
  </si>
  <si>
    <t>SM.2A.15.9</t>
  </si>
  <si>
    <t>SM.2A.15.10</t>
  </si>
  <si>
    <t>SM.2A.15.11</t>
  </si>
  <si>
    <t>SM.2A.15.12</t>
  </si>
  <si>
    <t>SM.2A.15.13</t>
  </si>
  <si>
    <t>SM.2A.15.14</t>
  </si>
  <si>
    <t>SM.2A.15.15</t>
  </si>
  <si>
    <t>SM.2A.15.16</t>
  </si>
  <si>
    <t>SM.2A.15.17</t>
  </si>
  <si>
    <t>SM.2A.15.18</t>
  </si>
  <si>
    <t>SM.2A.15.19</t>
  </si>
  <si>
    <t>OSM.2A.15.1</t>
  </si>
  <si>
    <t>OSM.2A.15.2</t>
  </si>
  <si>
    <t>OSM.2A.15.3</t>
  </si>
  <si>
    <t>16. Primary Energy intensity (kWh/m2 per year)</t>
  </si>
  <si>
    <t>SM.2A.16.1</t>
  </si>
  <si>
    <t>SM.2A.16.2</t>
  </si>
  <si>
    <t>SM.2A.16.3</t>
  </si>
  <si>
    <t>SM.2A.16.4</t>
  </si>
  <si>
    <t>SM.2A.16.5</t>
  </si>
  <si>
    <t>SM.2A.16.6</t>
  </si>
  <si>
    <t>SM.2A.16.7</t>
  </si>
  <si>
    <t>SM.2A.16.8</t>
  </si>
  <si>
    <t>SM.2A.16.9</t>
  </si>
  <si>
    <t>SM.2A.16.10</t>
  </si>
  <si>
    <t>SM.2A.16.11</t>
  </si>
  <si>
    <t>SM.2A.16.12</t>
  </si>
  <si>
    <t>SM.2A.16.13</t>
  </si>
  <si>
    <t>SM.2A.16.14</t>
  </si>
  <si>
    <t>SM.2A.16.15</t>
  </si>
  <si>
    <t>SM.2A.16.16</t>
  </si>
  <si>
    <t>SM.2A.16.17</t>
  </si>
  <si>
    <t>SM.2A.16.18</t>
  </si>
  <si>
    <t>SM.2A.16.19</t>
  </si>
  <si>
    <t>OSM.2A.16.1</t>
  </si>
  <si>
    <t>OSM.2A.16.2</t>
  </si>
  <si>
    <t>17. Property Age Structure</t>
  </si>
  <si>
    <t>% No. of dwellings</t>
  </si>
  <si>
    <t>SM.2A.17.1</t>
  </si>
  <si>
    <t>SM.2A.17.2</t>
  </si>
  <si>
    <t>SM.2A.17.3</t>
  </si>
  <si>
    <t>SM.2A.17.4</t>
  </si>
  <si>
    <t>SM.2A.17.5</t>
  </si>
  <si>
    <t>SM.2A.17.6</t>
  </si>
  <si>
    <t>SM.2A.17.7</t>
  </si>
  <si>
    <t>SM.2A.17.8</t>
  </si>
  <si>
    <t>SM.2A.17.9</t>
  </si>
  <si>
    <t>SM.2A.17.10</t>
  </si>
  <si>
    <t>SM.2A.17.11</t>
  </si>
  <si>
    <t>SM.2A.17.12</t>
  </si>
  <si>
    <t>SM.2A.17.13</t>
  </si>
  <si>
    <t>SM.2A.17.14</t>
  </si>
  <si>
    <t>OSM.2A.17.1</t>
  </si>
  <si>
    <t>OSM.2A.17.2</t>
  </si>
  <si>
    <t>OSM.2A.17.3</t>
  </si>
  <si>
    <t>OSM.2A.17.4</t>
  </si>
  <si>
    <t>OSM.2A.17.5</t>
  </si>
  <si>
    <t>OSM.2A.17.6</t>
  </si>
  <si>
    <t>OSM.2A.17.7</t>
  </si>
  <si>
    <t>OSM.2A.17.8</t>
  </si>
  <si>
    <t>OSM.2A.17.9</t>
  </si>
  <si>
    <t>OSM.2A.17.10</t>
  </si>
  <si>
    <t>18. Dwelling type</t>
  </si>
  <si>
    <t>SM.2A.18.1</t>
  </si>
  <si>
    <t>SM.2A.18.2</t>
  </si>
  <si>
    <t>SM.2A.18.3</t>
  </si>
  <si>
    <t>SM.2A.18.4</t>
  </si>
  <si>
    <t>SM.2A.18.5</t>
  </si>
  <si>
    <t>SM.2A.18.6</t>
  </si>
  <si>
    <t>SM.2A.18.7</t>
  </si>
  <si>
    <t>SM.2A.18.8</t>
  </si>
  <si>
    <t>OSM.2A.18.1</t>
  </si>
  <si>
    <t>19. New Residential Property</t>
  </si>
  <si>
    <t>SM.2A.19.1</t>
  </si>
  <si>
    <t>New Proprety</t>
  </si>
  <si>
    <t>SM.2A.19.2</t>
  </si>
  <si>
    <t>SM.2A.19.3</t>
  </si>
  <si>
    <t>SM.2A.19.4</t>
  </si>
  <si>
    <t>SM.2A.19.5</t>
  </si>
  <si>
    <t>OSM.2A.19.1</t>
  </si>
  <si>
    <t>SM.2A.20.1</t>
  </si>
  <si>
    <t>SM.2A.20.2</t>
  </si>
  <si>
    <t>SM.2A.20.3</t>
  </si>
  <si>
    <t>SM.2A.20.4</t>
  </si>
  <si>
    <t>SM.2A.20.5</t>
  </si>
  <si>
    <t>SM.2A.20.6</t>
  </si>
  <si>
    <t>SM.2A.20.7</t>
  </si>
  <si>
    <t>SM.2A.20.8</t>
  </si>
  <si>
    <t>SM.2A.20.9</t>
  </si>
  <si>
    <t>SM.2A.20.10</t>
  </si>
  <si>
    <t>SM.2A.20.11</t>
  </si>
  <si>
    <t>SM.2A.20.12</t>
  </si>
  <si>
    <t>SM.2A.20.13</t>
  </si>
  <si>
    <t>SM.2A.20.14</t>
  </si>
  <si>
    <t>SM.2A.20.15</t>
  </si>
  <si>
    <t>SM.2A.20.16</t>
  </si>
  <si>
    <t>SM.2A.20.17</t>
  </si>
  <si>
    <t>SM.2A.20.18</t>
  </si>
  <si>
    <t>SM.2A.20.19</t>
  </si>
  <si>
    <t>SM.2A.20.20</t>
  </si>
  <si>
    <t>SM.2A.20.21</t>
  </si>
  <si>
    <t>SM.2A.20.22</t>
  </si>
  <si>
    <t>SM.2A.20.23</t>
  </si>
  <si>
    <t>SM.2A.20.24</t>
  </si>
  <si>
    <t>SM.2A.20.25</t>
  </si>
  <si>
    <t>SM.2A.20.26</t>
  </si>
  <si>
    <t>SM.2A.20.27</t>
  </si>
  <si>
    <t>SM.2A.20.28</t>
  </si>
  <si>
    <t>SM.2A.20.29</t>
  </si>
  <si>
    <t>SM.2A.20.30</t>
  </si>
  <si>
    <t>SM.2A.20.31</t>
  </si>
  <si>
    <t>SM.2A.20.32</t>
  </si>
  <si>
    <t>SM.2A.20.33</t>
  </si>
  <si>
    <t>SM.2A.20.34</t>
  </si>
  <si>
    <t>SM.2A.20.35</t>
  </si>
  <si>
    <t>SM.2A.20.36</t>
  </si>
  <si>
    <t>SM.2A.20.37</t>
  </si>
  <si>
    <t>SM.2A.20.38</t>
  </si>
  <si>
    <t>SM.2A.20.39</t>
  </si>
  <si>
    <t>SM.2A.20.40</t>
  </si>
  <si>
    <t>SM.2A.20.41</t>
  </si>
  <si>
    <t>SM.2A.20.42</t>
  </si>
  <si>
    <t>SM.2A.20.43</t>
  </si>
  <si>
    <t>SM.2A.20.44</t>
  </si>
  <si>
    <t>SM.2A.20.45</t>
  </si>
  <si>
    <t>SM.2A.20.46</t>
  </si>
  <si>
    <t>SM.2A.20.47</t>
  </si>
  <si>
    <t>SM.2A.20.48</t>
  </si>
  <si>
    <t>B. Sustainable Commercial Cover Pool</t>
  </si>
  <si>
    <t>SM.2B.21.1</t>
  </si>
  <si>
    <t>SM.2B.21.2</t>
  </si>
  <si>
    <t>SM.2B.21.3</t>
  </si>
  <si>
    <t>SM.2B.21.4</t>
  </si>
  <si>
    <t>SM.2B.21.5</t>
  </si>
  <si>
    <t>SM.2B.21.6</t>
  </si>
  <si>
    <t>SM.2B.21.7</t>
  </si>
  <si>
    <t>SM.2B.21.8</t>
  </si>
  <si>
    <t>SM.2B.21.9</t>
  </si>
  <si>
    <t>SM.2B.21.10</t>
  </si>
  <si>
    <t>SM.2B.21.11</t>
  </si>
  <si>
    <t>SM.2B.21.12</t>
  </si>
  <si>
    <t>SM.2B.21.13</t>
  </si>
  <si>
    <t>SM.2B.21.14</t>
  </si>
  <si>
    <t>SM.2B.21.15</t>
  </si>
  <si>
    <t>SM.2B.21.16</t>
  </si>
  <si>
    <t>SM.2B.21.17</t>
  </si>
  <si>
    <t>SM.2B.21.18</t>
  </si>
  <si>
    <t>SM.2B.21.19</t>
  </si>
  <si>
    <t>SM.2B.21.20</t>
  </si>
  <si>
    <t>SM.2B.21.21</t>
  </si>
  <si>
    <t>SM.2B.21.22</t>
  </si>
  <si>
    <t>SM.2B.21.23</t>
  </si>
  <si>
    <t>SM.2B.21.24</t>
  </si>
  <si>
    <t>SM.2B.21.25</t>
  </si>
  <si>
    <t>SM.2B.21.26</t>
  </si>
  <si>
    <t>SM.2B.22.1</t>
  </si>
  <si>
    <t>SM.2B.22.2</t>
  </si>
  <si>
    <t>SM.2B.22.3</t>
  </si>
  <si>
    <t>SM.2B.22.4</t>
  </si>
  <si>
    <t>SM.2B.22.5</t>
  </si>
  <si>
    <t>SM.2B.22.6</t>
  </si>
  <si>
    <t>SM.2B.22.7</t>
  </si>
  <si>
    <t>SM.2B.22.8</t>
  </si>
  <si>
    <t>SM.2B.22.9</t>
  </si>
  <si>
    <t>SM.2B.22.10</t>
  </si>
  <si>
    <t>OSM.2B.22.1</t>
  </si>
  <si>
    <t>OSM.2B.22.2</t>
  </si>
  <si>
    <t>OSM.2B.22.3</t>
  </si>
  <si>
    <t>OSM.2B.22.4</t>
  </si>
  <si>
    <t>OSM.2B.22.5</t>
  </si>
  <si>
    <t>OSM.2B.22.6</t>
  </si>
  <si>
    <t>OSM.2B.22.7</t>
  </si>
  <si>
    <t>OSM.2B.22.8</t>
  </si>
  <si>
    <t>OSM.2B.22.9</t>
  </si>
  <si>
    <t>SM.2B.23.1</t>
  </si>
  <si>
    <t>SM.2B.23.2</t>
  </si>
  <si>
    <t>SM.2B.23.3</t>
  </si>
  <si>
    <t>SM.2B.23.4</t>
  </si>
  <si>
    <t>SM.2B.23.5</t>
  </si>
  <si>
    <t>SM.2B.23.6</t>
  </si>
  <si>
    <t>SM.2B.23.7</t>
  </si>
  <si>
    <t>SM.2B.23.8</t>
  </si>
  <si>
    <t>SM.2B.23.9</t>
  </si>
  <si>
    <t>SM.2B.23.10</t>
  </si>
  <si>
    <t>OSM.2B.23.1</t>
  </si>
  <si>
    <t>OSM.2B.23.2</t>
  </si>
  <si>
    <t>OSM.2B.23.3</t>
  </si>
  <si>
    <t>OSM.2B.23.4</t>
  </si>
  <si>
    <t>OSM.2B.23.5</t>
  </si>
  <si>
    <t>OSM.2B.23.6</t>
  </si>
  <si>
    <t>OSM.2B.23.7</t>
  </si>
  <si>
    <t>OSM.2B.23.8</t>
  </si>
  <si>
    <t>OSM.2B.23.9</t>
  </si>
  <si>
    <t>SM.2B.24.1</t>
  </si>
  <si>
    <t>SM.2B.24.2</t>
  </si>
  <si>
    <t>SM.2B.24.3</t>
  </si>
  <si>
    <t>SM.2B.24.4</t>
  </si>
  <si>
    <t>SM.2B.24.5</t>
  </si>
  <si>
    <t>SM.2B.24.6</t>
  </si>
  <si>
    <t>SM.2B.24.7</t>
  </si>
  <si>
    <t>SM.2B.24.8</t>
  </si>
  <si>
    <t>SM.2B.24.9</t>
  </si>
  <si>
    <t>SM.2B.24.10</t>
  </si>
  <si>
    <t>SM.2B.24.11</t>
  </si>
  <si>
    <t>SM.2B.24.12</t>
  </si>
  <si>
    <t>SM.2B.24.13</t>
  </si>
  <si>
    <t>OSM.2B.24.1</t>
  </si>
  <si>
    <t>OSM.2B.24.2</t>
  </si>
  <si>
    <t>OSM.2B.24.3</t>
  </si>
  <si>
    <t>OSM.2B.24.4</t>
  </si>
  <si>
    <t>OSM.2B.24.5</t>
  </si>
  <si>
    <t>OSM.2B.24.6</t>
  </si>
  <si>
    <t>OSM.2B.24.7</t>
  </si>
  <si>
    <t>OSM.2B.24.8</t>
  </si>
  <si>
    <t>OSM.2B.24.9</t>
  </si>
  <si>
    <t>OSM.2B.24.10</t>
  </si>
  <si>
    <t>OSM.2B.24.11</t>
  </si>
  <si>
    <t>OSM.2B.24.12</t>
  </si>
  <si>
    <t>OSM.2B.24.13</t>
  </si>
  <si>
    <t>OSM.2B.24.14</t>
  </si>
  <si>
    <t>25. EPC  Information of the financed CRE</t>
  </si>
  <si>
    <t>SM.2B.25.1</t>
  </si>
  <si>
    <t>SM.2B.25.2</t>
  </si>
  <si>
    <t>SM.2B.25.3</t>
  </si>
  <si>
    <t>SM.2B.25.4</t>
  </si>
  <si>
    <t>SM.2B.25.5</t>
  </si>
  <si>
    <t>SM.2B.25.6</t>
  </si>
  <si>
    <t>SM.2B.25.7</t>
  </si>
  <si>
    <t>SM.2B.25.8</t>
  </si>
  <si>
    <t>SM.2B.25.9</t>
  </si>
  <si>
    <t>SM.2B.25.10</t>
  </si>
  <si>
    <t>SM.2B.25.11</t>
  </si>
  <si>
    <t>SM.2B.25.12</t>
  </si>
  <si>
    <t>SM.2B.25.13</t>
  </si>
  <si>
    <t>SM.2B.25.14</t>
  </si>
  <si>
    <t>SM.2B.25.15</t>
  </si>
  <si>
    <t>SM.2B.25.16</t>
  </si>
  <si>
    <t>SM.2B.25.17</t>
  </si>
  <si>
    <t>SM.2B.25.18</t>
  </si>
  <si>
    <t>SM.2B.25.19</t>
  </si>
  <si>
    <t>OSM.2B.25.1</t>
  </si>
  <si>
    <t>OSM.2B.25.2</t>
  </si>
  <si>
    <t>OSM.2B.25.3</t>
  </si>
  <si>
    <t>26. Average energy use intensity (kWh/m2 per year)</t>
  </si>
  <si>
    <t>% No. of  CRE</t>
  </si>
  <si>
    <t>SM.2B.26.1</t>
  </si>
  <si>
    <t>SM.2B.26.2</t>
  </si>
  <si>
    <t>SM.2B.26.3</t>
  </si>
  <si>
    <t>SM.2B.26.4</t>
  </si>
  <si>
    <t>SM.2B.26.5</t>
  </si>
  <si>
    <t>SM.2B.26.6</t>
  </si>
  <si>
    <t>SM.2B.26.7</t>
  </si>
  <si>
    <t>SM.2B.26.8</t>
  </si>
  <si>
    <t>SM.2B.26.9</t>
  </si>
  <si>
    <t>SM.2B.26.10</t>
  </si>
  <si>
    <t>SM.2B.26.11</t>
  </si>
  <si>
    <t>SM.2B.26.12</t>
  </si>
  <si>
    <t>SM.2B.26.13</t>
  </si>
  <si>
    <t>SM.2B.26.14</t>
  </si>
  <si>
    <t>SM.2B.26.15</t>
  </si>
  <si>
    <t>SM.2B.26.16</t>
  </si>
  <si>
    <t>SM.2B.26.17</t>
  </si>
  <si>
    <t>SM.2B.26.18</t>
  </si>
  <si>
    <t>SM.2B.26.19</t>
  </si>
  <si>
    <t>27. CRE Age Structure</t>
  </si>
  <si>
    <t>SM.2B.27.1</t>
  </si>
  <si>
    <t>SM.2B.27.2</t>
  </si>
  <si>
    <t>SM.2B.27.3</t>
  </si>
  <si>
    <t>SM.2B.27.4</t>
  </si>
  <si>
    <t>SM.2B.27.5</t>
  </si>
  <si>
    <t>SM.2B.27.6</t>
  </si>
  <si>
    <t>SM.2B.27.7</t>
  </si>
  <si>
    <t>SM.2B.27.8</t>
  </si>
  <si>
    <t>SM.2B.27.9</t>
  </si>
  <si>
    <t>SM.2B.27.10</t>
  </si>
  <si>
    <t>SM.2B.27.11</t>
  </si>
  <si>
    <t>SM.2B.27.12</t>
  </si>
  <si>
    <t>SM.2B.27.13</t>
  </si>
  <si>
    <t>SM.2B.27.14</t>
  </si>
  <si>
    <t>OSM.2B.27.1</t>
  </si>
  <si>
    <t>OSM.2B.27.2</t>
  </si>
  <si>
    <t>OSM.2B.27.3</t>
  </si>
  <si>
    <t>OSM.2B.27.4</t>
  </si>
  <si>
    <t>OSM.2B.27.5</t>
  </si>
  <si>
    <t>OSM.2B.27.6</t>
  </si>
  <si>
    <t>OSM.2B.27.7</t>
  </si>
  <si>
    <t>OSM.2B.27.8</t>
  </si>
  <si>
    <t>OSM.2B.27.9</t>
  </si>
  <si>
    <t>OSM.2B.27.10</t>
  </si>
  <si>
    <t>28. New Commercial Property</t>
  </si>
  <si>
    <t>SM.2B.28.1</t>
  </si>
  <si>
    <t>New property</t>
  </si>
  <si>
    <t>SM.2B.28.2</t>
  </si>
  <si>
    <t>SM.2B.28.3</t>
  </si>
  <si>
    <t>SM.2B.28.4</t>
  </si>
  <si>
    <t>SM.2B.28.5</t>
  </si>
  <si>
    <t>SM.2B.29.1</t>
  </si>
  <si>
    <t>SM.2B.29.2</t>
  </si>
  <si>
    <t>SM.2B.29.3</t>
  </si>
  <si>
    <t>SM.2B.29.4</t>
  </si>
  <si>
    <t>SM.2B.29.5</t>
  </si>
  <si>
    <t>SM.2B.29.6</t>
  </si>
  <si>
    <t>SM.2B.29.7</t>
  </si>
  <si>
    <t>SM.2B.29.8</t>
  </si>
  <si>
    <t>SM.2B.29.9</t>
  </si>
  <si>
    <t>SM.2B.29.10</t>
  </si>
  <si>
    <t>SM.2B.29.11</t>
  </si>
  <si>
    <t>SM.2B.29.12</t>
  </si>
  <si>
    <t>SM.2B.29.13</t>
  </si>
  <si>
    <t>SM.2B.29.14</t>
  </si>
  <si>
    <t>SM.2B.29.15</t>
  </si>
  <si>
    <t>SM.2B.29.16</t>
  </si>
  <si>
    <t>SM.2B.29.17</t>
  </si>
  <si>
    <t>SM.2B.29.18</t>
  </si>
  <si>
    <t>SM.2B.29.19</t>
  </si>
  <si>
    <t>Westpac NZ Covered Bond Limited</t>
  </si>
  <si>
    <t>NZD</t>
  </si>
  <si>
    <t>intra-group</t>
  </si>
  <si>
    <t>Auckland</t>
  </si>
  <si>
    <t>Bay of Plenty</t>
  </si>
  <si>
    <t>Canterbury/West Coast</t>
  </si>
  <si>
    <t>Gisborne/Hawkes Bay</t>
  </si>
  <si>
    <t>Nelson/Marlborough</t>
  </si>
  <si>
    <t>Otago/Southland</t>
  </si>
  <si>
    <t>Northland</t>
  </si>
  <si>
    <t>Taranaki/Wanganui</t>
  </si>
  <si>
    <t>Waikato</t>
  </si>
  <si>
    <t>Wellington</t>
  </si>
  <si>
    <t>&lt;= 50,000</t>
  </si>
  <si>
    <t>50,001 - 100,000</t>
  </si>
  <si>
    <t>100,001 - 150,000</t>
  </si>
  <si>
    <t>150,001 - 200,000</t>
  </si>
  <si>
    <t>200,001 - 250,000</t>
  </si>
  <si>
    <t>250,001 - 300,000</t>
  </si>
  <si>
    <t>300,001 - 350,000</t>
  </si>
  <si>
    <t>350,001 - 400,000</t>
  </si>
  <si>
    <t>400,001 - 450,000</t>
  </si>
  <si>
    <t>450,001 - 500,000</t>
  </si>
  <si>
    <t>500,001 - 750,000</t>
  </si>
  <si>
    <t>750,001 - 1,000,000</t>
  </si>
  <si>
    <t>1,000,001 - 1,500,000</t>
  </si>
  <si>
    <t>&gt; 1,500,000</t>
  </si>
  <si>
    <t>1. Bond List</t>
  </si>
  <si>
    <t>Series Number</t>
  </si>
  <si>
    <t>ISIN</t>
  </si>
  <si>
    <t>Issue Date</t>
  </si>
  <si>
    <t>Currency</t>
  </si>
  <si>
    <t>Issue Amount (M)</t>
  </si>
  <si>
    <t>FX Rate</t>
  </si>
  <si>
    <t xml:space="preserve">Issue Amount NZD </t>
  </si>
  <si>
    <t>Coupon Frequency</t>
  </si>
  <si>
    <t>Coupon Rate</t>
  </si>
  <si>
    <t>Maturity Date</t>
  </si>
  <si>
    <t>Note Type</t>
  </si>
  <si>
    <t>Maturity Yrs</t>
  </si>
  <si>
    <t>WAL</t>
  </si>
  <si>
    <t>Extended Maturity Date</t>
  </si>
  <si>
    <t>Extended Maturity Yrs</t>
  </si>
  <si>
    <t>Extended WAL</t>
  </si>
  <si>
    <t>(iv) ND4: Please complete the cell with ND4 when the information is confidential</t>
  </si>
  <si>
    <t>12. For your information Legal Entity Identifier (LEI) for counterparty information may be found in http://www.lei-lookup.com/#!search</t>
  </si>
  <si>
    <t>13. For any further questions on how to complete the HTT please consult in the following order:</t>
  </si>
  <si>
    <t>G.3.2.3</t>
  </si>
  <si>
    <t>Total OC (absolute value in mn)</t>
  </si>
  <si>
    <r>
      <t>Is sustainability based on s</t>
    </r>
    <r>
      <rPr>
        <b/>
        <sz val="11"/>
        <rFont val="Calibri"/>
        <family val="2"/>
        <scheme val="minor"/>
      </rPr>
      <t>ustainable assets not present in the cover pool</t>
    </r>
    <r>
      <rPr>
        <sz val="11"/>
        <rFont val="Calibri"/>
        <family val="2"/>
        <scheme val="minor"/>
      </rPr>
      <t>?</t>
    </r>
  </si>
  <si>
    <t>Who has provided Second Party Opinion</t>
  </si>
  <si>
    <t xml:space="preserve">Further details on proceeds strategy </t>
  </si>
  <si>
    <r>
      <t xml:space="preserve">Is sustainability based on </t>
    </r>
    <r>
      <rPr>
        <b/>
        <sz val="11"/>
        <rFont val="Calibri"/>
        <family val="2"/>
        <scheme val="minor"/>
      </rPr>
      <t>sustainable collateral assets present in the cover pool</t>
    </r>
    <r>
      <rPr>
        <sz val="11"/>
        <rFont val="Calibri"/>
        <family val="2"/>
        <scheme val="minor"/>
      </rPr>
      <t>?</t>
    </r>
  </si>
  <si>
    <t>If yes. Further details are available in Tab F</t>
  </si>
  <si>
    <t>F1. Tab</t>
  </si>
  <si>
    <t>F2. Tab</t>
  </si>
  <si>
    <r>
      <t xml:space="preserve">Is sustainability based on </t>
    </r>
    <r>
      <rPr>
        <b/>
        <sz val="11"/>
        <rFont val="Calibri"/>
        <family val="2"/>
        <scheme val="minor"/>
      </rPr>
      <t>other criteria</t>
    </r>
    <r>
      <rPr>
        <sz val="11"/>
        <rFont val="Calibri"/>
        <family val="2"/>
        <scheme val="minor"/>
      </rPr>
      <t>?</t>
    </r>
  </si>
  <si>
    <t>If yes, please provide frurther details</t>
  </si>
  <si>
    <t>C02/ton/mi</t>
  </si>
  <si>
    <t>12. Breakdown by size of ship</t>
  </si>
  <si>
    <t>S.9.12.1</t>
  </si>
  <si>
    <t>S.9.12.2</t>
  </si>
  <si>
    <t>S.9.12.3</t>
  </si>
  <si>
    <t>S.9.12.4</t>
  </si>
  <si>
    <t>S.9.12.5</t>
  </si>
  <si>
    <t>S.9.12.6</t>
  </si>
  <si>
    <t>S.9.12.7</t>
  </si>
  <si>
    <t>S.9.12.8</t>
  </si>
  <si>
    <t>S.9.12.9</t>
  </si>
  <si>
    <t>S.9.12.10</t>
  </si>
  <si>
    <t>S.9.12.11</t>
  </si>
  <si>
    <t>S.9.12.12</t>
  </si>
  <si>
    <t>S.9.12.13</t>
  </si>
  <si>
    <t>S.9.12.14</t>
  </si>
  <si>
    <t>S.9.12.15</t>
  </si>
  <si>
    <t>S.9.12.16</t>
  </si>
  <si>
    <t>S.9.12.17</t>
  </si>
  <si>
    <t>OS.9.12.1</t>
  </si>
  <si>
    <t>OS.9.12.2</t>
  </si>
  <si>
    <t>OS.9.12.3</t>
  </si>
  <si>
    <t>OS.9.12.4</t>
  </si>
  <si>
    <t>OS.9.12.5</t>
  </si>
  <si>
    <t>13. Breakdown by age of ship</t>
  </si>
  <si>
    <t>S.9.13.1</t>
  </si>
  <si>
    <t>S.9.13.2</t>
  </si>
  <si>
    <t>S.9.13.3</t>
  </si>
  <si>
    <t>S.9.13.4</t>
  </si>
  <si>
    <t>S.9.13.5</t>
  </si>
  <si>
    <t>S.9.13.6</t>
  </si>
  <si>
    <t>S.9.13.7</t>
  </si>
  <si>
    <t>S.9.13.8</t>
  </si>
  <si>
    <t>S.9.13.9</t>
  </si>
  <si>
    <t>S.9.13.10</t>
  </si>
  <si>
    <t>S.9.13.11</t>
  </si>
  <si>
    <t>S.9.13.12</t>
  </si>
  <si>
    <t>S.9.13.13</t>
  </si>
  <si>
    <t>S.9.13.14</t>
  </si>
  <si>
    <t>S.9.13.15</t>
  </si>
  <si>
    <t>S.9.13.16</t>
  </si>
  <si>
    <t>S.9.13.17</t>
  </si>
  <si>
    <t>OS.9.13.1</t>
  </si>
  <si>
    <t>OS.9.13.2</t>
  </si>
  <si>
    <t>OS.9.13.3</t>
  </si>
  <si>
    <t>OS.9.13.4</t>
  </si>
  <si>
    <t>OS.9.13.5</t>
  </si>
  <si>
    <t>Indication of proxy usage for ESG-related data (indicator, methodology, timing, share of proxy usage for single indicators etc.)</t>
  </si>
  <si>
    <t>Confidential Information</t>
  </si>
  <si>
    <t>Weighted Average Seasoning (years)</t>
  </si>
  <si>
    <t>Weighted Average Maturity (years)**</t>
  </si>
  <si>
    <t>2.A Residential Cover Pool</t>
  </si>
  <si>
    <t>F2. Harmonised Transparency Template - Sustainable Public Sector Assets</t>
  </si>
  <si>
    <t>CONTENT OF TAB F2</t>
  </si>
  <si>
    <t>1. Share of sustainable Public Sector Assets</t>
  </si>
  <si>
    <t>2. Sustainable Public Sector Assets</t>
  </si>
  <si>
    <t>1.  Share of sustainable public sector assets in the total cover pool program</t>
  </si>
  <si>
    <t>% Nominal (mn) to total Public Sector program</t>
  </si>
  <si>
    <t>% No. of Loans to total Public Sector program</t>
  </si>
  <si>
    <t>SPS.1.1.1</t>
  </si>
  <si>
    <t>Green  Public Sector exposures</t>
  </si>
  <si>
    <t>SPS.1.1.2</t>
  </si>
  <si>
    <t>o/w Local Communities</t>
  </si>
  <si>
    <t>SPS.1.1.3</t>
  </si>
  <si>
    <t>o/w Hospitals</t>
  </si>
  <si>
    <t>SPS.1.1.4</t>
  </si>
  <si>
    <t>o/w Export Credit</t>
  </si>
  <si>
    <t>o/w other</t>
  </si>
  <si>
    <t>SPS.1.1.5</t>
  </si>
  <si>
    <t>Social Public Sector exposures</t>
  </si>
  <si>
    <t>SPS.1.1.6</t>
  </si>
  <si>
    <t>SPS.1.1.7</t>
  </si>
  <si>
    <t>SPS.1.1.8</t>
  </si>
  <si>
    <t>SPS.1.1.9</t>
  </si>
  <si>
    <t>SPS.1.1.10</t>
  </si>
  <si>
    <t>Total sustainable Public Sector exposures</t>
  </si>
  <si>
    <t>OSPS.1.1.1</t>
  </si>
  <si>
    <t>OSPS.1.1.2</t>
  </si>
  <si>
    <t>OSPS.1.1.3</t>
  </si>
  <si>
    <t>OSPS.1.1.4</t>
  </si>
  <si>
    <t>OSPS.1.1.5</t>
  </si>
  <si>
    <t>2. Type of use of sustainable loans</t>
  </si>
  <si>
    <t>SPS.1.2.1</t>
  </si>
  <si>
    <t>Renewable energy</t>
  </si>
  <si>
    <t>SPS.1.2.2</t>
  </si>
  <si>
    <t xml:space="preserve">Energy efficiency </t>
  </si>
  <si>
    <t>SPS.1.2.3</t>
  </si>
  <si>
    <t>Pollution prevention and control</t>
  </si>
  <si>
    <t>SPS.1.2.4</t>
  </si>
  <si>
    <t>Ecologically sustainable management of living natural resources and land use</t>
  </si>
  <si>
    <t>SPS.1.2.5</t>
  </si>
  <si>
    <t xml:space="preserve">Conservation of terrestrial and marine biodiversity </t>
  </si>
  <si>
    <t>SPS.1.2.6</t>
  </si>
  <si>
    <t>Clean transportation/mobility</t>
  </si>
  <si>
    <t>SPS.1.2.7</t>
  </si>
  <si>
    <t>Sustainable (waste) water management</t>
  </si>
  <si>
    <t>SPS.1.2.8</t>
  </si>
  <si>
    <t>Adaptation to climate change</t>
  </si>
  <si>
    <t>SPS.1.2.9</t>
  </si>
  <si>
    <t>Environmentally efficient products and/or products, product technologies and processes suitable for the circular economy</t>
  </si>
  <si>
    <t>SPS.1.2.10</t>
  </si>
  <si>
    <t>Financially viable basic infrastructure</t>
  </si>
  <si>
    <t>SPS.1.2.11</t>
  </si>
  <si>
    <t xml:space="preserve">Access to basic social services </t>
  </si>
  <si>
    <t>SPS.1.2.12</t>
  </si>
  <si>
    <t xml:space="preserve">Affordable housing </t>
  </si>
  <si>
    <t>SPS.1.2.13</t>
  </si>
  <si>
    <t xml:space="preserve">Job creation, including through SME financing and microcredits </t>
  </si>
  <si>
    <t>SPS.1.2.14</t>
  </si>
  <si>
    <t>Food security</t>
  </si>
  <si>
    <t>SPS.1.2.15</t>
  </si>
  <si>
    <t>Socio-economic development and empowerment.</t>
  </si>
  <si>
    <t>SPS.1.2.16</t>
  </si>
  <si>
    <t>SPS.2.1.1</t>
  </si>
  <si>
    <t>OSPS.2.1.1</t>
  </si>
  <si>
    <t>OSPS.2.1.2</t>
  </si>
  <si>
    <t>OSPS.2.1.3</t>
  </si>
  <si>
    <t>OSPS.2.1.4</t>
  </si>
  <si>
    <t>OSPS.2.1.5</t>
  </si>
  <si>
    <t>OSPS.2.1.6</t>
  </si>
  <si>
    <t>OSPS.2.1.7</t>
  </si>
  <si>
    <t>SPS.2.2.1</t>
  </si>
  <si>
    <t>SPS.2.2.2</t>
  </si>
  <si>
    <t>SPS.2.2.3</t>
  </si>
  <si>
    <t>SPS.2.2.4</t>
  </si>
  <si>
    <t>SPS.2.2.5</t>
  </si>
  <si>
    <t>SPS.2.2.6</t>
  </si>
  <si>
    <t>SPS.2.2.7</t>
  </si>
  <si>
    <t>SPS.2.2.8</t>
  </si>
  <si>
    <t>SPS.2.2.9</t>
  </si>
  <si>
    <t>SPS.2.2.10</t>
  </si>
  <si>
    <t>SPS.2.2.11</t>
  </si>
  <si>
    <t>SPS.2.2.12</t>
  </si>
  <si>
    <t>SPS.2.2.13</t>
  </si>
  <si>
    <t>SPS.2.2.14</t>
  </si>
  <si>
    <t>SPS.2.2.15</t>
  </si>
  <si>
    <t>SPS.2.2.16</t>
  </si>
  <si>
    <t>SPS.2.2.17</t>
  </si>
  <si>
    <t>SPS.2.3.1</t>
  </si>
  <si>
    <t>SPS.2.3.2</t>
  </si>
  <si>
    <t>SPS.2.3.3</t>
  </si>
  <si>
    <t>SPS.2.3.4</t>
  </si>
  <si>
    <t>OSPS.2.3.1</t>
  </si>
  <si>
    <t>OSPS.2.3.2</t>
  </si>
  <si>
    <t>OSPS.2.3.3</t>
  </si>
  <si>
    <t>OSPS.2.3.4</t>
  </si>
  <si>
    <t>OSPS.2.3.5</t>
  </si>
  <si>
    <t>SPS.2.4.1</t>
  </si>
  <si>
    <t>SPS.2.4.2</t>
  </si>
  <si>
    <t>SPS.2.4.3</t>
  </si>
  <si>
    <t>SPS.2.4.4</t>
  </si>
  <si>
    <t>SPS.2.4.5</t>
  </si>
  <si>
    <t>SPS.2.4.6</t>
  </si>
  <si>
    <t>SPS.2.4.7</t>
  </si>
  <si>
    <t>SPS.2.4.8</t>
  </si>
  <si>
    <t>SPS.2.4.9</t>
  </si>
  <si>
    <t>SPS.2.4.10</t>
  </si>
  <si>
    <t>SPS.2.4.11</t>
  </si>
  <si>
    <t>SPS.2.4.12</t>
  </si>
  <si>
    <t>SPS.2.4.13</t>
  </si>
  <si>
    <t>SPS.2.4.14</t>
  </si>
  <si>
    <t>SPS.2.4.15</t>
  </si>
  <si>
    <t>SPS.2.4.16</t>
  </si>
  <si>
    <t>SPS.2.4.17</t>
  </si>
  <si>
    <t>SPS.2.4.18</t>
  </si>
  <si>
    <t>SPS.2.4.19</t>
  </si>
  <si>
    <t>SPS.2.4.20</t>
  </si>
  <si>
    <t>SPS.2.4.21</t>
  </si>
  <si>
    <t>SPS.2.4.22</t>
  </si>
  <si>
    <t>SPS.2.4.23</t>
  </si>
  <si>
    <t>SPS.2.4.24</t>
  </si>
  <si>
    <t>SPS.2.4.25</t>
  </si>
  <si>
    <t>SPS.2.4.26</t>
  </si>
  <si>
    <t>SPS.2.4.27</t>
  </si>
  <si>
    <t>SPS.2.4.28</t>
  </si>
  <si>
    <t>SPS.2.4.29</t>
  </si>
  <si>
    <t>SPS.2.4.30</t>
  </si>
  <si>
    <t>SPS.2.4.31</t>
  </si>
  <si>
    <t>SPS.2.4.32</t>
  </si>
  <si>
    <t>SPS.2.4.33</t>
  </si>
  <si>
    <t>SPS.2.4.34</t>
  </si>
  <si>
    <t>SPS.2.4.35</t>
  </si>
  <si>
    <t>SPS.2.4.36</t>
  </si>
  <si>
    <t>SPS.2.4.37</t>
  </si>
  <si>
    <t>SPS.2.4.38</t>
  </si>
  <si>
    <t>SPS.2.4.39</t>
  </si>
  <si>
    <t>SPS.2.4.40</t>
  </si>
  <si>
    <t>SPS.2.4.41</t>
  </si>
  <si>
    <t>SPS.2.4.42</t>
  </si>
  <si>
    <t>SPS.2.4.43</t>
  </si>
  <si>
    <t>SPS.2.4.44</t>
  </si>
  <si>
    <t>OSPS.2.4.1</t>
  </si>
  <si>
    <t>OSPS.2.4.2</t>
  </si>
  <si>
    <t>OSPS.2.4.3</t>
  </si>
  <si>
    <t>OSPS.2.4.4</t>
  </si>
  <si>
    <t>OSPS.2.4.5</t>
  </si>
  <si>
    <t>OSPS.2.4.6</t>
  </si>
  <si>
    <t>OSPS.2.4.7</t>
  </si>
  <si>
    <t>OSPS.2.4.8</t>
  </si>
  <si>
    <t>OSPS.2.4.9</t>
  </si>
  <si>
    <t>OSPS.2.4.10</t>
  </si>
  <si>
    <t>SPS.2.5.1</t>
  </si>
  <si>
    <t>SPS.2.5.2</t>
  </si>
  <si>
    <t>SPS.2.5.3</t>
  </si>
  <si>
    <t>SPS.2.5.4</t>
  </si>
  <si>
    <t>SPS.2.5.5</t>
  </si>
  <si>
    <t>SPS.2.5.6</t>
  </si>
  <si>
    <t>SPS.2.5.7</t>
  </si>
  <si>
    <t>SPS.2.5.8</t>
  </si>
  <si>
    <t>SPS.2.5.9</t>
  </si>
  <si>
    <t>SPS.2.5.10</t>
  </si>
  <si>
    <t>SPS.2.5.11</t>
  </si>
  <si>
    <t>SPS.2.5.12</t>
  </si>
  <si>
    <t>SPS.2.5.13</t>
  </si>
  <si>
    <t>SPS.2.5.14</t>
  </si>
  <si>
    <t>SPS.2.5.15</t>
  </si>
  <si>
    <t>SPS.2.5.16</t>
  </si>
  <si>
    <t>SPS.2.5.17</t>
  </si>
  <si>
    <t>SPS.2.5.18</t>
  </si>
  <si>
    <t>SPS.2.5.19</t>
  </si>
  <si>
    <t>SPS.2.5.20</t>
  </si>
  <si>
    <t>SPS.2.5.21</t>
  </si>
  <si>
    <t>SPS.2.5.22</t>
  </si>
  <si>
    <t>SPS.2.5.23</t>
  </si>
  <si>
    <t>SPS.2.5.24</t>
  </si>
  <si>
    <t>SPS.2.5.25</t>
  </si>
  <si>
    <t>SPS.2.6.1</t>
  </si>
  <si>
    <t>SPS.2.6.2</t>
  </si>
  <si>
    <t>SPS.2.6.3</t>
  </si>
  <si>
    <t>OSPS.2.6.1</t>
  </si>
  <si>
    <t>OSPS.2.6.2</t>
  </si>
  <si>
    <t>OSPS.2.6.3</t>
  </si>
  <si>
    <t>OSPS.2.6.4</t>
  </si>
  <si>
    <t>SPS.2.7.1</t>
  </si>
  <si>
    <t>SPS.2.7.2</t>
  </si>
  <si>
    <t>SPS.2.7.3</t>
  </si>
  <si>
    <t>OSPS.2.7.1</t>
  </si>
  <si>
    <t>OSPS.2.7.2</t>
  </si>
  <si>
    <t>OSPS.2.7.3</t>
  </si>
  <si>
    <t>OSPS.2.7.4</t>
  </si>
  <si>
    <t>OSPS.2.7.5</t>
  </si>
  <si>
    <t>OSPS.2.7.6</t>
  </si>
  <si>
    <t>SPS.2.8.1</t>
  </si>
  <si>
    <t>SPS.2.8.2</t>
  </si>
  <si>
    <t>SPS.2.8.3</t>
  </si>
  <si>
    <t>SPS.2.8.4</t>
  </si>
  <si>
    <t>SPS.2.8.5</t>
  </si>
  <si>
    <t>OSPS.2.8.1</t>
  </si>
  <si>
    <t>OSPS.2.8.2</t>
  </si>
  <si>
    <t>OSPS.2.8.3</t>
  </si>
  <si>
    <t>OSPS.2.8.4</t>
  </si>
  <si>
    <t>OSPS.2.8.5</t>
  </si>
  <si>
    <t>OSPS.2.8.6</t>
  </si>
  <si>
    <t>OSPS.2.8.7</t>
  </si>
  <si>
    <t>OSPS.2.8.8</t>
  </si>
  <si>
    <t>OSPS.2.8.9</t>
  </si>
  <si>
    <t>OSPS.2.8.10</t>
  </si>
  <si>
    <t>OSPS.2.8.11</t>
  </si>
  <si>
    <t>OSPS.2.8.12</t>
  </si>
  <si>
    <t>OSPS.2.8.13</t>
  </si>
  <si>
    <t>SPS.2.9.1</t>
  </si>
  <si>
    <t>OSPS.2.9.1</t>
  </si>
  <si>
    <t>OSPS.2.9.2</t>
  </si>
  <si>
    <t>OSPS.2.9.3</t>
  </si>
  <si>
    <t>OSPS.2.9.4</t>
  </si>
  <si>
    <t>SPS.2.10.1</t>
  </si>
  <si>
    <t>OSPS.2.10.1</t>
  </si>
  <si>
    <t>OSPS.2.10.2</t>
  </si>
  <si>
    <t>OSPS.2.10.3</t>
  </si>
  <si>
    <t>OSPS.2.10.4</t>
  </si>
  <si>
    <t>OSPS.2.10.5</t>
  </si>
  <si>
    <t>OSPS.2.10.6</t>
  </si>
  <si>
    <t>G1. Crisis Mortgage Payment Holidays</t>
  </si>
  <si>
    <t>For further information concerning the nation-specific dispositions regarging the impact of the Covid 19 outbreak on cover pools, please refer to the:</t>
  </si>
  <si>
    <t>COVID-19: EMF-ECBC Response</t>
  </si>
  <si>
    <t>CONTENT OF Temporary Tab</t>
  </si>
  <si>
    <t>Optional further information at issuer/country level</t>
  </si>
  <si>
    <t>1.  Share of assets affected by payment holidays caused by COVID 19</t>
  </si>
  <si>
    <t>2. Additional information on the cover pool section affected by payment holidays</t>
  </si>
  <si>
    <t xml:space="preserve">Can the COVID-19 related payment holiday loans remain part of the cover pool?     </t>
  </si>
  <si>
    <t>[YES/NO] (cancel what is not relevant)</t>
  </si>
  <si>
    <t>1.  Share of cover assets affected at the time of reporting by payment holidays caused exclusively by COVID 19</t>
  </si>
  <si>
    <t>1. Breakdown of payment holiday</t>
  </si>
  <si>
    <t xml:space="preserve">% Nominal (mn) to total cover pool </t>
  </si>
  <si>
    <t>% No. of Loans to total cover pool</t>
  </si>
  <si>
    <t>COV.1.1.1</t>
  </si>
  <si>
    <t>payment holiday granted</t>
  </si>
  <si>
    <t>OCOV.1.1.2</t>
  </si>
  <si>
    <t>OCOV.1.1.3</t>
  </si>
  <si>
    <t>1. types of granted payment holiday (original duration)</t>
  </si>
  <si>
    <t>1 month</t>
  </si>
  <si>
    <t>2 months</t>
  </si>
  <si>
    <t>3 months</t>
  </si>
  <si>
    <t>4 to 6 months</t>
  </si>
  <si>
    <t>over 6 months</t>
  </si>
  <si>
    <t>total</t>
  </si>
  <si>
    <t>in % nominal (mn) of affected notional amount to total cover pool</t>
  </si>
  <si>
    <t>COV.2.1.1</t>
  </si>
  <si>
    <t xml:space="preserve">principal &amp; interest deferred </t>
  </si>
  <si>
    <t>COV.2.1.2</t>
  </si>
  <si>
    <t>principal deferred</t>
  </si>
  <si>
    <t>COV.2.1.3</t>
  </si>
  <si>
    <t>COV.2.1.4</t>
  </si>
  <si>
    <t>Total payment holiday</t>
  </si>
  <si>
    <t>OCOV.2.1.5</t>
  </si>
  <si>
    <t>[please insert here mortgages with extended moratoria]</t>
  </si>
  <si>
    <t>OCOV.2.1.6</t>
  </si>
  <si>
    <t>OCOV.2.1.7</t>
  </si>
  <si>
    <t>OCOV.2.1.8</t>
  </si>
  <si>
    <t>OCOV.2.1.9</t>
  </si>
  <si>
    <t>OCOV.2.1.10</t>
  </si>
  <si>
    <t>Fixed Rate or Variable Rate</t>
  </si>
  <si>
    <t>The Reference Index is currently the CoreLogic House Price Index quarterly index. Therefore, the underlying property values used in relation to the covered bond pool of residential mortgages is updated to reflect current property market values at least quarterly.</t>
  </si>
  <si>
    <t>Any Loan comprised in the Portfolio which is more than 90 days in arrears.</t>
  </si>
  <si>
    <t xml:space="preserve">
Mortgage assets are bucketed based on the remaining term of the contractual maturity of the loan, assuming no prepayment.</t>
  </si>
  <si>
    <t>All of the Covered Bonds currently on issue are soft bullet (i.e. subject to an Extended Due for Payment Date, as described in the WSNZL Covered Bond Prospectus). Hard Bullet Covered Bonds may be offered, as described in the WSNZL Covered Bond Prospectus.</t>
  </si>
  <si>
    <t>As described in the WSNZL Covered Bond Prospectus (refer "Extendable obligations under the Covered Bond Guarantee" section)</t>
  </si>
  <si>
    <t>Definition of "LVR" (loan to value, or LTV) is available in the WSNZL Covered Bond Prospectus</t>
  </si>
  <si>
    <t>"Valuation" is defined in the WSNZL Covered Bond Prospectus. In relation to any Property, the vlaue given to that Property by reference to either:
(a) the latest Valuation Report (if obtained) in respect of that Property; or
(b) if no such Valuation Report has been obtained,  such valuation of that Property as determined by the Seller or the Servicer in accordance with the
Seller's Policy from time to time, or, if the Seller's Policy is no longer applicable, using a methodology which would be acceptable to a Reasonable, Prudent Mortgage Lender.
The property valuation method is described in the WSNZL Covered Bond Prospectus (refer "Valuation methodology and insurance requirements" section)</t>
  </si>
  <si>
    <t>A Mortgage over a Property which has erected on it a residential dwelling.</t>
  </si>
  <si>
    <t>As described in the WSNZL Covered Bond Prospectus (refer sections  "Interest Rate Swap Agreement" and "Covered Bond Swap Agreement")</t>
  </si>
  <si>
    <t>The property valuation method is described in the WSNZL Covered Bond Prospectus (refer "Valuation methodology and insurance requirements" section)</t>
  </si>
  <si>
    <t>2025  Version</t>
  </si>
  <si>
    <t>2.  All cells that include “[For completion]” and “[Mark as ND if not relevant]” needs to be completed</t>
  </si>
  <si>
    <t>Updates for HTT 2025</t>
  </si>
  <si>
    <t xml:space="preserve">Here below the list of updates of HTT 2025 with respect to HTT 2024 agreed during meeting of the Label Committee of 10 September 2024. </t>
  </si>
  <si>
    <t>The HTT should be posted in the same location as the National Transparency Template (NTT) is currently posted, i.e. on the issuer's website. There is no common platform for the HTT.</t>
  </si>
  <si>
    <t xml:space="preserve">When the information is either (i) not applicable for the jurisdiction, (ii) not relevant for the issuer and/or CB programme at the present time; (iii) not available at the present time; or (iv) confidential. Issuers are kindly requested to include ND1, ND2, ND3 or ND4 respectively. </t>
  </si>
  <si>
    <t>Question 15: What is the Cover Pools' FIGI identifier and where can I find it?</t>
  </si>
  <si>
    <t>Response 15</t>
  </si>
  <si>
    <t>FIGI is a 12-character alphanumeric ID used to differentiate and map information associated to cover pools. Each pool has a unique FIGI ID which cannot be re-used. You can search for existing FIGI ID's for cover pools on the Bloomberg Terminal or on the openfigi.com webpage. Bloomberg is a certified provider and will facilitate to request a FIGI ID for new pools. Requests can be send with relevant documentation via email to emeacapmkts@bloomberg.net. We would like to underline that the inclusion of the FIGI number in your HTT is on a voluntary basis.</t>
  </si>
  <si>
    <t>HTT 2025</t>
  </si>
  <si>
    <t>Labelled Cover Pool Name</t>
  </si>
  <si>
    <t>G.1.1.5</t>
  </si>
  <si>
    <t>G.1.1.6</t>
  </si>
  <si>
    <t>Cover Pool's FIGI Identifier (non-mandatory)</t>
  </si>
  <si>
    <t>Basel Compliance, subject to national jurisdiction (Y/N)</t>
  </si>
  <si>
    <t>Y</t>
  </si>
  <si>
    <t>Non-EEA, Art 14 CBD compliant</t>
  </si>
  <si>
    <t>N</t>
  </si>
  <si>
    <r>
      <t xml:space="preserve">0. All worksheets: </t>
    </r>
    <r>
      <rPr>
        <sz val="9"/>
        <color theme="1"/>
        <rFont val="Verdana"/>
        <family val="2"/>
      </rPr>
      <t>Update the year of the HTT template next to the title of each</t>
    </r>
  </si>
  <si>
    <r>
      <t xml:space="preserve">1. Worksheet "FAQ": </t>
    </r>
    <r>
      <rPr>
        <sz val="9"/>
        <color theme="1"/>
        <rFont val="Verdana"/>
        <family val="2"/>
      </rPr>
      <t>Addition of a new no data specification, ND4, indicating no data when the information is confidential</t>
    </r>
  </si>
  <si>
    <r>
      <t xml:space="preserve">2. Worksheet "FAQ": </t>
    </r>
    <r>
      <rPr>
        <sz val="9"/>
        <color theme="1"/>
        <rFont val="Verdana"/>
        <family val="2"/>
      </rPr>
      <t>Addition of explanation on the FIGI number</t>
    </r>
  </si>
  <si>
    <r>
      <t xml:space="preserve">3. Worksheet “A. HTT General”: </t>
    </r>
    <r>
      <rPr>
        <sz val="9"/>
        <color theme="1"/>
        <rFont val="Verdana"/>
        <family val="2"/>
      </rPr>
      <t xml:space="preserve">Section 1. Basic Fact: New row 19 containing the Cover Pool’s FIGI Identifier (non-mandatory) </t>
    </r>
  </si>
  <si>
    <r>
      <t xml:space="preserve">4. Worksheet “A. HTT General”: </t>
    </r>
    <r>
      <rPr>
        <sz val="9"/>
        <color theme="1"/>
        <rFont val="Verdana"/>
        <family val="2"/>
      </rPr>
      <t xml:space="preserve">Section 2 Regulatory Summary: Correction of </t>
    </r>
    <r>
      <rPr>
        <b/>
        <u/>
        <sz val="9"/>
        <color theme="1"/>
        <rFont val="Verdana"/>
        <family val="2"/>
      </rPr>
      <t>jursdiction</t>
    </r>
    <r>
      <rPr>
        <sz val="9"/>
        <color theme="1"/>
        <rFont val="Verdana"/>
        <family val="2"/>
      </rPr>
      <t xml:space="preserve"> with jurisdiction</t>
    </r>
  </si>
  <si>
    <r>
      <t xml:space="preserve">5. Worksheet “A. HTT General”: </t>
    </r>
    <r>
      <rPr>
        <sz val="9"/>
        <color theme="1"/>
        <rFont val="Verdana"/>
        <family val="2"/>
      </rPr>
      <t>Section 3.6 addition of NZD among the possible currencies</t>
    </r>
  </si>
  <si>
    <r>
      <t xml:space="preserve">6. Worksheet “A. HTT General”: </t>
    </r>
    <r>
      <rPr>
        <sz val="9"/>
        <color theme="1"/>
        <rFont val="Verdana"/>
        <family val="2"/>
      </rPr>
      <t>Section 3.7 addition of NZD among the possible currencies</t>
    </r>
  </si>
  <si>
    <r>
      <t xml:space="preserve">8. Worksheet “A. HTT General”: </t>
    </r>
    <r>
      <rPr>
        <sz val="9"/>
        <color theme="1"/>
        <rFont val="Verdana"/>
        <family val="2"/>
      </rPr>
      <t xml:space="preserve">Section 3.10 addition of the United Kingdom among the countries for the Substitute Assets following Brexit, Row 198 </t>
    </r>
  </si>
  <si>
    <r>
      <t xml:space="preserve">7. Worksheet “A. HTT General”: </t>
    </r>
    <r>
      <rPr>
        <sz val="9"/>
        <color theme="1"/>
        <rFont val="Verdana"/>
        <family val="2"/>
      </rPr>
      <t xml:space="preserve">Link C229 to C30 for consistency </t>
    </r>
  </si>
  <si>
    <r>
      <t xml:space="preserve">9. Worksheet “B1. HTT Mortgage Assets”: </t>
    </r>
    <r>
      <rPr>
        <sz val="9"/>
        <color theme="1"/>
        <rFont val="Verdana"/>
        <family val="2"/>
      </rPr>
      <t>Section 7.5 Unify the percentages and highlight the sub-total for the main Country of origin</t>
    </r>
  </si>
  <si>
    <r>
      <t xml:space="preserve">10. Worksheet “B1. HTT Mortgage Assets”: </t>
    </r>
    <r>
      <rPr>
        <sz val="9"/>
        <color theme="1"/>
        <rFont val="Verdana"/>
        <family val="2"/>
      </rPr>
      <t>Section 7.4 Unify the percentages and highlight the EU, EEA and Other sub-totals</t>
    </r>
  </si>
  <si>
    <r>
      <t xml:space="preserve">11. Worksheets “B1. HTT Mortgage Assets", "F1. Sustainable M data": </t>
    </r>
    <r>
      <rPr>
        <sz val="9"/>
        <color theme="1"/>
        <rFont val="Verdana"/>
        <family val="2"/>
      </rPr>
      <t>Sections 20 and 29 "CO2 Emission" Take “no data” line out and insert on the RHS a new column indicating the % of dwellings with no CO2 data</t>
    </r>
  </si>
  <si>
    <r>
      <t xml:space="preserve">12. Worksheet “B3. HTT Shipping Assets", "F1. Sustainable M data": </t>
    </r>
    <r>
      <rPr>
        <sz val="9"/>
        <color theme="1"/>
        <rFont val="Verdana"/>
        <family val="2"/>
      </rPr>
      <t xml:space="preserve">Sections 6 and 8 unify the seasoning brackets </t>
    </r>
  </si>
  <si>
    <r>
      <t xml:space="preserve">13. Worksheet "F1. Sustainable M data": </t>
    </r>
    <r>
      <rPr>
        <sz val="9"/>
        <color theme="1"/>
        <rFont val="Verdana"/>
        <family val="2"/>
      </rPr>
      <t>Section 9 addition of Defaulted Loans pursuant to art. 178 CRR to the NPLs section</t>
    </r>
  </si>
  <si>
    <r>
      <t xml:space="preserve"> These terms and conditions together with the documents referred to in them set out the terms of use ("</t>
    </r>
    <r>
      <rPr>
        <b/>
        <sz val="13"/>
        <color rgb="FF1E1B1D"/>
        <rFont val="Calibri"/>
        <family val="2"/>
        <scheme val="minor"/>
      </rPr>
      <t>T&amp;Cs</t>
    </r>
    <r>
      <rPr>
        <sz val="13"/>
        <color rgb="FF1E1B1D"/>
        <rFont val="Calibri"/>
        <family val="2"/>
        <scheme val="minor"/>
      </rPr>
      <t>") on which (a) an Issuer; (b) Investor; or (c) any other User, may make use of the Site. Section A applies primarily to Investors, and Section B applies primarily to Issuers. The General T&amp;Cs in Section C apply to all Users.</t>
    </r>
  </si>
  <si>
    <r>
      <t>The Site is intended for use as a directory of information relating to certain covered bond products ("</t>
    </r>
    <r>
      <rPr>
        <b/>
        <sz val="13"/>
        <color rgb="FF1E1B1D"/>
        <rFont val="Calibri"/>
        <family val="2"/>
        <scheme val="minor"/>
      </rPr>
      <t>Products</t>
    </r>
    <r>
      <rPr>
        <sz val="13"/>
        <color rgb="FF1E1B1D"/>
        <rFont val="Calibri"/>
        <family val="2"/>
        <scheme val="minor"/>
      </rPr>
      <t>") (the "</t>
    </r>
    <r>
      <rPr>
        <b/>
        <sz val="13"/>
        <color rgb="FF1E1B1D"/>
        <rFont val="Calibri"/>
        <family val="2"/>
        <scheme val="minor"/>
      </rPr>
      <t>Product Information</t>
    </r>
    <r>
      <rPr>
        <sz val="13"/>
        <color rgb="FF1E1B1D"/>
        <rFont val="Calibri"/>
        <family val="2"/>
        <scheme val="minor"/>
      </rPr>
      <t>") by an issuer of ("</t>
    </r>
    <r>
      <rPr>
        <b/>
        <sz val="13"/>
        <color rgb="FF1E1B1D"/>
        <rFont val="Calibri"/>
        <family val="2"/>
        <scheme val="minor"/>
      </rPr>
      <t>Issuer</t>
    </r>
    <r>
      <rPr>
        <sz val="13"/>
        <color rgb="FF1E1B1D"/>
        <rFont val="Calibri"/>
        <family val="2"/>
        <scheme val="minor"/>
      </rPr>
      <t>"), or potential investor in ("I</t>
    </r>
    <r>
      <rPr>
        <b/>
        <sz val="13"/>
        <color rgb="FF1E1B1D"/>
        <rFont val="Calibri"/>
        <family val="2"/>
        <scheme val="minor"/>
      </rPr>
      <t>nvestor</t>
    </r>
    <r>
      <rPr>
        <sz val="13"/>
        <color rgb="FF1E1B1D"/>
        <rFont val="Calibri"/>
        <family val="2"/>
        <scheme val="minor"/>
      </rPr>
      <t>"), such Products (an Issuer, Investor, or any other person accessing this Site, each a "</t>
    </r>
    <r>
      <rPr>
        <b/>
        <sz val="13"/>
        <color rgb="FF1E1B1D"/>
        <rFont val="Calibri"/>
        <family val="2"/>
        <scheme val="minor"/>
      </rPr>
      <t>User</t>
    </r>
    <r>
      <rPr>
        <sz val="13"/>
        <color rgb="FF1E1B1D"/>
        <rFont val="Calibri"/>
        <family val="2"/>
        <scheme val="minor"/>
      </rPr>
      <t>" or "</t>
    </r>
    <r>
      <rPr>
        <b/>
        <sz val="13"/>
        <color rgb="FF1E1B1D"/>
        <rFont val="Calibri"/>
        <family val="2"/>
        <scheme val="minor"/>
      </rPr>
      <t>you</t>
    </r>
    <r>
      <rPr>
        <sz val="13"/>
        <color rgb="FF1E1B1D"/>
        <rFont val="Calibri"/>
        <family val="2"/>
        <scheme val="minor"/>
      </rPr>
      <t>"). The Product Information is provided by each relevant Issuer, and remains at all times the sole responsibility of the relevant Issuer. We have not independently verified any Product Information, nor reviewed whether any Product for which information is available on the Site actually is a covered bond product. This Site or any label made available through it does not constitute, nor contain, any form of credit rating, any offer to sell (or the solicitation of an offer to purchase) any Product, nor does it constitute a recommendation, or investment advice (or any other type of advice) upon which reliance should be placed.</t>
    </r>
  </si>
  <si>
    <r>
      <rPr>
        <b/>
        <sz val="13"/>
        <color rgb="FF1E1B1D"/>
        <rFont val="Calibri"/>
        <family val="2"/>
        <scheme val="minor"/>
      </rPr>
      <t>Our Acceptable Use Policy </t>
    </r>
    <r>
      <rPr>
        <sz val="13"/>
        <color rgb="FF1E1B1D"/>
        <rFont val="Calibri"/>
        <family val="2"/>
        <scheme val="minor"/>
      </rPr>
      <t>and </t>
    </r>
    <r>
      <rPr>
        <b/>
        <sz val="13"/>
        <color rgb="FF1E1B1D"/>
        <rFont val="Calibri"/>
        <family val="2"/>
        <scheme val="minor"/>
      </rPr>
      <t>Privacy Policy</t>
    </r>
    <r>
      <rPr>
        <sz val="13"/>
        <color rgb="FF1E1B1D"/>
        <rFont val="Calibri"/>
        <family val="2"/>
        <scheme val="minor"/>
      </rPr>
      <t> are incorporated into these T&amp;Cs.</t>
    </r>
  </si>
  <si>
    <r>
      <t xml:space="preserve"> Please read the T&amp;Cs carefully before you start to use the Site. By clicking '</t>
    </r>
    <r>
      <rPr>
        <b/>
        <sz val="13"/>
        <color rgb="FF1E1B1D"/>
        <rFont val="Calibri"/>
        <family val="2"/>
        <scheme val="minor"/>
      </rPr>
      <t>Accept</t>
    </r>
    <r>
      <rPr>
        <sz val="13"/>
        <color rgb="FF1E1B1D"/>
        <rFont val="Calibri"/>
        <family val="2"/>
        <scheme val="minor"/>
      </rPr>
      <t>' you indicate that you accept these T&amp;Cs and that you agree to abide by them.</t>
    </r>
  </si>
  <si>
    <r>
      <t xml:space="preserve"> Product Information is incorporated into the directory on the Site following the completion of an automated process conducted by the relevant Issuer. The proper conduct of that process and the accuracy and completeness of the Product Information supplied during that process remain at all times the responsibility of the relevant Issuer. While the Product Information contained on the Site is displayed by us in good faith, no representation is made by us as to its completeness or accuracy. </t>
    </r>
    <r>
      <rPr>
        <b/>
        <sz val="13"/>
        <rFont val="Calibri"/>
        <family val="2"/>
        <scheme val="minor"/>
      </rPr>
      <t>PRODUCT INFORMATION IS DISPLAYED ON THE SITE "AS IS" AND HAS NOT BEEN INDEPENDENTLY VERIFIED BY US. BY YOUR USE OF THE SITE, YOU AGREE THAT WE HAVE NO LIABILITY WHATSOEVER REGARDING THE ACCURACY OF COMPLETENESS OF THE PRODUCT INFORMATION ON THIS SITE.</t>
    </r>
    <r>
      <rPr>
        <sz val="13"/>
        <rFont val="Calibri"/>
        <family val="2"/>
        <scheme val="minor"/>
      </rPr>
      <t> Inclusion of Product Information in the directory on the Site does not constitute a warranty or representation by us that the Product is a covered bond product or complies with any particular criteria or regulations.</t>
    </r>
  </si>
  <si>
    <r>
      <t>Issuers will be provided with a unique user identification code and password (the "</t>
    </r>
    <r>
      <rPr>
        <b/>
        <sz val="13"/>
        <rFont val="Calibri"/>
        <family val="2"/>
        <scheme val="minor"/>
      </rPr>
      <t>User Details</t>
    </r>
    <r>
      <rPr>
        <sz val="13"/>
        <rFont val="Calibri"/>
        <family val="2"/>
        <scheme val="minor"/>
      </rPr>
      <t>") in order to access the Site for the sole purpose of uploading and/or validating Product Information on the Site. Such User Details are granted by us for the sole and exclusive use of the Issuer.</t>
    </r>
  </si>
  <si>
    <r>
      <t>When using the Site, you must comply with the provisions of our </t>
    </r>
    <r>
      <rPr>
        <b/>
        <sz val="13"/>
        <color rgb="FF1E1B1D"/>
        <rFont val="Calibri"/>
        <family val="2"/>
        <scheme val="minor"/>
      </rPr>
      <t>Acceptable Use Policy</t>
    </r>
    <r>
      <rPr>
        <sz val="13"/>
        <color rgb="FF1E1B1D"/>
        <rFont val="Calibri"/>
        <family val="2"/>
        <scheme val="minor"/>
      </rPr>
      <t xml:space="preserve">. You shall indemnify us against, and hold us harmless from, any losses, liabilities or costs (including reasonable administrative and legal costs) suffered by us (including our officers and employees) or by third parties (including Investors and regulatory authorities) as a result of any breaches of our </t>
    </r>
    <r>
      <rPr>
        <b/>
        <sz val="13"/>
        <color rgb="FF1E1B1D"/>
        <rFont val="Calibri"/>
        <family val="2"/>
        <scheme val="minor"/>
      </rPr>
      <t>Acceptable Use Policy</t>
    </r>
    <r>
      <rPr>
        <sz val="13"/>
        <color rgb="FF1E1B1D"/>
        <rFont val="Calibri"/>
        <family val="2"/>
        <scheme val="minor"/>
      </rPr>
      <t> that you commit.</t>
    </r>
  </si>
  <si>
    <r>
      <t>The Covered Bond Label Foundation ("</t>
    </r>
    <r>
      <rPr>
        <b/>
        <sz val="13"/>
        <color rgb="FF1E1B1D"/>
        <rFont val="Calibri"/>
        <family val="2"/>
        <scheme val="minor"/>
      </rPr>
      <t>we</t>
    </r>
    <r>
      <rPr>
        <sz val="13"/>
        <color rgb="FF1E1B1D"/>
        <rFont val="Calibri"/>
        <family val="2"/>
        <scheme val="minor"/>
      </rPr>
      <t>" or "</t>
    </r>
    <r>
      <rPr>
        <b/>
        <sz val="13"/>
        <color rgb="FF1E1B1D"/>
        <rFont val="Calibri"/>
        <family val="2"/>
        <scheme val="minor"/>
      </rPr>
      <t>us</t>
    </r>
    <r>
      <rPr>
        <sz val="13"/>
        <color rgb="FF1E1B1D"/>
        <rFont val="Calibri"/>
        <family val="2"/>
        <scheme val="minor"/>
      </rPr>
      <t>") is committed to protecting and respecting the privacy of our users.</t>
    </r>
  </si>
  <si>
    <r>
      <t>This policy (together with our Terms of Use and any other documents referred to on it) sets out the basis on which any personal information we collect from, or that is provided to us by, a user (including from any individual who represents, and/or acts on behalf of, a user) ("</t>
    </r>
    <r>
      <rPr>
        <b/>
        <sz val="13"/>
        <rFont val="Calibri"/>
        <family val="2"/>
        <scheme val="minor"/>
      </rPr>
      <t>you</t>
    </r>
    <r>
      <rPr>
        <sz val="13"/>
        <rFont val="Calibri"/>
        <family val="2"/>
        <scheme val="minor"/>
      </rPr>
      <t>") will be processed by us or by third parties. Please read the following carefully to understand our views and practices regarding your personal information and how we will treat it.</t>
    </r>
  </si>
  <si>
    <r>
      <t>For the purpose of the Law of 8 December 1992 on the protection of privacy in relation to processing of personal information (loi relative à la protection de la vie privée à l'égard des traitements de données à caractère personnel / wet tot bescherming van de persoonlijke levensfeer ten opzichte van de verwerking van persoonsgegevens) (the "</t>
    </r>
    <r>
      <rPr>
        <b/>
        <sz val="13"/>
        <rFont val="Calibri"/>
        <family val="2"/>
        <scheme val="minor"/>
      </rPr>
      <t>Belgian DPL</t>
    </r>
    <r>
      <rPr>
        <sz val="13"/>
        <rFont val="Calibri"/>
        <family val="2"/>
        <scheme val="minor"/>
      </rPr>
      <t>"), we (the Covered Bond Label Foundation) are the data controller.</t>
    </r>
  </si>
  <si>
    <r>
      <t>· By submitting your personal information, you also agree that such information may be transferred to, and stored at, a destination outside the European Economic Area ("</t>
    </r>
    <r>
      <rPr>
        <b/>
        <sz val="13"/>
        <rFont val="Calibri"/>
        <family val="2"/>
        <scheme val="minor"/>
      </rPr>
      <t>EEA</t>
    </r>
    <r>
      <rPr>
        <sz val="13"/>
        <rFont val="Calibri"/>
        <family val="2"/>
        <scheme val="minor"/>
      </rPr>
      <t>"), whether or not an adequate level of protection in ensured for personal information in the country of reception.</t>
    </r>
  </si>
  <si>
    <t>Westpac Securities NZ Limited (acting through London Branch)</t>
  </si>
  <si>
    <t>https://www.westpac.com.au/about-westpac/investor-centre/fixed-income-investors/wbc-covered-bonds-disclaimer</t>
  </si>
  <si>
    <t>Optional information e.g. Asset Coverage Test (ACT)</t>
  </si>
  <si>
    <t>Optional information e.g. OC (NPV basis)</t>
  </si>
  <si>
    <t>Other (NZD)</t>
  </si>
  <si>
    <t xml:space="preserve">14. Sustainable or other special purpose strategy </t>
  </si>
  <si>
    <t>[Yes/No]</t>
  </si>
  <si>
    <t>[link/glossary entry]</t>
  </si>
  <si>
    <t>liquidity buffer</t>
  </si>
  <si>
    <t>147 for Public Sector Asset - type of debtor</t>
  </si>
  <si>
    <t>extendable maturity</t>
  </si>
  <si>
    <t>liquidity buffer &amp; extendable maturity</t>
  </si>
  <si>
    <t>G.3.14.5</t>
  </si>
  <si>
    <t>G.3.14.6</t>
  </si>
  <si>
    <t>G.3.14.7</t>
  </si>
  <si>
    <t xml:space="preserve">Reporting Date: </t>
  </si>
  <si>
    <t xml:space="preserve">Cut-off Date: </t>
  </si>
  <si>
    <t>Indexed valuations are used for the purposes of the Asset Coverage Test, Amortisation Test, and in the investor reporting of Indexed LVR. The Reference Indexed Valuation means the valuation of the property increased or decreased as appropriate by the increase or decrease in the Reference Index since the date of that valuation. The Reference Index is currently the quarterly CoreLogic House Price Index.
In the Asset Coverage Test and the Amortisation Test, the Indexed Valuation means where:
· the Reference Indexed Valuation is less than the valuation of the property, then the Reference Indexed Valuation is used; and where
· the Reference Indexed Valuation is greater than the valuation of the property, then only 85% of the increase is applied.</t>
  </si>
  <si>
    <t>387 for Commercial Mortgage Assets</t>
  </si>
  <si>
    <t>OC Calculation: Statutory     
The Banking (Prudential Supervision) Act does not provide for a minimum amount of overcollateralisation but does require that the value of the cover pool assets is at least equal to the principal amount of outstanding covered bonds . Covered bond programmes in New Zealand embed the overcollateralisation in the programme documents . Each covered bond programme in New Zealand provides for the overcollateralisation to be the greater of the contractually specified amount and such other amount required by the relevant rating agency to maintain the current ratings of the covered bond.</t>
  </si>
  <si>
    <t>WNZCBL</t>
  </si>
  <si>
    <t>https://www.coveredbondlabel.com/issuer/255-westpac-new-zealand-limited</t>
  </si>
  <si>
    <t>Series 2015-2</t>
  </si>
  <si>
    <t>XS1338933697</t>
  </si>
  <si>
    <t>Annual</t>
  </si>
  <si>
    <t>Fixed</t>
  </si>
  <si>
    <t>Series 2021-1</t>
  </si>
  <si>
    <t>XS2348324414</t>
  </si>
  <si>
    <t>Series 2022-1</t>
  </si>
  <si>
    <t>XS2500847657</t>
  </si>
  <si>
    <t>Series 2023-1</t>
  </si>
  <si>
    <t>XS2597905905</t>
  </si>
  <si>
    <t>Series 2025-1</t>
  </si>
  <si>
    <t>XS3091027113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</si>
</sst>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64" formatCode="_(&quot;$&quot;* #,##0.00_);_(&quot;$&quot;* \(#,##0.00\);_(&quot;$&quot;* &quot;-&quot;??_);_(@_)"/>
    <numFmt numFmtId="165" formatCode="_(* #,##0.00_);_(* \(#,##0.00\);_(* &quot;-&quot;??_);_(@_)"/>
    <numFmt numFmtId="166" formatCode="#,##0.0"/>
    <numFmt numFmtId="167" formatCode="0.0%"/>
    <numFmt numFmtId="168" formatCode="0.0"/>
    <numFmt numFmtId="169" formatCode="dd/mm/yy;@"/>
    <numFmt numFmtId="170" formatCode="_(* #,##0.000000_);_(* \(#,##0.000000\);_(* &quot;-&quot;??_);_(@_)"/>
    <numFmt numFmtId="171" formatCode="0.0000%"/>
    <numFmt numFmtId="172" formatCode="_ * #,##0.00_ ;_ * \-#,##0.00_ ;_ * &quot;-&quot;??_ ;_ @_ "/>
    <numFmt numFmtId="173" formatCode="_-[$€-2]* #,##0.00_-;\-[$€-2]* #,##0.00_-;_-[$€-2]* &quot;-&quot;??_-"/>
    <numFmt numFmtId="174" formatCode="#,##0.00,,"/>
    <numFmt numFmtId="175" formatCode="0.00;[Red]0.00"/>
    <numFmt numFmtId="176" formatCode="#,##0.0,,"/>
    <numFmt numFmtId="177" formatCode="#,##0;[Red]#,##0"/>
    <numFmt numFmtId="178" formatCode="#,##0.0,"/>
    <numFmt numFmtId="179" formatCode="#,##0,,"/>
  </numFmts>
  <fonts count="105" x14ac:knownFonts="1">
    <font>
      <sz val="11"/>
      <color theme="1"/>
      <name val="Calibri"/>
      <family val="2"/>
      <scheme val="minor"/>
    </font>
    <font>
      <sz val="11"/>
      <color theme="1"/>
      <name val="Calibri"/>
      <family val="2"/>
      <scheme val="minor"/>
    </font>
    <font>
      <b/>
      <sz val="11"/>
      <color theme="0"/>
      <name val="Calibri"/>
      <family val="2"/>
      <scheme val="minor"/>
    </font>
    <font>
      <b/>
      <sz val="11"/>
      <color theme="1"/>
      <name val="Calibri"/>
      <family val="2"/>
      <scheme val="minor"/>
    </font>
    <font>
      <sz val="11"/>
      <color theme="0"/>
      <name val="Calibri"/>
      <family val="2"/>
      <scheme val="minor"/>
    </font>
    <font>
      <b/>
      <sz val="24"/>
      <color theme="1"/>
      <name val="Calibri"/>
      <family val="2"/>
      <scheme val="minor"/>
    </font>
    <font>
      <b/>
      <sz val="11.5"/>
      <color rgb="FF1E1B1D"/>
      <name val="Calibri"/>
      <family val="2"/>
      <scheme val="minor"/>
    </font>
    <font>
      <sz val="13"/>
      <color rgb="FF1E1B1D"/>
      <name val="Calibri"/>
      <family val="2"/>
      <scheme val="minor"/>
    </font>
    <font>
      <b/>
      <sz val="14"/>
      <name val="Calibri"/>
      <family val="2"/>
      <scheme val="minor"/>
    </font>
    <font>
      <sz val="13"/>
      <color theme="1"/>
      <name val="Calibri"/>
      <family val="2"/>
      <scheme val="minor"/>
    </font>
    <font>
      <b/>
      <sz val="13"/>
      <name val="Calibri"/>
      <family val="2"/>
      <scheme val="minor"/>
    </font>
    <font>
      <sz val="13"/>
      <name val="Calibri"/>
      <family val="2"/>
      <scheme val="minor"/>
    </font>
    <font>
      <b/>
      <sz val="13"/>
      <color rgb="FF333333"/>
      <name val="Calibri"/>
      <family val="2"/>
      <scheme val="minor"/>
    </font>
    <font>
      <u/>
      <sz val="11"/>
      <color theme="10"/>
      <name val="Calibri"/>
      <family val="2"/>
      <scheme val="minor"/>
    </font>
    <font>
      <sz val="9"/>
      <color theme="1"/>
      <name val="Calibri"/>
      <family val="2"/>
      <scheme val="minor"/>
    </font>
    <font>
      <b/>
      <sz val="14"/>
      <color theme="1"/>
      <name val="Calibri"/>
      <family val="2"/>
      <scheme val="minor"/>
    </font>
    <font>
      <b/>
      <sz val="20"/>
      <color theme="1"/>
      <name val="Calibri"/>
      <family val="2"/>
      <scheme val="minor"/>
    </font>
    <font>
      <b/>
      <sz val="16"/>
      <color theme="1"/>
      <name val="Calibri"/>
      <family val="2"/>
      <scheme val="minor"/>
    </font>
    <font>
      <b/>
      <sz val="10"/>
      <name val="Calibri"/>
      <family val="2"/>
      <scheme val="minor"/>
    </font>
    <font>
      <sz val="10"/>
      <name val="Calibri"/>
      <family val="2"/>
      <scheme val="minor"/>
    </font>
    <font>
      <sz val="14"/>
      <color theme="1"/>
      <name val="Calibri"/>
      <family val="2"/>
      <scheme val="minor"/>
    </font>
    <font>
      <b/>
      <sz val="9"/>
      <color theme="1"/>
      <name val="Verdana"/>
      <family val="2"/>
    </font>
    <font>
      <sz val="9"/>
      <color theme="1"/>
      <name val="Verdana"/>
      <family val="2"/>
    </font>
    <font>
      <sz val="24"/>
      <color theme="1"/>
      <name val="Calibri"/>
      <family val="2"/>
      <scheme val="minor"/>
    </font>
    <font>
      <b/>
      <sz val="14"/>
      <color theme="0"/>
      <name val="Calibri"/>
      <family val="2"/>
      <scheme val="minor"/>
    </font>
    <font>
      <b/>
      <i/>
      <sz val="14"/>
      <color theme="0"/>
      <name val="Calibri"/>
      <family val="2"/>
      <scheme val="minor"/>
    </font>
    <font>
      <b/>
      <i/>
      <sz val="11"/>
      <name val="Calibri"/>
      <family val="2"/>
      <scheme val="minor"/>
    </font>
    <font>
      <sz val="11"/>
      <name val="Calibri"/>
      <family val="2"/>
      <scheme val="minor"/>
    </font>
    <font>
      <b/>
      <i/>
      <sz val="11"/>
      <color theme="0"/>
      <name val="Calibri"/>
      <family val="2"/>
      <scheme val="minor"/>
    </font>
    <font>
      <sz val="10"/>
      <name val="Arial"/>
      <family val="2"/>
    </font>
    <font>
      <b/>
      <sz val="24"/>
      <color rgb="FF000000"/>
      <name val="Calibri"/>
      <family val="2"/>
    </font>
    <font>
      <sz val="11"/>
      <color theme="1"/>
      <name val="Calibri"/>
      <family val="2"/>
    </font>
    <font>
      <b/>
      <sz val="24"/>
      <color rgb="FFE26B0A"/>
      <name val="Calibri"/>
      <family val="2"/>
    </font>
    <font>
      <b/>
      <sz val="14"/>
      <color rgb="FFFFFFFF"/>
      <name val="Calibri"/>
      <family val="2"/>
    </font>
    <font>
      <sz val="11"/>
      <name val="Calibri"/>
      <family val="2"/>
    </font>
    <font>
      <b/>
      <u/>
      <sz val="11"/>
      <name val="Calibri"/>
      <family val="2"/>
    </font>
    <font>
      <u/>
      <sz val="11"/>
      <color rgb="FF0000FF"/>
      <name val="Calibri"/>
      <family val="2"/>
    </font>
    <font>
      <b/>
      <sz val="11"/>
      <name val="Calibri"/>
      <family val="2"/>
    </font>
    <font>
      <i/>
      <sz val="11"/>
      <name val="Calibri"/>
      <family val="2"/>
    </font>
    <font>
      <b/>
      <u/>
      <sz val="11"/>
      <color rgb="FF0000FF"/>
      <name val="Calibri"/>
      <family val="2"/>
    </font>
    <font>
      <b/>
      <i/>
      <sz val="11"/>
      <name val="Calibri"/>
      <family val="2"/>
    </font>
    <font>
      <b/>
      <sz val="11"/>
      <color rgb="FF000000"/>
      <name val="Calibri"/>
      <family val="2"/>
    </font>
    <font>
      <sz val="10"/>
      <color rgb="FF000000"/>
      <name val="Arial"/>
      <family val="2"/>
    </font>
    <font>
      <b/>
      <sz val="10"/>
      <color rgb="FF000000"/>
      <name val="Calibri"/>
      <family val="2"/>
    </font>
    <font>
      <i/>
      <sz val="11"/>
      <color rgb="FF000000"/>
      <name val="Calibri"/>
      <family val="2"/>
    </font>
    <font>
      <i/>
      <sz val="9"/>
      <name val="Calibri"/>
      <family val="2"/>
    </font>
    <font>
      <i/>
      <u/>
      <sz val="9"/>
      <name val="Calibri"/>
      <family val="2"/>
    </font>
    <font>
      <sz val="11"/>
      <color rgb="FF76933C"/>
      <name val="Calibri"/>
      <family val="2"/>
    </font>
    <font>
      <u/>
      <sz val="11"/>
      <name val="Calibri"/>
      <family val="2"/>
    </font>
    <font>
      <b/>
      <i/>
      <sz val="14"/>
      <color rgb="FFFFFFFF"/>
      <name val="Calibri"/>
      <family val="2"/>
    </font>
    <font>
      <b/>
      <i/>
      <sz val="10"/>
      <name val="Calibri"/>
      <family val="2"/>
    </font>
    <font>
      <b/>
      <sz val="11"/>
      <color rgb="FFFFFFFF"/>
      <name val="Calibri"/>
      <family val="2"/>
    </font>
    <font>
      <b/>
      <sz val="11"/>
      <color rgb="FFFF0000"/>
      <name val="Calibri"/>
      <family val="2"/>
    </font>
    <font>
      <i/>
      <sz val="11"/>
      <color rgb="FF0070C0"/>
      <name val="Calibri"/>
      <family val="2"/>
    </font>
    <font>
      <sz val="10"/>
      <name val="Times New Roman"/>
      <family val="1"/>
    </font>
    <font>
      <sz val="8"/>
      <name val="Calibri"/>
      <family val="2"/>
      <scheme val="minor"/>
    </font>
    <font>
      <sz val="8"/>
      <name val="Arial"/>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b/>
      <i/>
      <sz val="10"/>
      <name val="Arial"/>
      <family val="2"/>
    </font>
    <font>
      <sz val="10"/>
      <name val="Times New Roman"/>
      <family val="1"/>
    </font>
    <font>
      <sz val="10"/>
      <color indexed="8"/>
      <name val="Arial"/>
      <family val="2"/>
    </font>
    <font>
      <sz val="8"/>
      <color indexed="8"/>
      <name val="Arial"/>
      <family val="2"/>
    </font>
    <font>
      <sz val="10"/>
      <name val="MS Sans Serif"/>
      <family val="2"/>
    </font>
    <font>
      <sz val="10"/>
      <color indexed="0"/>
      <name val="Arial"/>
      <family val="2"/>
    </font>
    <font>
      <u/>
      <sz val="7.5"/>
      <color indexed="12"/>
      <name val="Times New Roman"/>
      <family val="1"/>
    </font>
    <font>
      <sz val="11"/>
      <color indexed="8"/>
      <name val="Calibri"/>
      <family val="2"/>
    </font>
    <font>
      <sz val="11"/>
      <color indexed="9"/>
      <name val="Calibri"/>
      <family val="2"/>
    </font>
    <font>
      <sz val="11"/>
      <color indexed="20"/>
      <name val="Calibri"/>
      <family val="2"/>
    </font>
    <font>
      <b/>
      <sz val="11"/>
      <color indexed="10"/>
      <name val="Calibri"/>
      <family val="2"/>
    </font>
    <font>
      <b/>
      <sz val="11"/>
      <color indexed="9"/>
      <name val="Calibri"/>
      <family val="2"/>
    </font>
    <font>
      <i/>
      <sz val="11"/>
      <color indexed="23"/>
      <name val="Calibri"/>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sz val="11"/>
      <color indexed="62"/>
      <name val="Calibri"/>
      <family val="2"/>
    </font>
    <font>
      <sz val="11"/>
      <color indexed="10"/>
      <name val="Calibri"/>
      <family val="2"/>
    </font>
    <font>
      <sz val="11"/>
      <color indexed="19"/>
      <name val="Calibri"/>
      <family val="2"/>
    </font>
    <font>
      <b/>
      <sz val="11"/>
      <color indexed="63"/>
      <name val="Calibri"/>
      <family val="2"/>
    </font>
    <font>
      <b/>
      <sz val="18"/>
      <color indexed="62"/>
      <name val="Cambria"/>
      <family val="2"/>
    </font>
    <font>
      <b/>
      <sz val="11"/>
      <color indexed="8"/>
      <name val="Calibri"/>
      <family val="2"/>
    </font>
    <font>
      <b/>
      <sz val="18"/>
      <color theme="3"/>
      <name val="Calibri Light"/>
      <family val="2"/>
      <scheme val="major"/>
    </font>
    <font>
      <sz val="11"/>
      <color rgb="FF9C6500"/>
      <name val="Calibri"/>
      <family val="2"/>
      <scheme val="minor"/>
    </font>
    <font>
      <u/>
      <sz val="11"/>
      <color theme="10"/>
      <name val="Calibri"/>
      <family val="2"/>
    </font>
    <font>
      <sz val="12"/>
      <color theme="1"/>
      <name val="Arial"/>
      <family val="2"/>
    </font>
    <font>
      <b/>
      <sz val="24"/>
      <color rgb="FFE26B0A"/>
      <name val="Calibri"/>
      <family val="2"/>
      <scheme val="minor"/>
    </font>
    <font>
      <b/>
      <u/>
      <sz val="11"/>
      <name val="Calibri"/>
      <family val="2"/>
      <scheme val="minor"/>
    </font>
    <font>
      <b/>
      <sz val="11"/>
      <name val="Calibri"/>
      <family val="2"/>
      <scheme val="minor"/>
    </font>
    <font>
      <i/>
      <sz val="11"/>
      <name val="Calibri"/>
      <family val="2"/>
      <scheme val="minor"/>
    </font>
    <font>
      <sz val="10"/>
      <color theme="1"/>
      <name val="Arial"/>
      <family val="2"/>
    </font>
    <font>
      <u/>
      <sz val="11"/>
      <name val="Calibri"/>
      <family val="2"/>
      <scheme val="minor"/>
    </font>
    <font>
      <b/>
      <sz val="11"/>
      <color rgb="FFFF0000"/>
      <name val="Calibri"/>
      <family val="2"/>
      <scheme val="minor"/>
    </font>
    <font>
      <u/>
      <sz val="11"/>
      <color rgb="FF0000FF"/>
      <name val="Calibri"/>
      <family val="2"/>
      <scheme val="minor"/>
    </font>
    <font>
      <b/>
      <u/>
      <sz val="9"/>
      <color theme="1"/>
      <name val="Verdana"/>
      <family val="2"/>
    </font>
    <font>
      <b/>
      <sz val="13"/>
      <color rgb="FF1E1B1D"/>
      <name val="Calibri"/>
      <family val="2"/>
      <scheme val="minor"/>
    </font>
  </fonts>
  <fills count="66">
    <fill>
      <patternFill patternType="none"/>
    </fill>
    <fill>
      <patternFill patternType="gray125"/>
    </fill>
    <fill>
      <patternFill patternType="solid">
        <fgColor rgb="FFE36E00"/>
        <bgColor indexed="64"/>
      </patternFill>
    </fill>
    <fill>
      <patternFill patternType="solid">
        <fgColor rgb="FF243386"/>
        <bgColor indexed="64"/>
      </patternFill>
    </fill>
    <fill>
      <patternFill patternType="solid">
        <fgColor theme="0"/>
        <bgColor indexed="64"/>
      </patternFill>
    </fill>
    <fill>
      <patternFill patternType="solid">
        <fgColor rgb="FF847A75"/>
        <bgColor indexed="64"/>
      </patternFill>
    </fill>
    <fill>
      <patternFill patternType="solid">
        <fgColor rgb="FF243386"/>
        <bgColor rgb="FF000000"/>
      </patternFill>
    </fill>
    <fill>
      <patternFill patternType="solid">
        <fgColor rgb="FFE36E00"/>
        <bgColor rgb="FF000000"/>
      </patternFill>
    </fill>
    <fill>
      <patternFill patternType="solid">
        <fgColor rgb="FFFABF8F"/>
        <bgColor rgb="FF000000"/>
      </patternFill>
    </fill>
    <fill>
      <patternFill patternType="solid">
        <fgColor rgb="FF847A75"/>
        <bgColor rgb="FF000000"/>
      </patternFill>
    </fill>
    <fill>
      <patternFill patternType="solid">
        <fgColor rgb="FFFFFFFF"/>
        <bgColor rgb="FF000000"/>
      </patternFill>
    </fill>
    <fill>
      <patternFill patternType="solid">
        <fgColor rgb="FFFFC000"/>
        <bgColor rgb="FF000000"/>
      </patternFill>
    </fill>
    <fill>
      <patternFill patternType="solid">
        <fgColor theme="0" tint="-4.9989318521683403E-2"/>
        <bgColor indexed="64"/>
      </patternFill>
    </fill>
    <fill>
      <patternFill patternType="solid">
        <fgColor theme="0" tint="-4.9989318521683403E-2"/>
        <bgColor rgb="FF000000"/>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23"/>
        <bgColor indexed="64"/>
      </patternFill>
    </fill>
    <fill>
      <patternFill patternType="solid">
        <fgColor indexed="44"/>
      </patternFill>
    </fill>
    <fill>
      <patternFill patternType="solid">
        <fgColor indexed="45"/>
      </patternFill>
    </fill>
    <fill>
      <patternFill patternType="solid">
        <fgColor indexed="29"/>
      </patternFill>
    </fill>
    <fill>
      <patternFill patternType="solid">
        <fgColor indexed="26"/>
      </patternFill>
    </fill>
    <fill>
      <patternFill patternType="solid">
        <fgColor indexed="46"/>
      </patternFill>
    </fill>
    <fill>
      <patternFill patternType="solid">
        <fgColor indexed="47"/>
      </patternFill>
    </fill>
    <fill>
      <patternFill patternType="solid">
        <fgColor indexed="27"/>
      </patternFill>
    </fill>
    <fill>
      <patternFill patternType="solid">
        <fgColor indexed="43"/>
      </patternFill>
    </fill>
    <fill>
      <patternFill patternType="solid">
        <fgColor indexed="51"/>
      </patternFill>
    </fill>
    <fill>
      <patternFill patternType="solid">
        <fgColor indexed="53"/>
      </patternFill>
    </fill>
    <fill>
      <patternFill patternType="solid">
        <fgColor indexed="49"/>
      </patternFill>
    </fill>
    <fill>
      <patternFill patternType="solid">
        <fgColor indexed="56"/>
      </patternFill>
    </fill>
    <fill>
      <patternFill patternType="solid">
        <fgColor indexed="10"/>
      </patternFill>
    </fill>
    <fill>
      <patternFill patternType="solid">
        <fgColor indexed="54"/>
      </patternFill>
    </fill>
    <fill>
      <patternFill patternType="solid">
        <fgColor indexed="9"/>
      </patternFill>
    </fill>
    <fill>
      <patternFill patternType="solid">
        <fgColor indexed="55"/>
      </patternFill>
    </fill>
    <fill>
      <patternFill patternType="solid">
        <fgColor indexed="22"/>
      </patternFill>
    </fill>
    <fill>
      <patternFill patternType="solid">
        <fgColor rgb="FFFABF8F"/>
        <bgColor indexed="64"/>
      </patternFill>
    </fill>
    <fill>
      <patternFill patternType="solid">
        <fgColor rgb="FFE26B0A"/>
        <bgColor indexed="64"/>
      </patternFill>
    </fill>
    <fill>
      <patternFill patternType="solid">
        <fgColor theme="2" tint="-9.9978637043366805E-2"/>
        <bgColor indexed="64"/>
      </patternFill>
    </fill>
  </fills>
  <borders count="58">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medium">
        <color rgb="FF243386"/>
      </bottom>
      <diagonal/>
    </border>
    <border>
      <left style="thin">
        <color rgb="FF243386"/>
      </left>
      <right style="medium">
        <color rgb="FF243386"/>
      </right>
      <top style="medium">
        <color rgb="FF243386"/>
      </top>
      <bottom style="medium">
        <color rgb="FF243386"/>
      </bottom>
      <diagonal/>
    </border>
    <border>
      <left style="medium">
        <color rgb="FFE36E00"/>
      </left>
      <right style="medium">
        <color rgb="FFE36E00"/>
      </right>
      <top style="medium">
        <color rgb="FFE36E00"/>
      </top>
      <bottom/>
      <diagonal/>
    </border>
    <border>
      <left style="medium">
        <color rgb="FFE36E00"/>
      </left>
      <right style="medium">
        <color rgb="FFE36E00"/>
      </right>
      <top/>
      <bottom/>
      <diagonal/>
    </border>
    <border>
      <left style="medium">
        <color rgb="FFE36E00"/>
      </left>
      <right style="medium">
        <color rgb="FFE36E00"/>
      </right>
      <top/>
      <bottom style="medium">
        <color rgb="FFE36E00"/>
      </bottom>
      <diagonal/>
    </border>
    <border>
      <left style="medium">
        <color rgb="FFE36E00"/>
      </left>
      <right style="medium">
        <color rgb="FFE36E00"/>
      </right>
      <top style="medium">
        <color rgb="FFE36E00"/>
      </top>
      <bottom style="medium">
        <color rgb="FFE36E00"/>
      </bottom>
      <diagonal/>
    </border>
    <border>
      <left style="medium">
        <color rgb="FFE26B0A"/>
      </left>
      <right/>
      <top/>
      <bottom/>
      <diagonal/>
    </border>
    <border>
      <left/>
      <right style="medium">
        <color rgb="FFE26B0A"/>
      </right>
      <top/>
      <bottom/>
      <diagonal/>
    </border>
    <border>
      <left style="medium">
        <color rgb="FFE26B0A"/>
      </left>
      <right/>
      <top/>
      <bottom style="medium">
        <color rgb="FFE26B0A"/>
      </bottom>
      <diagonal/>
    </border>
    <border>
      <left/>
      <right style="medium">
        <color rgb="FFE26B0A"/>
      </right>
      <top/>
      <bottom style="medium">
        <color rgb="FFE26B0A"/>
      </bottom>
      <diagonal/>
    </border>
    <border>
      <left/>
      <right/>
      <top style="medium">
        <color rgb="FFE26B0A"/>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ck">
        <color indexed="9"/>
      </left>
      <right/>
      <top style="thick">
        <color indexed="9"/>
      </top>
      <bottom style="thick">
        <color indexed="9"/>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bottom style="double">
        <color indexed="1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medium">
        <color rgb="FFE26B0A"/>
      </left>
      <right style="medium">
        <color rgb="FFE26B0A"/>
      </right>
      <top/>
      <bottom/>
      <diagonal/>
    </border>
    <border>
      <left style="medium">
        <color rgb="FFE26B0A"/>
      </left>
      <right style="medium">
        <color rgb="FFE26B0A"/>
      </right>
      <top/>
      <bottom style="medium">
        <color rgb="FFE26B0A"/>
      </bottom>
      <diagonal/>
    </border>
    <border>
      <left style="medium">
        <color rgb="FFE26B0A"/>
      </left>
      <right style="medium">
        <color rgb="FFE26B0A"/>
      </right>
      <top style="medium">
        <color rgb="FFE26B0A"/>
      </top>
      <bottom/>
      <diagonal/>
    </border>
    <border>
      <left style="medium">
        <color rgb="FFE26B0A"/>
      </left>
      <right/>
      <top style="medium">
        <color rgb="FFE26B0A"/>
      </top>
      <bottom/>
      <diagonal/>
    </border>
    <border>
      <left/>
      <right style="medium">
        <color rgb="FFE26B0A"/>
      </right>
      <top style="medium">
        <color rgb="FFE26B0A"/>
      </top>
      <bottom/>
      <diagonal/>
    </border>
    <border>
      <left style="medium">
        <color rgb="FFE26B0A"/>
      </left>
      <right/>
      <top style="medium">
        <color rgb="FFE26B0A"/>
      </top>
      <bottom style="medium">
        <color rgb="FFE26B0A"/>
      </bottom>
      <diagonal/>
    </border>
    <border>
      <left/>
      <right/>
      <top style="medium">
        <color rgb="FFE26B0A"/>
      </top>
      <bottom style="medium">
        <color rgb="FFE26B0A"/>
      </bottom>
      <diagonal/>
    </border>
    <border>
      <left/>
      <right style="medium">
        <color rgb="FFE26B0A"/>
      </right>
      <top style="medium">
        <color rgb="FFE26B0A"/>
      </top>
      <bottom style="medium">
        <color rgb="FFE26B0A"/>
      </bottom>
      <diagonal/>
    </border>
    <border>
      <left/>
      <right/>
      <top/>
      <bottom style="medium">
        <color rgb="FFE26B0A"/>
      </bottom>
      <diagonal/>
    </border>
    <border>
      <left style="medium">
        <color rgb="FFE26B0A"/>
      </left>
      <right/>
      <top/>
      <bottom style="thin">
        <color rgb="FFE26B0A"/>
      </bottom>
      <diagonal/>
    </border>
    <border>
      <left/>
      <right/>
      <top/>
      <bottom style="thin">
        <color rgb="FFE26B0A"/>
      </bottom>
      <diagonal/>
    </border>
    <border>
      <left/>
      <right style="medium">
        <color rgb="FFE26B0A"/>
      </right>
      <top/>
      <bottom style="thin">
        <color rgb="FFE26B0A"/>
      </bottom>
      <diagonal/>
    </border>
    <border>
      <left/>
      <right style="medium">
        <color rgb="FF243386"/>
      </right>
      <top style="medium">
        <color rgb="FF243386"/>
      </top>
      <bottom style="medium">
        <color rgb="FF243386"/>
      </bottom>
      <diagonal/>
    </border>
    <border>
      <left style="medium">
        <color rgb="FF243386"/>
      </left>
      <right style="medium">
        <color rgb="FF243386"/>
      </right>
      <top style="medium">
        <color rgb="FF243386"/>
      </top>
      <bottom style="medium">
        <color rgb="FF243386"/>
      </bottom>
      <diagonal/>
    </border>
  </borders>
  <cellStyleXfs count="47660">
    <xf numFmtId="0" fontId="0" fillId="0" borderId="0"/>
    <xf numFmtId="9" fontId="1" fillId="0" borderId="0" applyFont="0" applyFill="0" applyBorder="0" applyAlignment="0" applyProtection="0"/>
    <xf numFmtId="0" fontId="13" fillId="0" borderId="0" applyNumberFormat="0" applyFill="0" applyBorder="0" applyAlignment="0" applyProtection="0"/>
    <xf numFmtId="0" fontId="54" fillId="0" borderId="0"/>
    <xf numFmtId="165" fontId="54" fillId="0" borderId="0" applyFont="0" applyFill="0" applyBorder="0" applyAlignment="0" applyProtection="0"/>
    <xf numFmtId="9" fontId="54" fillId="0" borderId="0" applyFont="0" applyFill="0" applyBorder="0" applyAlignment="0" applyProtection="0"/>
    <xf numFmtId="0" fontId="54" fillId="0" borderId="0"/>
    <xf numFmtId="0" fontId="29" fillId="0" borderId="0"/>
    <xf numFmtId="0" fontId="1" fillId="0" borderId="0"/>
    <xf numFmtId="165" fontId="1" fillId="0" borderId="0" applyFont="0" applyFill="0" applyBorder="0" applyAlignment="0" applyProtection="0"/>
    <xf numFmtId="0" fontId="29" fillId="0" borderId="0"/>
    <xf numFmtId="0" fontId="1" fillId="0" borderId="0"/>
    <xf numFmtId="9"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72" fontId="1" fillId="0" borderId="0" applyFont="0" applyFill="0" applyBorder="0" applyAlignment="0" applyProtection="0"/>
    <xf numFmtId="0" fontId="29" fillId="0" borderId="0"/>
    <xf numFmtId="0" fontId="29" fillId="0" borderId="0"/>
    <xf numFmtId="0" fontId="29" fillId="0" borderId="0"/>
    <xf numFmtId="0" fontId="56" fillId="0" borderId="0"/>
    <xf numFmtId="0" fontId="29" fillId="0" borderId="0">
      <alignment horizontal="left" wrapText="1"/>
    </xf>
    <xf numFmtId="0" fontId="57" fillId="0" borderId="25" applyNumberFormat="0" applyFill="0" applyAlignment="0" applyProtection="0"/>
    <xf numFmtId="0" fontId="58" fillId="0" borderId="26" applyNumberFormat="0" applyFill="0" applyAlignment="0" applyProtection="0"/>
    <xf numFmtId="0" fontId="59" fillId="0" borderId="27" applyNumberFormat="0" applyFill="0" applyAlignment="0" applyProtection="0"/>
    <xf numFmtId="0" fontId="59" fillId="0" borderId="0" applyNumberFormat="0" applyFill="0" applyBorder="0" applyAlignment="0" applyProtection="0"/>
    <xf numFmtId="0" fontId="60" fillId="14" borderId="0" applyNumberFormat="0" applyBorder="0" applyAlignment="0" applyProtection="0"/>
    <xf numFmtId="0" fontId="61" fillId="15" borderId="0" applyNumberFormat="0" applyBorder="0" applyAlignment="0" applyProtection="0"/>
    <xf numFmtId="0" fontId="62" fillId="17" borderId="28" applyNumberFormat="0" applyAlignment="0" applyProtection="0"/>
    <xf numFmtId="0" fontId="63" fillId="18" borderId="29" applyNumberFormat="0" applyAlignment="0" applyProtection="0"/>
    <xf numFmtId="0" fontId="64" fillId="18" borderId="28" applyNumberFormat="0" applyAlignment="0" applyProtection="0"/>
    <xf numFmtId="0" fontId="65" fillId="0" borderId="30" applyNumberFormat="0" applyFill="0" applyAlignment="0" applyProtection="0"/>
    <xf numFmtId="0" fontId="2" fillId="19" borderId="31" applyNumberFormat="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3" fillId="0" borderId="33" applyNumberFormat="0" applyFill="0" applyAlignment="0" applyProtection="0"/>
    <xf numFmtId="0" fontId="4"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4"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4"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4"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4"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4" fillId="41"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69" fillId="0" borderId="0"/>
    <xf numFmtId="0" fontId="29" fillId="0" borderId="0">
      <alignment vertical="top"/>
    </xf>
    <xf numFmtId="0" fontId="54" fillId="0" borderId="0"/>
    <xf numFmtId="0" fontId="29" fillId="0" borderId="0">
      <alignment vertical="top"/>
    </xf>
    <xf numFmtId="165" fontId="54" fillId="0" borderId="0" applyFont="0" applyFill="0" applyBorder="0" applyAlignment="0" applyProtection="0"/>
    <xf numFmtId="0" fontId="29" fillId="0" borderId="0">
      <alignment vertical="top"/>
    </xf>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73" fontId="73" fillId="0" borderId="0" applyFont="0" applyFill="0" applyBorder="0" applyAlignment="0" applyProtection="0"/>
    <xf numFmtId="0" fontId="74" fillId="0" borderId="0" applyNumberFormat="0" applyFill="0" applyBorder="0" applyAlignment="0" applyProtection="0">
      <alignment vertical="top"/>
      <protection locked="0"/>
    </xf>
    <xf numFmtId="0" fontId="29" fillId="0" borderId="0"/>
    <xf numFmtId="0" fontId="72" fillId="0" borderId="0"/>
    <xf numFmtId="0" fontId="54" fillId="0" borderId="0"/>
    <xf numFmtId="49" fontId="68" fillId="45" borderId="34">
      <alignment horizontal="left" vertical="top" wrapText="1" readingOrder="1"/>
    </xf>
    <xf numFmtId="9" fontId="29" fillId="0" borderId="0" applyFont="0" applyFill="0" applyBorder="0" applyAlignment="0" applyProtection="0"/>
    <xf numFmtId="0" fontId="54" fillId="0" borderId="0">
      <alignment vertical="top"/>
    </xf>
    <xf numFmtId="165" fontId="72" fillId="0" borderId="0" applyFont="0" applyFill="0" applyBorder="0" applyAlignment="0" applyProtection="0"/>
    <xf numFmtId="0" fontId="70" fillId="0" borderId="0"/>
    <xf numFmtId="0" fontId="75" fillId="46" borderId="0" applyNumberFormat="0" applyBorder="0" applyAlignment="0" applyProtection="0"/>
    <xf numFmtId="0" fontId="75" fillId="48" borderId="0" applyNumberFormat="0" applyBorder="0" applyAlignment="0" applyProtection="0"/>
    <xf numFmtId="0" fontId="75" fillId="49" borderId="0" applyNumberFormat="0" applyBorder="0" applyAlignment="0" applyProtection="0"/>
    <xf numFmtId="0" fontId="75" fillId="51" borderId="0" applyNumberFormat="0" applyBorder="0" applyAlignment="0" applyProtection="0"/>
    <xf numFmtId="0" fontId="75" fillId="52" borderId="0" applyNumberFormat="0" applyBorder="0" applyAlignment="0" applyProtection="0"/>
    <xf numFmtId="0" fontId="75" fillId="49" borderId="0" applyNumberFormat="0" applyBorder="0" applyAlignment="0" applyProtection="0"/>
    <xf numFmtId="0" fontId="75" fillId="52" borderId="0" applyNumberFormat="0" applyBorder="0" applyAlignment="0" applyProtection="0"/>
    <xf numFmtId="0" fontId="75" fillId="48" borderId="0" applyNumberFormat="0" applyBorder="0" applyAlignment="0" applyProtection="0"/>
    <xf numFmtId="0" fontId="75" fillId="53" borderId="0" applyNumberFormat="0" applyBorder="0" applyAlignment="0" applyProtection="0"/>
    <xf numFmtId="0" fontId="75" fillId="47" borderId="0" applyNumberFormat="0" applyBorder="0" applyAlignment="0" applyProtection="0"/>
    <xf numFmtId="0" fontId="75" fillId="52" borderId="0" applyNumberFormat="0" applyBorder="0" applyAlignment="0" applyProtection="0"/>
    <xf numFmtId="0" fontId="75" fillId="49" borderId="0" applyNumberFormat="0" applyBorder="0" applyAlignment="0" applyProtection="0"/>
    <xf numFmtId="0" fontId="76" fillId="52" borderId="0" applyNumberFormat="0" applyBorder="0" applyAlignment="0" applyProtection="0"/>
    <xf numFmtId="0" fontId="76" fillId="55" borderId="0" applyNumberFormat="0" applyBorder="0" applyAlignment="0" applyProtection="0"/>
    <xf numFmtId="0" fontId="76" fillId="54" borderId="0" applyNumberFormat="0" applyBorder="0" applyAlignment="0" applyProtection="0"/>
    <xf numFmtId="0" fontId="76" fillId="47" borderId="0" applyNumberFormat="0" applyBorder="0" applyAlignment="0" applyProtection="0"/>
    <xf numFmtId="0" fontId="76" fillId="52" borderId="0" applyNumberFormat="0" applyBorder="0" applyAlignment="0" applyProtection="0"/>
    <xf numFmtId="0" fontId="76" fillId="48" borderId="0" applyNumberFormat="0" applyBorder="0" applyAlignment="0" applyProtection="0"/>
    <xf numFmtId="0" fontId="76" fillId="57" borderId="0" applyNumberFormat="0" applyBorder="0" applyAlignment="0" applyProtection="0"/>
    <xf numFmtId="0" fontId="76" fillId="55" borderId="0" applyNumberFormat="0" applyBorder="0" applyAlignment="0" applyProtection="0"/>
    <xf numFmtId="0" fontId="76" fillId="54" borderId="0" applyNumberFormat="0" applyBorder="0" applyAlignment="0" applyProtection="0"/>
    <xf numFmtId="0" fontId="76" fillId="59" borderId="0" applyNumberFormat="0" applyBorder="0" applyAlignment="0" applyProtection="0"/>
    <xf numFmtId="0" fontId="76" fillId="56" borderId="0" applyNumberFormat="0" applyBorder="0" applyAlignment="0" applyProtection="0"/>
    <xf numFmtId="0" fontId="76" fillId="58" borderId="0" applyNumberFormat="0" applyBorder="0" applyAlignment="0" applyProtection="0"/>
    <xf numFmtId="0" fontId="77" fillId="50" borderId="0" applyNumberFormat="0" applyBorder="0" applyAlignment="0" applyProtection="0"/>
    <xf numFmtId="0" fontId="78" fillId="60" borderId="35" applyNumberFormat="0" applyAlignment="0" applyProtection="0"/>
    <xf numFmtId="0" fontId="79" fillId="61" borderId="36" applyNumberFormat="0" applyAlignment="0" applyProtection="0"/>
    <xf numFmtId="165" fontId="71" fillId="0" borderId="0" applyFont="0" applyFill="0" applyBorder="0" applyAlignment="0" applyProtection="0"/>
    <xf numFmtId="164" fontId="54" fillId="0" borderId="0" applyFont="0" applyFill="0" applyBorder="0" applyAlignment="0" applyProtection="0"/>
    <xf numFmtId="0" fontId="80" fillId="0" borderId="0" applyNumberFormat="0" applyFill="0" applyBorder="0" applyAlignment="0" applyProtection="0"/>
    <xf numFmtId="0" fontId="81" fillId="52" borderId="0" applyNumberFormat="0" applyBorder="0" applyAlignment="0" applyProtection="0"/>
    <xf numFmtId="0" fontId="82" fillId="0" borderId="37" applyNumberFormat="0" applyFill="0" applyAlignment="0" applyProtection="0"/>
    <xf numFmtId="0" fontId="83" fillId="0" borderId="38" applyNumberFormat="0" applyFill="0" applyAlignment="0" applyProtection="0"/>
    <xf numFmtId="0" fontId="84" fillId="0" borderId="39" applyNumberFormat="0" applyFill="0" applyAlignment="0" applyProtection="0"/>
    <xf numFmtId="0" fontId="84" fillId="0" borderId="0" applyNumberFormat="0" applyFill="0" applyBorder="0" applyAlignment="0" applyProtection="0"/>
    <xf numFmtId="0" fontId="85" fillId="53" borderId="35" applyNumberFormat="0" applyAlignment="0" applyProtection="0"/>
    <xf numFmtId="0" fontId="86" fillId="0" borderId="40" applyNumberFormat="0" applyFill="0" applyAlignment="0" applyProtection="0"/>
    <xf numFmtId="0" fontId="87" fillId="53" borderId="0" applyNumberFormat="0" applyBorder="0" applyAlignment="0" applyProtection="0"/>
    <xf numFmtId="0" fontId="54" fillId="49" borderId="41" applyNumberFormat="0" applyFont="0" applyAlignment="0" applyProtection="0"/>
    <xf numFmtId="0" fontId="88" fillId="60" borderId="42" applyNumberFormat="0" applyAlignment="0" applyProtection="0"/>
    <xf numFmtId="9" fontId="54" fillId="0" borderId="0" applyFont="0" applyFill="0" applyBorder="0" applyAlignment="0" applyProtection="0"/>
    <xf numFmtId="0" fontId="89" fillId="0" borderId="0" applyNumberFormat="0" applyFill="0" applyBorder="0" applyAlignment="0" applyProtection="0"/>
    <xf numFmtId="0" fontId="90" fillId="0" borderId="43" applyNumberFormat="0" applyFill="0" applyAlignment="0" applyProtection="0"/>
    <xf numFmtId="0" fontId="86" fillId="0" borderId="0" applyNumberFormat="0" applyFill="0" applyBorder="0" applyAlignment="0" applyProtection="0"/>
    <xf numFmtId="0" fontId="29" fillId="0" borderId="0"/>
    <xf numFmtId="165" fontId="29" fillId="0" borderId="0" applyFont="0" applyFill="0" applyBorder="0" applyAlignment="0" applyProtection="0"/>
    <xf numFmtId="0" fontId="1" fillId="0" borderId="0"/>
    <xf numFmtId="165" fontId="1" fillId="0" borderId="0" applyFont="0" applyFill="0" applyBorder="0" applyAlignment="0" applyProtection="0"/>
    <xf numFmtId="0" fontId="54" fillId="0" borderId="0"/>
    <xf numFmtId="165" fontId="54" fillId="0" borderId="0" applyFont="0" applyFill="0" applyBorder="0" applyAlignment="0" applyProtection="0"/>
    <xf numFmtId="9" fontId="54" fillId="0" borderId="0" applyFont="0" applyFill="0" applyBorder="0" applyAlignment="0" applyProtection="0"/>
    <xf numFmtId="0" fontId="29" fillId="0" borderId="0"/>
    <xf numFmtId="0" fontId="29"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29" fillId="0" borderId="0">
      <alignment vertical="top"/>
    </xf>
    <xf numFmtId="165" fontId="29" fillId="0" borderId="0" applyFont="0" applyFill="0" applyBorder="0" applyAlignment="0" applyProtection="0"/>
    <xf numFmtId="165" fontId="1" fillId="0" borderId="0" applyFont="0" applyFill="0" applyBorder="0" applyAlignment="0" applyProtection="0"/>
    <xf numFmtId="165" fontId="29" fillId="0" borderId="0" applyFont="0" applyFill="0" applyBorder="0" applyAlignment="0" applyProtection="0"/>
    <xf numFmtId="0" fontId="1" fillId="0" borderId="0"/>
    <xf numFmtId="0" fontId="29" fillId="0" borderId="0">
      <alignment vertical="top"/>
    </xf>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4" fontId="29" fillId="0" borderId="0" applyFont="0" applyFill="0" applyBorder="0" applyAlignment="0" applyProtection="0"/>
    <xf numFmtId="0" fontId="88" fillId="60" borderId="42" applyNumberForma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75" fillId="0" borderId="0" applyFont="0" applyFill="0" applyBorder="0" applyAlignment="0" applyProtection="0"/>
    <xf numFmtId="9" fontId="75" fillId="0" borderId="0" applyFont="0" applyFill="0" applyBorder="0" applyAlignment="0" applyProtection="0"/>
    <xf numFmtId="0" fontId="29" fillId="0" borderId="0"/>
    <xf numFmtId="0" fontId="1" fillId="0" borderId="0"/>
    <xf numFmtId="0" fontId="1" fillId="0" borderId="0"/>
    <xf numFmtId="0" fontId="29" fillId="0" borderId="0"/>
    <xf numFmtId="0" fontId="29" fillId="0" borderId="0"/>
    <xf numFmtId="165" fontId="29" fillId="0" borderId="0" applyFont="0" applyFill="0" applyBorder="0" applyAlignment="0" applyProtection="0"/>
    <xf numFmtId="165" fontId="29" fillId="0" borderId="0" applyFont="0" applyFill="0" applyBorder="0" applyAlignment="0" applyProtection="0"/>
    <xf numFmtId="0" fontId="1" fillId="0" borderId="0"/>
    <xf numFmtId="0" fontId="1" fillId="0" borderId="0"/>
    <xf numFmtId="0" fontId="75" fillId="62" borderId="0" applyNumberFormat="0" applyBorder="0" applyAlignment="0" applyProtection="0"/>
    <xf numFmtId="49" fontId="68" fillId="45" borderId="34">
      <alignment horizontal="left" vertical="top" wrapText="1"/>
    </xf>
    <xf numFmtId="0" fontId="29" fillId="0" borderId="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85" fillId="53" borderId="35" applyNumberFormat="0" applyAlignment="0" applyProtection="0"/>
    <xf numFmtId="0" fontId="78" fillId="60" borderId="35" applyNumberFormat="0" applyAlignment="0" applyProtection="0"/>
    <xf numFmtId="0" fontId="1" fillId="0" borderId="0"/>
    <xf numFmtId="165" fontId="1" fillId="0" borderId="0" applyFont="0" applyFill="0" applyBorder="0" applyAlignment="0" applyProtection="0"/>
    <xf numFmtId="0" fontId="88" fillId="60" borderId="42" applyNumberFormat="0" applyAlignment="0" applyProtection="0"/>
    <xf numFmtId="0" fontId="1" fillId="0" borderId="0"/>
    <xf numFmtId="0" fontId="85" fillId="53"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85" fillId="53" borderId="35" applyNumberFormat="0" applyAlignment="0" applyProtection="0"/>
    <xf numFmtId="0" fontId="78" fillId="60" borderId="35" applyNumberFormat="0" applyAlignment="0" applyProtection="0"/>
    <xf numFmtId="165" fontId="29" fillId="0" borderId="0" applyFont="0" applyFill="0" applyBorder="0" applyAlignment="0" applyProtection="0"/>
    <xf numFmtId="0" fontId="90" fillId="0" borderId="43" applyNumberFormat="0" applyFill="0" applyAlignment="0" applyProtection="0"/>
    <xf numFmtId="165" fontId="1" fillId="0" borderId="0" applyFont="0" applyFill="0" applyBorder="0" applyAlignment="0" applyProtection="0"/>
    <xf numFmtId="0" fontId="88" fillId="60" borderId="42" applyNumberFormat="0" applyAlignment="0" applyProtection="0"/>
    <xf numFmtId="0" fontId="78" fillId="60" borderId="35" applyNumberFormat="0" applyAlignment="0" applyProtection="0"/>
    <xf numFmtId="0" fontId="85" fillId="53" borderId="35" applyNumberFormat="0" applyAlignment="0" applyProtection="0"/>
    <xf numFmtId="0" fontId="1" fillId="0" borderId="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5" fillId="53" borderId="35" applyNumberFormat="0" applyAlignment="0" applyProtection="0"/>
    <xf numFmtId="0" fontId="54" fillId="0" borderId="0"/>
    <xf numFmtId="165" fontId="54" fillId="0" borderId="0" applyFont="0" applyFill="0" applyBorder="0" applyAlignment="0" applyProtection="0"/>
    <xf numFmtId="9" fontId="54" fillId="0" borderId="0" applyFont="0" applyFill="0" applyBorder="0" applyAlignment="0" applyProtection="0"/>
    <xf numFmtId="0" fontId="90" fillId="0" borderId="43" applyNumberFormat="0" applyFill="0" applyAlignment="0" applyProtection="0"/>
    <xf numFmtId="165" fontId="54"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0" fontId="29" fillId="0" borderId="0"/>
    <xf numFmtId="0" fontId="72" fillId="0" borderId="0"/>
    <xf numFmtId="0" fontId="54"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88" fillId="60" borderId="42" applyNumberForma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78" fillId="60" borderId="35" applyNumberFormat="0" applyAlignment="0" applyProtection="0"/>
    <xf numFmtId="0" fontId="85" fillId="53" borderId="35" applyNumberFormat="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165" fontId="72" fillId="0" borderId="0" applyFont="0" applyFill="0" applyBorder="0" applyAlignment="0" applyProtection="0"/>
    <xf numFmtId="165" fontId="72" fillId="0" borderId="0" applyFont="0" applyFill="0" applyBorder="0" applyAlignment="0" applyProtection="0"/>
    <xf numFmtId="0" fontId="72" fillId="0" borderId="0"/>
    <xf numFmtId="0" fontId="29" fillId="0" borderId="0"/>
    <xf numFmtId="0" fontId="54" fillId="0" borderId="0"/>
    <xf numFmtId="0" fontId="54" fillId="49" borderId="41" applyNumberFormat="0" applyFont="0" applyAlignment="0" applyProtection="0"/>
    <xf numFmtId="0" fontId="90" fillId="0" borderId="43" applyNumberFormat="0" applyFill="0" applyAlignment="0" applyProtection="0"/>
    <xf numFmtId="0" fontId="88" fillId="60" borderId="42" applyNumberFormat="0" applyAlignment="0" applyProtection="0"/>
    <xf numFmtId="0" fontId="85" fillId="53"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78" fillId="60" borderId="35" applyNumberFormat="0" applyAlignment="0" applyProtection="0"/>
    <xf numFmtId="0" fontId="78" fillId="60"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5" fillId="53" borderId="35" applyNumberFormat="0" applyAlignment="0" applyProtection="0"/>
    <xf numFmtId="0" fontId="1" fillId="0" borderId="0"/>
    <xf numFmtId="165" fontId="75" fillId="0" borderId="0" applyFont="0" applyFill="0" applyBorder="0" applyAlignment="0" applyProtection="0"/>
    <xf numFmtId="9" fontId="75" fillId="0" borderId="0" applyFont="0" applyFill="0" applyBorder="0" applyAlignment="0" applyProtection="0"/>
    <xf numFmtId="0" fontId="29" fillId="0" borderId="0"/>
    <xf numFmtId="0" fontId="1" fillId="0" borderId="0"/>
    <xf numFmtId="0" fontId="1" fillId="0" borderId="0"/>
    <xf numFmtId="0" fontId="29" fillId="0" borderId="0"/>
    <xf numFmtId="165" fontId="29" fillId="0" borderId="0" applyFont="0" applyFill="0" applyBorder="0" applyAlignment="0" applyProtection="0"/>
    <xf numFmtId="165" fontId="29" fillId="0" borderId="0" applyFont="0" applyFill="0" applyBorder="0" applyAlignment="0" applyProtection="0"/>
    <xf numFmtId="0" fontId="1" fillId="0" borderId="0"/>
    <xf numFmtId="0" fontId="1" fillId="0" borderId="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78" fillId="60" borderId="35" applyNumberFormat="0" applyAlignment="0" applyProtection="0"/>
    <xf numFmtId="0" fontId="88" fillId="60" borderId="42" applyNumberFormat="0" applyAlignment="0" applyProtection="0"/>
    <xf numFmtId="0" fontId="78" fillId="60" borderId="35" applyNumberFormat="0" applyAlignment="0" applyProtection="0"/>
    <xf numFmtId="0" fontId="54" fillId="49" borderId="41" applyNumberFormat="0" applyFont="0" applyAlignment="0" applyProtection="0"/>
    <xf numFmtId="0" fontId="90" fillId="0" borderId="43" applyNumberFormat="0" applyFill="0" applyAlignment="0" applyProtection="0"/>
    <xf numFmtId="0" fontId="88" fillId="60" borderId="42" applyNumberFormat="0" applyAlignment="0" applyProtection="0"/>
    <xf numFmtId="0" fontId="85" fillId="53"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78" fillId="60" borderId="35" applyNumberFormat="0" applyAlignment="0" applyProtection="0"/>
    <xf numFmtId="0" fontId="78" fillId="60"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5" fillId="53" borderId="35" applyNumberFormat="0" applyAlignment="0" applyProtection="0"/>
    <xf numFmtId="0" fontId="29" fillId="0" borderId="0"/>
    <xf numFmtId="0" fontId="29" fillId="0" borderId="0"/>
    <xf numFmtId="0" fontId="54" fillId="0" borderId="0"/>
    <xf numFmtId="165" fontId="54" fillId="0" borderId="0" applyFont="0" applyFill="0" applyBorder="0" applyAlignment="0" applyProtection="0"/>
    <xf numFmtId="9" fontId="54" fillId="0" borderId="0" applyFont="0" applyFill="0" applyBorder="0" applyAlignment="0" applyProtection="0"/>
    <xf numFmtId="165" fontId="29" fillId="0" borderId="0" applyFont="0" applyFill="0" applyBorder="0" applyAlignment="0" applyProtection="0"/>
    <xf numFmtId="0" fontId="54" fillId="0" borderId="0"/>
    <xf numFmtId="49" fontId="68" fillId="45" borderId="34">
      <alignment horizontal="left" vertical="top" wrapText="1" readingOrder="1"/>
    </xf>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85" fillId="53" borderId="35" applyNumberFormat="0" applyAlignment="0" applyProtection="0"/>
    <xf numFmtId="0" fontId="78" fillId="60" borderId="35" applyNumberFormat="0" applyAlignment="0" applyProtection="0"/>
    <xf numFmtId="0" fontId="1" fillId="0" borderId="0"/>
    <xf numFmtId="165" fontId="1" fillId="0" borderId="0" applyFont="0" applyFill="0" applyBorder="0" applyAlignment="0" applyProtection="0"/>
    <xf numFmtId="0" fontId="1" fillId="0" borderId="0"/>
    <xf numFmtId="0" fontId="85" fillId="53" borderId="35" applyNumberFormat="0" applyAlignment="0" applyProtection="0"/>
    <xf numFmtId="0" fontId="54" fillId="49" borderId="41" applyNumberFormat="0" applyFont="0" applyAlignment="0" applyProtection="0"/>
    <xf numFmtId="0" fontId="78" fillId="60" borderId="35" applyNumberFormat="0" applyAlignment="0" applyProtection="0"/>
    <xf numFmtId="165" fontId="1" fillId="0" borderId="0" applyFont="0" applyFill="0" applyBorder="0" applyAlignment="0" applyProtection="0"/>
    <xf numFmtId="0" fontId="85" fillId="53" borderId="35" applyNumberFormat="0" applyAlignment="0" applyProtection="0"/>
    <xf numFmtId="0" fontId="1" fillId="0" borderId="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88" fillId="60" borderId="42" applyNumberForma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78" fillId="60" borderId="35" applyNumberFormat="0" applyAlignment="0" applyProtection="0"/>
    <xf numFmtId="0" fontId="29"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91" fillId="0" borderId="0" applyNumberFormat="0" applyFill="0" applyBorder="0" applyAlignment="0" applyProtection="0"/>
    <xf numFmtId="0" fontId="92" fillId="16"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40" borderId="0" applyNumberFormat="0" applyBorder="0" applyAlignment="0" applyProtection="0"/>
    <xf numFmtId="0" fontId="4" fillId="44" borderId="0" applyNumberFormat="0" applyBorder="0" applyAlignment="0" applyProtection="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72" fillId="0" borderId="0" applyFont="0" applyFill="0" applyBorder="0" applyAlignment="0" applyProtection="0"/>
    <xf numFmtId="0" fontId="67" fillId="0" borderId="0" applyNumberFormat="0" applyFill="0" applyBorder="0" applyAlignment="0" applyProtection="0"/>
    <xf numFmtId="0" fontId="57" fillId="0" borderId="25" applyNumberFormat="0" applyFill="0" applyAlignment="0" applyProtection="0"/>
    <xf numFmtId="0" fontId="58" fillId="0" borderId="26" applyNumberFormat="0" applyFill="0" applyAlignment="0" applyProtection="0"/>
    <xf numFmtId="0" fontId="59" fillId="0" borderId="27" applyNumberFormat="0" applyFill="0" applyAlignment="0" applyProtection="0"/>
    <xf numFmtId="0" fontId="59" fillId="0" borderId="0" applyNumberFormat="0" applyFill="0" applyBorder="0" applyAlignment="0" applyProtection="0"/>
    <xf numFmtId="0" fontId="65" fillId="0" borderId="30" applyNumberFormat="0" applyFill="0" applyAlignment="0" applyProtection="0"/>
    <xf numFmtId="0" fontId="72" fillId="0" borderId="0"/>
    <xf numFmtId="0" fontId="1" fillId="0" borderId="0"/>
    <xf numFmtId="0" fontId="1" fillId="20" borderId="32" applyNumberFormat="0" applyFont="0" applyAlignment="0" applyProtection="0"/>
    <xf numFmtId="0" fontId="1" fillId="20" borderId="32" applyNumberFormat="0" applyFont="0" applyAlignment="0" applyProtection="0"/>
    <xf numFmtId="0" fontId="91" fillId="0" borderId="0" applyNumberFormat="0" applyFill="0" applyBorder="0" applyAlignment="0" applyProtection="0"/>
    <xf numFmtId="0" fontId="3" fillId="0" borderId="33" applyNumberFormat="0" applyFill="0" applyAlignment="0" applyProtection="0"/>
    <xf numFmtId="0" fontId="66" fillId="0" borderId="0" applyNumberFormat="0" applyFill="0" applyBorder="0" applyAlignment="0" applyProtection="0"/>
    <xf numFmtId="0" fontId="88" fillId="60" borderId="42" applyNumberForma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88" fillId="60" borderId="42" applyNumberForma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29" fillId="0" borderId="0">
      <alignment vertical="top"/>
    </xf>
    <xf numFmtId="165" fontId="29" fillId="0" borderId="0" applyFont="0" applyFill="0" applyBorder="0" applyAlignment="0" applyProtection="0"/>
    <xf numFmtId="165" fontId="29" fillId="0" borderId="0" applyFont="0" applyFill="0" applyBorder="0" applyAlignment="0" applyProtection="0"/>
    <xf numFmtId="165" fontId="72" fillId="0" borderId="0" applyFont="0" applyFill="0" applyBorder="0" applyAlignment="0" applyProtection="0"/>
    <xf numFmtId="0" fontId="74" fillId="0" borderId="0" applyNumberFormat="0" applyFill="0" applyBorder="0" applyAlignment="0" applyProtection="0">
      <alignment vertical="top"/>
      <protection locked="0"/>
    </xf>
    <xf numFmtId="0" fontId="93" fillId="0" borderId="0" applyNumberFormat="0" applyFill="0" applyBorder="0" applyAlignment="0" applyProtection="0">
      <alignment vertical="top"/>
      <protection locked="0"/>
    </xf>
    <xf numFmtId="0" fontId="54" fillId="0" borderId="0">
      <alignment vertical="top"/>
    </xf>
    <xf numFmtId="0" fontId="70" fillId="0" borderId="0"/>
    <xf numFmtId="0" fontId="72" fillId="0" borderId="0"/>
    <xf numFmtId="0" fontId="70" fillId="0" borderId="0"/>
    <xf numFmtId="0" fontId="70" fillId="0" borderId="0"/>
    <xf numFmtId="0" fontId="70" fillId="0" borderId="0"/>
    <xf numFmtId="0" fontId="29" fillId="0" borderId="0"/>
    <xf numFmtId="0" fontId="54" fillId="0" borderId="0">
      <alignment vertical="top"/>
    </xf>
    <xf numFmtId="0" fontId="1" fillId="0" borderId="0"/>
    <xf numFmtId="0" fontId="54" fillId="0" borderId="0"/>
    <xf numFmtId="0" fontId="78" fillId="60"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85" fillId="53"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88" fillId="60" borderId="42" applyNumberFormat="0" applyAlignment="0" applyProtection="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88" fillId="60" borderId="42" applyNumberFormat="0" applyAlignment="0" applyProtection="0"/>
    <xf numFmtId="0" fontId="90" fillId="0" borderId="43" applyNumberFormat="0" applyFill="0" applyAlignment="0" applyProtection="0"/>
    <xf numFmtId="164" fontId="54" fillId="0" borderId="0" applyFont="0" applyFill="0" applyBorder="0" applyAlignment="0" applyProtection="0"/>
    <xf numFmtId="0" fontId="88" fillId="60" borderId="42" applyNumberForma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88" fillId="60" borderId="42" applyNumberForma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75" fillId="0" borderId="0" applyFont="0" applyFill="0" applyBorder="0" applyAlignment="0" applyProtection="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85" fillId="53" borderId="35" applyNumberFormat="0" applyAlignment="0" applyProtection="0"/>
    <xf numFmtId="0" fontId="78" fillId="60" borderId="35" applyNumberFormat="0" applyAlignment="0" applyProtection="0"/>
    <xf numFmtId="165" fontId="54" fillId="0" borderId="0" applyFont="0" applyFill="0" applyBorder="0" applyAlignment="0" applyProtection="0"/>
    <xf numFmtId="9" fontId="54" fillId="0" borderId="0" applyFont="0" applyFill="0" applyBorder="0" applyAlignment="0" applyProtection="0"/>
    <xf numFmtId="165" fontId="54"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0" fontId="78" fillId="60" borderId="35" applyNumberFormat="0" applyAlignment="0" applyProtection="0"/>
    <xf numFmtId="165" fontId="71" fillId="0" borderId="0" applyFont="0" applyFill="0" applyBorder="0" applyAlignment="0" applyProtection="0"/>
    <xf numFmtId="164" fontId="54" fillId="0" borderId="0" applyFont="0" applyFill="0" applyBorder="0" applyAlignment="0" applyProtection="0"/>
    <xf numFmtId="0" fontId="85" fillId="53" borderId="35" applyNumberFormat="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29"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70" fillId="0" borderId="0"/>
    <xf numFmtId="165" fontId="75" fillId="0" borderId="0" applyFont="0" applyFill="0" applyBorder="0" applyAlignment="0" applyProtection="0"/>
    <xf numFmtId="0" fontId="72" fillId="0" borderId="0"/>
    <xf numFmtId="0" fontId="1" fillId="0" borderId="0"/>
    <xf numFmtId="0" fontId="88" fillId="60" borderId="42" applyNumberForma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88" fillId="60" borderId="42" applyNumberForma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54" fillId="49" borderId="41" applyNumberFormat="0" applyFont="0" applyAlignment="0" applyProtection="0"/>
    <xf numFmtId="0" fontId="78" fillId="60"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85" fillId="53"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88" fillId="60" borderId="42" applyNumberFormat="0" applyAlignment="0" applyProtection="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88" fillId="60" borderId="42" applyNumberForma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29"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54" fillId="0" borderId="0" applyFont="0" applyFill="0" applyBorder="0" applyAlignment="0" applyProtection="0"/>
    <xf numFmtId="0" fontId="54" fillId="0" borderId="0"/>
    <xf numFmtId="165" fontId="54"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0" fontId="54" fillId="0" borderId="0">
      <alignment vertical="top"/>
    </xf>
    <xf numFmtId="165" fontId="71" fillId="0" borderId="0" applyFont="0" applyFill="0" applyBorder="0" applyAlignment="0" applyProtection="0"/>
    <xf numFmtId="164" fontId="54" fillId="0" borderId="0" applyFont="0" applyFill="0" applyBorder="0" applyAlignment="0" applyProtection="0"/>
    <xf numFmtId="0" fontId="54" fillId="49" borderId="41" applyNumberFormat="0" applyFont="0" applyAlignment="0" applyProtection="0"/>
    <xf numFmtId="9" fontId="54" fillId="0" borderId="0" applyFont="0" applyFill="0" applyBorder="0" applyAlignment="0" applyProtection="0"/>
    <xf numFmtId="0" fontId="1" fillId="0" borderId="0"/>
    <xf numFmtId="165" fontId="1" fillId="0" borderId="0" applyFont="0" applyFill="0" applyBorder="0" applyAlignment="0" applyProtection="0"/>
    <xf numFmtId="0" fontId="54" fillId="0" borderId="0"/>
    <xf numFmtId="165" fontId="54" fillId="0" borderId="0" applyFont="0" applyFill="0" applyBorder="0" applyAlignment="0" applyProtection="0"/>
    <xf numFmtId="9" fontId="54"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29"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75" fillId="0" borderId="0" applyFont="0" applyFill="0" applyBorder="0" applyAlignment="0" applyProtection="0"/>
    <xf numFmtId="9" fontId="75" fillId="0" borderId="0" applyFont="0" applyFill="0" applyBorder="0" applyAlignment="0" applyProtection="0"/>
    <xf numFmtId="165" fontId="29" fillId="0" borderId="0" applyFont="0" applyFill="0" applyBorder="0" applyAlignment="0" applyProtection="0"/>
    <xf numFmtId="0" fontId="54" fillId="0" borderId="0">
      <alignment vertical="top"/>
    </xf>
    <xf numFmtId="0" fontId="1" fillId="0" borderId="0"/>
    <xf numFmtId="0" fontId="54" fillId="49" borderId="41" applyNumberFormat="0" applyFont="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4" fontId="54"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85" fillId="53" borderId="35" applyNumberFormat="0" applyAlignment="0" applyProtection="0"/>
    <xf numFmtId="0" fontId="78" fillId="60" borderId="35" applyNumberFormat="0" applyAlignment="0" applyProtection="0"/>
    <xf numFmtId="0" fontId="78" fillId="60" borderId="35" applyNumberFormat="0" applyAlignment="0" applyProtection="0"/>
    <xf numFmtId="0" fontId="85" fillId="53" borderId="35" applyNumberFormat="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54" fillId="49" borderId="41" applyNumberFormat="0" applyFont="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29"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75" fillId="62" borderId="0" applyNumberFormat="0" applyBorder="0" applyAlignment="0" applyProtection="0"/>
    <xf numFmtId="49" fontId="68" fillId="45" borderId="34">
      <alignment horizontal="left" vertical="top" wrapText="1"/>
    </xf>
    <xf numFmtId="0" fontId="29" fillId="0" borderId="0"/>
    <xf numFmtId="0" fontId="54" fillId="0" borderId="0"/>
    <xf numFmtId="165" fontId="54" fillId="0" borderId="0" applyFont="0" applyFill="0" applyBorder="0" applyAlignment="0" applyProtection="0"/>
    <xf numFmtId="165" fontId="29"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29" fillId="0" borderId="0"/>
    <xf numFmtId="0" fontId="1" fillId="0" borderId="0"/>
    <xf numFmtId="0" fontId="1" fillId="0" borderId="0"/>
    <xf numFmtId="0" fontId="29" fillId="0" borderId="0"/>
    <xf numFmtId="0" fontId="29" fillId="0" borderId="0"/>
    <xf numFmtId="165" fontId="29"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85" fillId="53"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85" fillId="53" borderId="35" applyNumberFormat="0" applyAlignment="0" applyProtection="0"/>
    <xf numFmtId="0" fontId="78" fillId="60" borderId="35" applyNumberFormat="0" applyAlignment="0" applyProtection="0"/>
    <xf numFmtId="165" fontId="29" fillId="0" borderId="0" applyFont="0" applyFill="0" applyBorder="0" applyAlignment="0" applyProtection="0"/>
    <xf numFmtId="0" fontId="90" fillId="0" borderId="43" applyNumberFormat="0" applyFill="0" applyAlignment="0" applyProtection="0"/>
    <xf numFmtId="165" fontId="1" fillId="0" borderId="0" applyFont="0" applyFill="0" applyBorder="0" applyAlignment="0" applyProtection="0"/>
    <xf numFmtId="0" fontId="88" fillId="60" borderId="42" applyNumberFormat="0" applyAlignment="0" applyProtection="0"/>
    <xf numFmtId="0" fontId="78" fillId="60" borderId="35" applyNumberFormat="0" applyAlignment="0" applyProtection="0"/>
    <xf numFmtId="0" fontId="85" fillId="53" borderId="35" applyNumberFormat="0" applyAlignment="0" applyProtection="0"/>
    <xf numFmtId="0" fontId="1" fillId="0" borderId="0"/>
    <xf numFmtId="0" fontId="54" fillId="49" borderId="41" applyNumberFormat="0" applyFont="0" applyAlignment="0" applyProtection="0"/>
    <xf numFmtId="0" fontId="85" fillId="53" borderId="35" applyNumberFormat="0" applyAlignment="0" applyProtection="0"/>
    <xf numFmtId="165" fontId="54" fillId="0" borderId="0" applyFont="0" applyFill="0" applyBorder="0" applyAlignment="0" applyProtection="0"/>
    <xf numFmtId="9" fontId="54" fillId="0" borderId="0" applyFont="0" applyFill="0" applyBorder="0" applyAlignment="0" applyProtection="0"/>
    <xf numFmtId="0" fontId="90" fillId="0" borderId="43" applyNumberFormat="0" applyFill="0" applyAlignment="0" applyProtection="0"/>
    <xf numFmtId="165" fontId="54"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54" fillId="0" borderId="0"/>
    <xf numFmtId="165" fontId="72" fillId="0" borderId="0" applyFont="0" applyFill="0" applyBorder="0" applyAlignment="0" applyProtection="0"/>
    <xf numFmtId="0" fontId="29" fillId="0" borderId="0"/>
    <xf numFmtId="0" fontId="1" fillId="0" borderId="0"/>
    <xf numFmtId="165" fontId="75" fillId="0" borderId="0" applyFont="0" applyFill="0" applyBorder="0" applyAlignment="0" applyProtection="0"/>
    <xf numFmtId="9" fontId="75" fillId="0" borderId="0" applyFont="0" applyFill="0" applyBorder="0" applyAlignment="0" applyProtection="0"/>
    <xf numFmtId="0" fontId="29" fillId="0" borderId="0"/>
    <xf numFmtId="0" fontId="1" fillId="0" borderId="0"/>
    <xf numFmtId="0" fontId="1" fillId="0" borderId="0"/>
    <xf numFmtId="0" fontId="1" fillId="0" borderId="0"/>
    <xf numFmtId="0" fontId="1" fillId="0" borderId="0"/>
    <xf numFmtId="0" fontId="54" fillId="49" borderId="41" applyNumberFormat="0" applyFont="0" applyAlignment="0" applyProtection="0"/>
    <xf numFmtId="0" fontId="78" fillId="60" borderId="35" applyNumberFormat="0" applyAlignment="0" applyProtection="0"/>
    <xf numFmtId="0" fontId="88" fillId="60" borderId="42" applyNumberFormat="0" applyAlignment="0" applyProtection="0"/>
    <xf numFmtId="0" fontId="78" fillId="60"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78" fillId="60" borderId="35"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5" fillId="53" borderId="35" applyNumberFormat="0" applyAlignment="0" applyProtection="0"/>
    <xf numFmtId="0" fontId="29"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20" borderId="32" applyNumberFormat="0" applyFont="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29"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54"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20" borderId="32" applyNumberFormat="0" applyFont="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20" borderId="32" applyNumberFormat="0" applyFont="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29"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90" fillId="0" borderId="43" applyNumberFormat="0" applyFill="0" applyAlignment="0" applyProtection="0"/>
    <xf numFmtId="0" fontId="78" fillId="60" borderId="35" applyNumberFormat="0" applyAlignment="0" applyProtection="0"/>
    <xf numFmtId="0" fontId="54" fillId="49" borderId="41" applyNumberFormat="0" applyFont="0" applyAlignment="0" applyProtection="0"/>
    <xf numFmtId="0" fontId="78" fillId="60"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78" fillId="60" borderId="35" applyNumberFormat="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88" fillId="60" borderId="42" applyNumberFormat="0" applyAlignment="0" applyProtection="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88" fillId="60" borderId="42" applyNumberFormat="0" applyAlignment="0" applyProtection="0"/>
    <xf numFmtId="0" fontId="1" fillId="0" borderId="0"/>
    <xf numFmtId="0" fontId="1" fillId="0" borderId="0"/>
    <xf numFmtId="0" fontId="78" fillId="60" borderId="35" applyNumberFormat="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5" fillId="53"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78" fillId="60" borderId="35" applyNumberFormat="0" applyAlignment="0" applyProtection="0"/>
    <xf numFmtId="0" fontId="85" fillId="53" borderId="35" applyNumberFormat="0" applyAlignment="0" applyProtection="0"/>
    <xf numFmtId="0" fontId="90" fillId="0" borderId="43" applyNumberFormat="0" applyFill="0" applyAlignment="0" applyProtection="0"/>
    <xf numFmtId="0" fontId="85" fillId="53" borderId="35" applyNumberFormat="0" applyAlignment="0" applyProtection="0"/>
    <xf numFmtId="0" fontId="78" fillId="60" borderId="35" applyNumberFormat="0" applyAlignment="0" applyProtection="0"/>
    <xf numFmtId="0" fontId="88" fillId="60" borderId="42" applyNumberFormat="0" applyAlignment="0" applyProtection="0"/>
    <xf numFmtId="0" fontId="54" fillId="49" borderId="41" applyNumberFormat="0" applyFont="0" applyAlignment="0" applyProtection="0"/>
    <xf numFmtId="0" fontId="54" fillId="49" borderId="41" applyNumberFormat="0" applyFont="0" applyAlignment="0" applyProtection="0"/>
    <xf numFmtId="0" fontId="85" fillId="53" borderId="35" applyNumberFormat="0" applyAlignment="0" applyProtection="0"/>
    <xf numFmtId="0" fontId="54" fillId="49" borderId="41" applyNumberFormat="0" applyFont="0" applyAlignment="0" applyProtection="0"/>
    <xf numFmtId="0" fontId="90" fillId="0" borderId="43" applyNumberFormat="0" applyFill="0" applyAlignment="0" applyProtection="0"/>
    <xf numFmtId="0" fontId="85" fillId="53" borderId="35" applyNumberFormat="0" applyAlignment="0" applyProtection="0"/>
    <xf numFmtId="0" fontId="88" fillId="60" borderId="42" applyNumberFormat="0" applyAlignment="0" applyProtection="0"/>
    <xf numFmtId="0" fontId="54" fillId="49" borderId="41" applyNumberFormat="0" applyFont="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78" fillId="60" borderId="35" applyNumberFormat="0" applyAlignment="0" applyProtection="0"/>
    <xf numFmtId="0" fontId="85" fillId="53" borderId="35" applyNumberFormat="0" applyAlignment="0" applyProtection="0"/>
    <xf numFmtId="0" fontId="78" fillId="60" borderId="35" applyNumberFormat="0" applyAlignment="0" applyProtection="0"/>
    <xf numFmtId="0" fontId="88" fillId="60" borderId="42" applyNumberFormat="0" applyAlignment="0" applyProtection="0"/>
    <xf numFmtId="0" fontId="85" fillId="53"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78" fillId="60" borderId="35" applyNumberFormat="0" applyAlignment="0" applyProtection="0"/>
    <xf numFmtId="0" fontId="54" fillId="49" borderId="41" applyNumberFormat="0" applyFont="0" applyAlignment="0" applyProtection="0"/>
    <xf numFmtId="0" fontId="88" fillId="60" borderId="42" applyNumberFormat="0" applyAlignment="0" applyProtection="0"/>
    <xf numFmtId="0" fontId="85" fillId="53" borderId="35" applyNumberFormat="0" applyAlignment="0" applyProtection="0"/>
    <xf numFmtId="0" fontId="85" fillId="53" borderId="35" applyNumberFormat="0" applyAlignment="0" applyProtection="0"/>
    <xf numFmtId="0" fontId="54" fillId="49" borderId="41" applyNumberFormat="0" applyFont="0" applyAlignment="0" applyProtection="0"/>
    <xf numFmtId="0" fontId="90" fillId="0" borderId="43" applyNumberFormat="0" applyFill="0" applyAlignment="0" applyProtection="0"/>
    <xf numFmtId="0" fontId="54" fillId="49" borderId="41" applyNumberFormat="0" applyFont="0" applyAlignment="0" applyProtection="0"/>
    <xf numFmtId="0" fontId="90" fillId="0" borderId="43" applyNumberFormat="0" applyFill="0" applyAlignment="0" applyProtection="0"/>
    <xf numFmtId="0" fontId="90" fillId="0" borderId="43" applyNumberFormat="0" applyFill="0" applyAlignment="0" applyProtection="0"/>
    <xf numFmtId="0" fontId="90" fillId="0" borderId="43" applyNumberFormat="0" applyFill="0" applyAlignment="0" applyProtection="0"/>
    <xf numFmtId="0" fontId="54" fillId="49" borderId="41" applyNumberFormat="0" applyFon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78" fillId="60"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85" fillId="53" borderId="35" applyNumberFormat="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20" borderId="32" applyNumberFormat="0" applyFont="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20" borderId="32" applyNumberFormat="0" applyFont="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29" fillId="0" borderId="0"/>
    <xf numFmtId="0" fontId="54" fillId="49" borderId="41" applyNumberFormat="0" applyFont="0" applyAlignment="0" applyProtection="0"/>
    <xf numFmtId="0" fontId="88" fillId="60" borderId="42" applyNumberFormat="0" applyAlignment="0" applyProtection="0"/>
    <xf numFmtId="0" fontId="78" fillId="60" borderId="35" applyNumberFormat="0" applyAlignment="0" applyProtection="0"/>
    <xf numFmtId="0" fontId="88" fillId="60" borderId="42" applyNumberFormat="0" applyAlignment="0" applyProtection="0"/>
    <xf numFmtId="0" fontId="78" fillId="60" borderId="35" applyNumberFormat="0" applyAlignment="0" applyProtection="0"/>
    <xf numFmtId="0" fontId="1" fillId="0" borderId="0"/>
    <xf numFmtId="165" fontId="1" fillId="0" borderId="0" applyFont="0" applyFill="0" applyBorder="0" applyAlignment="0" applyProtection="0"/>
    <xf numFmtId="0" fontId="78" fillId="60" borderId="35" applyNumberFormat="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85" fillId="53" borderId="35" applyNumberFormat="0" applyAlignment="0" applyProtection="0"/>
    <xf numFmtId="0" fontId="78" fillId="60" borderId="35" applyNumberFormat="0" applyAlignment="0" applyProtection="0"/>
    <xf numFmtId="0" fontId="1" fillId="0" borderId="0"/>
    <xf numFmtId="165" fontId="1" fillId="0" borderId="0" applyFont="0" applyFill="0" applyBorder="0" applyAlignment="0" applyProtection="0"/>
    <xf numFmtId="0" fontId="88" fillId="60" borderId="42" applyNumberFormat="0" applyAlignment="0" applyProtection="0"/>
    <xf numFmtId="0" fontId="1" fillId="0" borderId="0"/>
    <xf numFmtId="0" fontId="85" fillId="53"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85" fillId="53" borderId="35" applyNumberFormat="0" applyAlignment="0" applyProtection="0"/>
    <xf numFmtId="0" fontId="78" fillId="60" borderId="35" applyNumberFormat="0" applyAlignment="0" applyProtection="0"/>
    <xf numFmtId="0" fontId="90" fillId="0" borderId="43" applyNumberFormat="0" applyFill="0" applyAlignment="0" applyProtection="0"/>
    <xf numFmtId="165" fontId="1" fillId="0" borderId="0" applyFont="0" applyFill="0" applyBorder="0" applyAlignment="0" applyProtection="0"/>
    <xf numFmtId="0" fontId="88" fillId="60" borderId="42" applyNumberFormat="0" applyAlignment="0" applyProtection="0"/>
    <xf numFmtId="0" fontId="78" fillId="60" borderId="35" applyNumberFormat="0" applyAlignment="0" applyProtection="0"/>
    <xf numFmtId="0" fontId="85" fillId="53" borderId="35" applyNumberFormat="0" applyAlignment="0" applyProtection="0"/>
    <xf numFmtId="0" fontId="1" fillId="0" borderId="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5" fillId="53" borderId="35" applyNumberFormat="0" applyAlignment="0" applyProtection="0"/>
    <xf numFmtId="0" fontId="90" fillId="0" borderId="43" applyNumberFormat="0" applyFill="0" applyAlignment="0" applyProtection="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88" fillId="60" borderId="42" applyNumberForma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78" fillId="60" borderId="35" applyNumberFormat="0" applyAlignment="0" applyProtection="0"/>
    <xf numFmtId="0" fontId="85" fillId="53" borderId="35" applyNumberFormat="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90" fillId="0" borderId="43" applyNumberFormat="0" applyFill="0" applyAlignment="0" applyProtection="0"/>
    <xf numFmtId="0" fontId="88" fillId="60" borderId="42" applyNumberFormat="0" applyAlignment="0" applyProtection="0"/>
    <xf numFmtId="0" fontId="85" fillId="53"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78" fillId="60" borderId="35" applyNumberFormat="0" applyAlignment="0" applyProtection="0"/>
    <xf numFmtId="0" fontId="78" fillId="60"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5" fillId="53" borderId="35" applyNumberFormat="0" applyAlignment="0" applyProtection="0"/>
    <xf numFmtId="0" fontId="1" fillId="0" borderId="0"/>
    <xf numFmtId="0" fontId="1" fillId="0" borderId="0"/>
    <xf numFmtId="0" fontId="1" fillId="0" borderId="0"/>
    <xf numFmtId="0" fontId="1" fillId="0" borderId="0"/>
    <xf numFmtId="0" fontId="1" fillId="0" borderId="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78" fillId="60" borderId="35" applyNumberFormat="0" applyAlignment="0" applyProtection="0"/>
    <xf numFmtId="0" fontId="88" fillId="60" borderId="42" applyNumberFormat="0" applyAlignment="0" applyProtection="0"/>
    <xf numFmtId="0" fontId="78" fillId="60" borderId="35" applyNumberFormat="0" applyAlignment="0" applyProtection="0"/>
    <xf numFmtId="0" fontId="54" fillId="49" borderId="41" applyNumberFormat="0" applyFont="0" applyAlignment="0" applyProtection="0"/>
    <xf numFmtId="0" fontId="90" fillId="0" borderId="43" applyNumberFormat="0" applyFill="0" applyAlignment="0" applyProtection="0"/>
    <xf numFmtId="0" fontId="88" fillId="60" borderId="42" applyNumberFormat="0" applyAlignment="0" applyProtection="0"/>
    <xf numFmtId="0" fontId="85" fillId="53"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78" fillId="60" borderId="35" applyNumberFormat="0" applyAlignment="0" applyProtection="0"/>
    <xf numFmtId="0" fontId="78" fillId="60"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5" fillId="53" borderId="35" applyNumberFormat="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90" fillId="0" borderId="43" applyNumberFormat="0" applyFill="0" applyAlignment="0" applyProtection="0"/>
    <xf numFmtId="0" fontId="78" fillId="60" borderId="35" applyNumberFormat="0" applyAlignment="0" applyProtection="0"/>
    <xf numFmtId="0" fontId="90" fillId="0" borderId="43" applyNumberFormat="0" applyFill="0" applyAlignment="0" applyProtection="0"/>
    <xf numFmtId="0" fontId="85" fillId="53"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78" fillId="60" borderId="35" applyNumberFormat="0" applyAlignment="0" applyProtection="0"/>
    <xf numFmtId="0" fontId="85" fillId="53" borderId="35" applyNumberFormat="0" applyAlignment="0" applyProtection="0"/>
    <xf numFmtId="0" fontId="90" fillId="0" borderId="43" applyNumberFormat="0" applyFill="0" applyAlignment="0" applyProtection="0"/>
    <xf numFmtId="0" fontId="85" fillId="53" borderId="35" applyNumberFormat="0" applyAlignment="0" applyProtection="0"/>
    <xf numFmtId="0" fontId="78" fillId="60" borderId="35" applyNumberFormat="0" applyAlignment="0" applyProtection="0"/>
    <xf numFmtId="0" fontId="88" fillId="60" borderId="42" applyNumberFormat="0" applyAlignment="0" applyProtection="0"/>
    <xf numFmtId="0" fontId="54" fillId="49" borderId="41" applyNumberFormat="0" applyFont="0" applyAlignment="0" applyProtection="0"/>
    <xf numFmtId="0" fontId="54" fillId="49" borderId="41" applyNumberFormat="0" applyFont="0" applyAlignment="0" applyProtection="0"/>
    <xf numFmtId="0" fontId="85" fillId="53" borderId="35" applyNumberFormat="0" applyAlignment="0" applyProtection="0"/>
    <xf numFmtId="0" fontId="54" fillId="49" borderId="41" applyNumberFormat="0" applyFont="0" applyAlignment="0" applyProtection="0"/>
    <xf numFmtId="0" fontId="90" fillId="0" borderId="43" applyNumberFormat="0" applyFill="0" applyAlignment="0" applyProtection="0"/>
    <xf numFmtId="0" fontId="85" fillId="53" borderId="35" applyNumberFormat="0" applyAlignment="0" applyProtection="0"/>
    <xf numFmtId="0" fontId="88" fillId="60" borderId="42" applyNumberFormat="0" applyAlignment="0" applyProtection="0"/>
    <xf numFmtId="0" fontId="54" fillId="49" borderId="41" applyNumberFormat="0" applyFont="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78" fillId="60" borderId="35" applyNumberFormat="0" applyAlignment="0" applyProtection="0"/>
    <xf numFmtId="0" fontId="85" fillId="53" borderId="35" applyNumberFormat="0" applyAlignment="0" applyProtection="0"/>
    <xf numFmtId="0" fontId="78" fillId="60" borderId="35" applyNumberFormat="0" applyAlignment="0" applyProtection="0"/>
    <xf numFmtId="0" fontId="88" fillId="60" borderId="42" applyNumberFormat="0" applyAlignment="0" applyProtection="0"/>
    <xf numFmtId="0" fontId="85" fillId="53"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78" fillId="60" borderId="35" applyNumberFormat="0" applyAlignment="0" applyProtection="0"/>
    <xf numFmtId="0" fontId="54" fillId="49" borderId="41" applyNumberFormat="0" applyFont="0" applyAlignment="0" applyProtection="0"/>
    <xf numFmtId="0" fontId="88" fillId="60" borderId="42" applyNumberFormat="0" applyAlignment="0" applyProtection="0"/>
    <xf numFmtId="0" fontId="85" fillId="53" borderId="35" applyNumberFormat="0" applyAlignment="0" applyProtection="0"/>
    <xf numFmtId="0" fontId="85" fillId="53" borderId="35" applyNumberFormat="0" applyAlignment="0" applyProtection="0"/>
    <xf numFmtId="0" fontId="54" fillId="49" borderId="41" applyNumberFormat="0" applyFont="0" applyAlignment="0" applyProtection="0"/>
    <xf numFmtId="0" fontId="90" fillId="0" borderId="43" applyNumberFormat="0" applyFill="0" applyAlignment="0" applyProtection="0"/>
    <xf numFmtId="0" fontId="54" fillId="49" borderId="41" applyNumberFormat="0" applyFont="0" applyAlignment="0" applyProtection="0"/>
    <xf numFmtId="0" fontId="90" fillId="0" borderId="43" applyNumberFormat="0" applyFill="0" applyAlignment="0" applyProtection="0"/>
    <xf numFmtId="0" fontId="90" fillId="0" borderId="43" applyNumberFormat="0" applyFill="0" applyAlignment="0" applyProtection="0"/>
    <xf numFmtId="0" fontId="90" fillId="0" borderId="43" applyNumberFormat="0" applyFill="0" applyAlignment="0" applyProtection="0"/>
    <xf numFmtId="0" fontId="54" fillId="49" borderId="41" applyNumberFormat="0" applyFon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78" fillId="60"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85" fillId="53" borderId="35" applyNumberFormat="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88" fillId="60" borderId="42" applyNumberForma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78" fillId="60"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85" fillId="53"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88" fillId="60" borderId="42" applyNumberFormat="0" applyAlignment="0" applyProtection="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88" fillId="60" borderId="42" applyNumberForma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85" fillId="53" borderId="35" applyNumberFormat="0" applyAlignment="0" applyProtection="0"/>
    <xf numFmtId="0" fontId="78" fillId="60" borderId="35" applyNumberFormat="0" applyAlignment="0" applyProtection="0"/>
    <xf numFmtId="0" fontId="78" fillId="60" borderId="35" applyNumberFormat="0" applyAlignment="0" applyProtection="0"/>
    <xf numFmtId="0" fontId="85" fillId="53" borderId="35" applyNumberFormat="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88" fillId="60" borderId="42" applyNumberForma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88" fillId="60" borderId="42" applyNumberForma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54" fillId="49" borderId="41" applyNumberFormat="0" applyFont="0" applyAlignment="0" applyProtection="0"/>
    <xf numFmtId="0" fontId="78" fillId="60"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85" fillId="53"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88" fillId="60" borderId="42" applyNumberFormat="0" applyAlignment="0" applyProtection="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88" fillId="60" borderId="42" applyNumberForma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54" fillId="49" borderId="41" applyNumberFormat="0" applyFont="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54" fillId="49" borderId="41" applyNumberFormat="0" applyFont="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85" fillId="53" borderId="35" applyNumberFormat="0" applyAlignment="0" applyProtection="0"/>
    <xf numFmtId="0" fontId="78" fillId="60" borderId="35" applyNumberFormat="0" applyAlignment="0" applyProtection="0"/>
    <xf numFmtId="0" fontId="78" fillId="60" borderId="35" applyNumberFormat="0" applyAlignment="0" applyProtection="0"/>
    <xf numFmtId="0" fontId="85" fillId="53" borderId="35" applyNumberFormat="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54" fillId="49" borderId="41" applyNumberFormat="0" applyFont="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85" fillId="53"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85" fillId="53" borderId="35" applyNumberFormat="0" applyAlignment="0" applyProtection="0"/>
    <xf numFmtId="0" fontId="78" fillId="60" borderId="35" applyNumberFormat="0" applyAlignment="0" applyProtection="0"/>
    <xf numFmtId="0" fontId="90" fillId="0" borderId="43" applyNumberFormat="0" applyFill="0" applyAlignment="0" applyProtection="0"/>
    <xf numFmtId="165" fontId="1" fillId="0" borderId="0" applyFont="0" applyFill="0" applyBorder="0" applyAlignment="0" applyProtection="0"/>
    <xf numFmtId="0" fontId="88" fillId="60" borderId="42" applyNumberFormat="0" applyAlignment="0" applyProtection="0"/>
    <xf numFmtId="0" fontId="78" fillId="60" borderId="35" applyNumberFormat="0" applyAlignment="0" applyProtection="0"/>
    <xf numFmtId="0" fontId="85" fillId="53" borderId="35" applyNumberFormat="0" applyAlignment="0" applyProtection="0"/>
    <xf numFmtId="0" fontId="1" fillId="0" borderId="0"/>
    <xf numFmtId="0" fontId="54" fillId="49" borderId="41" applyNumberFormat="0" applyFont="0" applyAlignment="0" applyProtection="0"/>
    <xf numFmtId="0" fontId="85" fillId="53" borderId="35" applyNumberFormat="0" applyAlignment="0" applyProtection="0"/>
    <xf numFmtId="0" fontId="90" fillId="0" borderId="43" applyNumberFormat="0" applyFill="0" applyAlignment="0" applyProtection="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54" fillId="49" borderId="41" applyNumberFormat="0" applyFont="0" applyAlignment="0" applyProtection="0"/>
    <xf numFmtId="0" fontId="78" fillId="60" borderId="35" applyNumberFormat="0" applyAlignment="0" applyProtection="0"/>
    <xf numFmtId="0" fontId="88" fillId="60" borderId="42" applyNumberFormat="0" applyAlignment="0" applyProtection="0"/>
    <xf numFmtId="0" fontId="78" fillId="60"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78" fillId="60" borderId="35"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5" fillId="53" borderId="35" applyNumberFormat="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54"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29"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54" fillId="49" borderId="41" applyNumberFormat="0" applyFont="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85" fillId="53" borderId="35" applyNumberFormat="0" applyAlignment="0" applyProtection="0"/>
    <xf numFmtId="0" fontId="78" fillId="60"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1" fillId="0" borderId="0"/>
    <xf numFmtId="9"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20" borderId="32" applyNumberFormat="0" applyFont="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0" borderId="0"/>
    <xf numFmtId="165" fontId="1" fillId="0" borderId="0" applyFont="0" applyFill="0" applyBorder="0" applyAlignment="0" applyProtection="0"/>
    <xf numFmtId="0" fontId="1" fillId="20" borderId="32" applyNumberFormat="0" applyFont="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72" fillId="0" borderId="0"/>
    <xf numFmtId="165" fontId="72"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94" fillId="0" borderId="0"/>
    <xf numFmtId="165" fontId="94" fillId="0" borderId="0" applyFont="0" applyFill="0" applyBorder="0" applyAlignment="0" applyProtection="0"/>
    <xf numFmtId="9" fontId="94" fillId="0" borderId="0" applyFont="0" applyFill="0" applyBorder="0" applyAlignment="0" applyProtection="0"/>
    <xf numFmtId="0" fontId="1" fillId="0" borderId="0"/>
    <xf numFmtId="165" fontId="1" fillId="0" borderId="0" applyFont="0" applyFill="0" applyBorder="0" applyAlignment="0" applyProtection="0"/>
    <xf numFmtId="0" fontId="1" fillId="20" borderId="32" applyNumberFormat="0" applyFont="0" applyAlignment="0" applyProtection="0"/>
    <xf numFmtId="165" fontId="72" fillId="0" borderId="0" applyFont="0" applyFill="0" applyBorder="0" applyAlignment="0" applyProtection="0"/>
    <xf numFmtId="0" fontId="85" fillId="53"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5" fillId="53" borderId="35"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78" fillId="60" borderId="35" applyNumberFormat="0" applyAlignment="0" applyProtection="0"/>
    <xf numFmtId="0" fontId="78" fillId="60"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5" fillId="53" borderId="35" applyNumberFormat="0" applyAlignment="0" applyProtection="0"/>
    <xf numFmtId="0" fontId="78" fillId="60" borderId="35" applyNumberFormat="0" applyAlignment="0" applyProtection="0"/>
    <xf numFmtId="0" fontId="85" fillId="53" borderId="35" applyNumberFormat="0" applyAlignment="0" applyProtection="0"/>
    <xf numFmtId="0" fontId="78" fillId="60" borderId="35" applyNumberFormat="0" applyAlignment="0" applyProtection="0"/>
    <xf numFmtId="0" fontId="54" fillId="49" borderId="41" applyNumberFormat="0" applyFont="0" applyAlignment="0" applyProtection="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54" fillId="49" borderId="41" applyNumberFormat="0" applyFont="0" applyAlignment="0" applyProtection="0"/>
    <xf numFmtId="0" fontId="1" fillId="0" borderId="0"/>
    <xf numFmtId="165" fontId="1" fillId="0" borderId="0" applyFont="0" applyFill="0" applyBorder="0" applyAlignment="0" applyProtection="0"/>
    <xf numFmtId="0" fontId="78" fillId="60" borderId="35" applyNumberFormat="0" applyAlignment="0" applyProtection="0"/>
    <xf numFmtId="0" fontId="90" fillId="0" borderId="43" applyNumberFormat="0" applyFill="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78" fillId="60" borderId="35" applyNumberFormat="0" applyAlignment="0" applyProtection="0"/>
    <xf numFmtId="165" fontId="1" fillId="0" borderId="0" applyFont="0" applyFill="0" applyBorder="0" applyAlignment="0" applyProtection="0"/>
    <xf numFmtId="0" fontId="54" fillId="49" borderId="41" applyNumberFormat="0" applyFont="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90" fillId="0" borderId="43" applyNumberFormat="0" applyFill="0" applyAlignment="0" applyProtection="0"/>
    <xf numFmtId="0" fontId="1" fillId="0" borderId="0"/>
    <xf numFmtId="0" fontId="1" fillId="0" borderId="0"/>
    <xf numFmtId="0" fontId="85" fillId="53" borderId="35" applyNumberFormat="0" applyAlignment="0" applyProtection="0"/>
    <xf numFmtId="0" fontId="1" fillId="0" borderId="0"/>
    <xf numFmtId="0" fontId="1" fillId="0" borderId="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85" fillId="53" borderId="35" applyNumberFormat="0" applyAlignment="0" applyProtection="0"/>
    <xf numFmtId="0" fontId="85" fillId="53" borderId="35" applyNumberFormat="0" applyAlignment="0" applyProtection="0"/>
    <xf numFmtId="165" fontId="1" fillId="0" borderId="0" applyFont="0" applyFill="0" applyBorder="0" applyAlignment="0" applyProtection="0"/>
    <xf numFmtId="0" fontId="1" fillId="0" borderId="0"/>
    <xf numFmtId="0" fontId="88" fillId="60" borderId="42" applyNumberFormat="0" applyAlignment="0" applyProtection="0"/>
    <xf numFmtId="0" fontId="90" fillId="0" borderId="43" applyNumberFormat="0" applyFill="0" applyAlignment="0" applyProtection="0"/>
    <xf numFmtId="0" fontId="85" fillId="53" borderId="35" applyNumberFormat="0" applyAlignment="0" applyProtection="0"/>
    <xf numFmtId="0" fontId="88" fillId="60" borderId="42" applyNumberFormat="0" applyAlignment="0" applyProtection="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90" fillId="0" borderId="43" applyNumberFormat="0" applyFill="0" applyAlignment="0" applyProtection="0"/>
    <xf numFmtId="0" fontId="85" fillId="53" borderId="35" applyNumberFormat="0" applyAlignment="0" applyProtection="0"/>
    <xf numFmtId="0" fontId="54" fillId="49" borderId="41" applyNumberFormat="0" applyFont="0" applyAlignment="0" applyProtection="0"/>
    <xf numFmtId="0" fontId="90" fillId="0" borderId="43" applyNumberFormat="0" applyFill="0" applyAlignment="0" applyProtection="0"/>
    <xf numFmtId="0" fontId="88" fillId="60" borderId="42" applyNumberFormat="0" applyAlignment="0" applyProtection="0"/>
    <xf numFmtId="0" fontId="1" fillId="0" borderId="0"/>
    <xf numFmtId="0" fontId="88" fillId="60" borderId="42" applyNumberFormat="0" applyAlignment="0" applyProtection="0"/>
    <xf numFmtId="0" fontId="1" fillId="0" borderId="0"/>
    <xf numFmtId="0" fontId="1" fillId="0" borderId="0"/>
    <xf numFmtId="0" fontId="78" fillId="60" borderId="35" applyNumberFormat="0" applyAlignment="0" applyProtection="0"/>
    <xf numFmtId="0" fontId="1" fillId="0" borderId="0"/>
    <xf numFmtId="0" fontId="1" fillId="0" borderId="0"/>
    <xf numFmtId="0" fontId="90" fillId="0" borderId="43" applyNumberFormat="0" applyFill="0" applyAlignment="0" applyProtection="0"/>
    <xf numFmtId="0" fontId="54" fillId="49" borderId="41" applyNumberFormat="0" applyFont="0" applyAlignment="0" applyProtection="0"/>
    <xf numFmtId="0" fontId="90" fillId="0" borderId="43" applyNumberFormat="0" applyFill="0" applyAlignment="0" applyProtection="0"/>
    <xf numFmtId="0" fontId="29" fillId="0" borderId="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85" fillId="53" borderId="35" applyNumberFormat="0" applyAlignment="0" applyProtection="0"/>
    <xf numFmtId="0" fontId="54" fillId="49" borderId="41" applyNumberFormat="0" applyFont="0" applyAlignment="0" applyProtection="0"/>
    <xf numFmtId="0" fontId="78" fillId="60" borderId="35" applyNumberFormat="0" applyAlignment="0" applyProtection="0"/>
    <xf numFmtId="165" fontId="1" fillId="0" borderId="0" applyFont="0" applyFill="0" applyBorder="0" applyAlignment="0" applyProtection="0"/>
    <xf numFmtId="0" fontId="85" fillId="53" borderId="35" applyNumberFormat="0" applyAlignment="0" applyProtection="0"/>
    <xf numFmtId="0" fontId="1" fillId="0" borderId="0"/>
    <xf numFmtId="0" fontId="54" fillId="49" borderId="41" applyNumberFormat="0" applyFont="0" applyAlignment="0" applyProtection="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8" fillId="60" borderId="42" applyNumberFormat="0" applyAlignment="0" applyProtection="0"/>
    <xf numFmtId="0" fontId="90" fillId="0" borderId="43" applyNumberFormat="0" applyFill="0" applyAlignment="0" applyProtection="0"/>
    <xf numFmtId="0" fontId="78" fillId="60" borderId="35" applyNumberFormat="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90" fillId="0" borderId="43" applyNumberFormat="0" applyFill="0" applyAlignment="0" applyProtection="0"/>
    <xf numFmtId="0" fontId="78" fillId="60"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85" fillId="53" borderId="35" applyNumberFormat="0" applyAlignment="0" applyProtection="0"/>
    <xf numFmtId="0" fontId="88" fillId="60" borderId="42" applyNumberFormat="0" applyAlignment="0" applyProtection="0"/>
    <xf numFmtId="0" fontId="1" fillId="22" borderId="0" applyNumberFormat="0" applyBorder="0" applyAlignment="0" applyProtection="0"/>
    <xf numFmtId="0" fontId="1" fillId="23" borderId="0" applyNumberFormat="0" applyBorder="0" applyAlignment="0" applyProtection="0"/>
    <xf numFmtId="0" fontId="54" fillId="49" borderId="41" applyNumberFormat="0" applyFont="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85" fillId="53" borderId="35" applyNumberFormat="0" applyAlignment="0" applyProtection="0"/>
    <xf numFmtId="0" fontId="1" fillId="38" borderId="0" applyNumberFormat="0" applyBorder="0" applyAlignment="0" applyProtection="0"/>
    <xf numFmtId="0" fontId="1" fillId="39" borderId="0" applyNumberFormat="0" applyBorder="0" applyAlignment="0" applyProtection="0"/>
    <xf numFmtId="0" fontId="88" fillId="60" borderId="42" applyNumberFormat="0" applyAlignment="0" applyProtection="0"/>
    <xf numFmtId="0" fontId="88" fillId="60" borderId="42" applyNumberFormat="0" applyAlignment="0" applyProtection="0"/>
    <xf numFmtId="0" fontId="1" fillId="42" borderId="0" applyNumberFormat="0" applyBorder="0" applyAlignment="0" applyProtection="0"/>
    <xf numFmtId="0" fontId="1" fillId="43" borderId="0" applyNumberFormat="0" applyBorder="0" applyAlignment="0" applyProtection="0"/>
    <xf numFmtId="0" fontId="1" fillId="0" borderId="0"/>
    <xf numFmtId="165" fontId="1" fillId="0" borderId="0" applyFont="0" applyFill="0" applyBorder="0" applyAlignment="0" applyProtection="0"/>
    <xf numFmtId="165" fontId="1" fillId="0" borderId="0" applyFont="0" applyFill="0" applyBorder="0" applyAlignment="0" applyProtection="0"/>
    <xf numFmtId="0" fontId="78" fillId="60" borderId="35" applyNumberFormat="0" applyAlignment="0" applyProtection="0"/>
    <xf numFmtId="0" fontId="88" fillId="60" borderId="42" applyNumberFormat="0" applyAlignment="0" applyProtection="0"/>
    <xf numFmtId="0" fontId="85" fillId="53" borderId="35" applyNumberFormat="0" applyAlignment="0" applyProtection="0"/>
    <xf numFmtId="0" fontId="54" fillId="49" borderId="41" applyNumberFormat="0" applyFont="0" applyAlignment="0" applyProtection="0"/>
    <xf numFmtId="0" fontId="1" fillId="0" borderId="0"/>
    <xf numFmtId="0" fontId="1" fillId="20" borderId="32" applyNumberFormat="0" applyFont="0" applyAlignment="0" applyProtection="0"/>
    <xf numFmtId="0" fontId="1" fillId="20" borderId="32" applyNumberFormat="0" applyFon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88" fillId="60" borderId="42" applyNumberForma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90" fillId="0" borderId="43" applyNumberFormat="0" applyFill="0" applyAlignment="0" applyProtection="0"/>
    <xf numFmtId="0" fontId="54" fillId="49" borderId="41" applyNumberFormat="0" applyFont="0" applyAlignment="0" applyProtection="0"/>
    <xf numFmtId="0" fontId="90" fillId="0" borderId="43" applyNumberFormat="0" applyFill="0" applyAlignment="0" applyProtection="0"/>
    <xf numFmtId="0" fontId="85" fillId="53" borderId="35" applyNumberFormat="0" applyAlignment="0" applyProtection="0"/>
    <xf numFmtId="0" fontId="1" fillId="0" borderId="0"/>
    <xf numFmtId="0" fontId="85" fillId="53" borderId="35" applyNumberFormat="0" applyAlignment="0" applyProtection="0"/>
    <xf numFmtId="0" fontId="78" fillId="60"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85" fillId="53"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88" fillId="60" borderId="42" applyNumberFormat="0" applyAlignment="0" applyProtection="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88" fillId="60" borderId="42" applyNumberForma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85" fillId="53" borderId="35" applyNumberFormat="0" applyAlignment="0" applyProtection="0"/>
    <xf numFmtId="0" fontId="78" fillId="60" borderId="35" applyNumberFormat="0" applyAlignment="0" applyProtection="0"/>
    <xf numFmtId="0" fontId="90" fillId="0" borderId="43" applyNumberFormat="0" applyFill="0" applyAlignment="0" applyProtection="0"/>
    <xf numFmtId="0" fontId="78" fillId="60" borderId="35" applyNumberFormat="0" applyAlignment="0" applyProtection="0"/>
    <xf numFmtId="0" fontId="78" fillId="60" borderId="35" applyNumberFormat="0" applyAlignment="0" applyProtection="0"/>
    <xf numFmtId="0" fontId="85" fillId="53" borderId="35" applyNumberFormat="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78" fillId="60" borderId="35" applyNumberFormat="0" applyAlignment="0" applyProtection="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54" fillId="49" borderId="41" applyNumberFormat="0" applyFont="0" applyAlignment="0" applyProtection="0"/>
    <xf numFmtId="0" fontId="1" fillId="0" borderId="0"/>
    <xf numFmtId="0" fontId="88" fillId="60" borderId="42" applyNumberForma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88" fillId="60" borderId="42" applyNumberForma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54" fillId="49" borderId="41" applyNumberFormat="0" applyFont="0" applyAlignment="0" applyProtection="0"/>
    <xf numFmtId="0" fontId="78" fillId="60"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85" fillId="53"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88" fillId="60" borderId="42" applyNumberFormat="0" applyAlignment="0" applyProtection="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88" fillId="60" borderId="42" applyNumberForma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90" fillId="0" borderId="43" applyNumberFormat="0" applyFill="0" applyAlignment="0" applyProtection="0"/>
    <xf numFmtId="0" fontId="54" fillId="49" borderId="41" applyNumberFormat="0" applyFont="0" applyAlignment="0" applyProtection="0"/>
    <xf numFmtId="0" fontId="90" fillId="0" borderId="43" applyNumberFormat="0" applyFill="0" applyAlignment="0" applyProtection="0"/>
    <xf numFmtId="0" fontId="54" fillId="49" borderId="41" applyNumberFormat="0" applyFont="0" applyAlignment="0" applyProtection="0"/>
    <xf numFmtId="0" fontId="1" fillId="0" borderId="0"/>
    <xf numFmtId="165" fontId="1" fillId="0" borderId="0" applyFont="0" applyFill="0" applyBorder="0" applyAlignment="0" applyProtection="0"/>
    <xf numFmtId="0" fontId="85" fillId="53" borderId="35" applyNumberFormat="0" applyAlignment="0" applyProtection="0"/>
    <xf numFmtId="0" fontId="88" fillId="60" borderId="42" applyNumberFormat="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88" fillId="60" borderId="42" applyNumberFormat="0" applyAlignment="0" applyProtection="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85" fillId="53" borderId="35" applyNumberFormat="0" applyAlignment="0" applyProtection="0"/>
    <xf numFmtId="0" fontId="78" fillId="60" borderId="35" applyNumberFormat="0" applyAlignment="0" applyProtection="0"/>
    <xf numFmtId="0" fontId="78" fillId="60" borderId="35" applyNumberFormat="0" applyAlignment="0" applyProtection="0"/>
    <xf numFmtId="0" fontId="85" fillId="53" borderId="35" applyNumberFormat="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54" fillId="49" borderId="41" applyNumberFormat="0" applyFont="0" applyAlignment="0" applyProtection="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85" fillId="53"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85" fillId="53" borderId="35" applyNumberFormat="0" applyAlignment="0" applyProtection="0"/>
    <xf numFmtId="0" fontId="78" fillId="60" borderId="35" applyNumberFormat="0" applyAlignment="0" applyProtection="0"/>
    <xf numFmtId="0" fontId="88" fillId="60" borderId="42" applyNumberFormat="0" applyAlignment="0" applyProtection="0"/>
    <xf numFmtId="0" fontId="90" fillId="0" borderId="43" applyNumberFormat="0" applyFill="0" applyAlignment="0" applyProtection="0"/>
    <xf numFmtId="165" fontId="1" fillId="0" borderId="0" applyFont="0" applyFill="0" applyBorder="0" applyAlignment="0" applyProtection="0"/>
    <xf numFmtId="0" fontId="88" fillId="60" borderId="42" applyNumberFormat="0" applyAlignment="0" applyProtection="0"/>
    <xf numFmtId="0" fontId="78" fillId="60" borderId="35" applyNumberFormat="0" applyAlignment="0" applyProtection="0"/>
    <xf numFmtId="0" fontId="85" fillId="53" borderId="35" applyNumberFormat="0" applyAlignment="0" applyProtection="0"/>
    <xf numFmtId="0" fontId="1" fillId="0" borderId="0"/>
    <xf numFmtId="0" fontId="54" fillId="49" borderId="41" applyNumberFormat="0" applyFont="0" applyAlignment="0" applyProtection="0"/>
    <xf numFmtId="0" fontId="85" fillId="53"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54" fillId="49" borderId="41" applyNumberFormat="0" applyFont="0" applyAlignment="0" applyProtection="0"/>
    <xf numFmtId="0" fontId="78" fillId="60" borderId="35" applyNumberFormat="0" applyAlignment="0" applyProtection="0"/>
    <xf numFmtId="0" fontId="88" fillId="60" borderId="42" applyNumberFormat="0" applyAlignment="0" applyProtection="0"/>
    <xf numFmtId="0" fontId="78" fillId="60"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78" fillId="60" borderId="35"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5" fillId="53" borderId="35" applyNumberFormat="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20" borderId="32" applyNumberFormat="0" applyFont="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29"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20" borderId="32" applyNumberFormat="0" applyFont="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20" borderId="32" applyNumberFormat="0" applyFont="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29"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90" fillId="0" borderId="43" applyNumberFormat="0" applyFill="0" applyAlignment="0" applyProtection="0"/>
    <xf numFmtId="0" fontId="78" fillId="60" borderId="35" applyNumberFormat="0" applyAlignment="0" applyProtection="0"/>
    <xf numFmtId="0" fontId="54" fillId="49" borderId="41" applyNumberFormat="0" applyFont="0" applyAlignment="0" applyProtection="0"/>
    <xf numFmtId="0" fontId="78" fillId="60"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78" fillId="60" borderId="35" applyNumberFormat="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88" fillId="60" borderId="42" applyNumberFormat="0" applyAlignment="0" applyProtection="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88" fillId="60" borderId="42" applyNumberFormat="0" applyAlignment="0" applyProtection="0"/>
    <xf numFmtId="0" fontId="1" fillId="0" borderId="0"/>
    <xf numFmtId="0" fontId="1" fillId="0" borderId="0"/>
    <xf numFmtId="0" fontId="78" fillId="60" borderId="35" applyNumberFormat="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5" fillId="53"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78" fillId="60" borderId="35" applyNumberFormat="0" applyAlignment="0" applyProtection="0"/>
    <xf numFmtId="0" fontId="85" fillId="53" borderId="35" applyNumberFormat="0" applyAlignment="0" applyProtection="0"/>
    <xf numFmtId="0" fontId="90" fillId="0" borderId="43" applyNumberFormat="0" applyFill="0" applyAlignment="0" applyProtection="0"/>
    <xf numFmtId="0" fontId="85" fillId="53" borderId="35" applyNumberFormat="0" applyAlignment="0" applyProtection="0"/>
    <xf numFmtId="0" fontId="78" fillId="60" borderId="35" applyNumberFormat="0" applyAlignment="0" applyProtection="0"/>
    <xf numFmtId="0" fontId="88" fillId="60" borderId="42" applyNumberFormat="0" applyAlignment="0" applyProtection="0"/>
    <xf numFmtId="0" fontId="54" fillId="49" borderId="41" applyNumberFormat="0" applyFont="0" applyAlignment="0" applyProtection="0"/>
    <xf numFmtId="0" fontId="54" fillId="49" borderId="41" applyNumberFormat="0" applyFont="0" applyAlignment="0" applyProtection="0"/>
    <xf numFmtId="0" fontId="85" fillId="53" borderId="35" applyNumberFormat="0" applyAlignment="0" applyProtection="0"/>
    <xf numFmtId="0" fontId="54" fillId="49" borderId="41" applyNumberFormat="0" applyFont="0" applyAlignment="0" applyProtection="0"/>
    <xf numFmtId="0" fontId="90" fillId="0" borderId="43" applyNumberFormat="0" applyFill="0" applyAlignment="0" applyProtection="0"/>
    <xf numFmtId="0" fontId="85" fillId="53" borderId="35" applyNumberFormat="0" applyAlignment="0" applyProtection="0"/>
    <xf numFmtId="0" fontId="88" fillId="60" borderId="42" applyNumberFormat="0" applyAlignment="0" applyProtection="0"/>
    <xf numFmtId="0" fontId="54" fillId="49" borderId="41" applyNumberFormat="0" applyFont="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78" fillId="60" borderId="35" applyNumberFormat="0" applyAlignment="0" applyProtection="0"/>
    <xf numFmtId="0" fontId="85" fillId="53" borderId="35" applyNumberFormat="0" applyAlignment="0" applyProtection="0"/>
    <xf numFmtId="0" fontId="78" fillId="60" borderId="35" applyNumberFormat="0" applyAlignment="0" applyProtection="0"/>
    <xf numFmtId="0" fontId="88" fillId="60" borderId="42" applyNumberFormat="0" applyAlignment="0" applyProtection="0"/>
    <xf numFmtId="0" fontId="85" fillId="53"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78" fillId="60" borderId="35" applyNumberFormat="0" applyAlignment="0" applyProtection="0"/>
    <xf numFmtId="0" fontId="54" fillId="49" borderId="41" applyNumberFormat="0" applyFont="0" applyAlignment="0" applyProtection="0"/>
    <xf numFmtId="0" fontId="88" fillId="60" borderId="42" applyNumberFormat="0" applyAlignment="0" applyProtection="0"/>
    <xf numFmtId="0" fontId="85" fillId="53" borderId="35" applyNumberFormat="0" applyAlignment="0" applyProtection="0"/>
    <xf numFmtId="0" fontId="85" fillId="53" borderId="35" applyNumberFormat="0" applyAlignment="0" applyProtection="0"/>
    <xf numFmtId="0" fontId="54" fillId="49" borderId="41" applyNumberFormat="0" applyFont="0" applyAlignment="0" applyProtection="0"/>
    <xf numFmtId="0" fontId="90" fillId="0" borderId="43" applyNumberFormat="0" applyFill="0" applyAlignment="0" applyProtection="0"/>
    <xf numFmtId="0" fontId="54" fillId="49" borderId="41" applyNumberFormat="0" applyFont="0" applyAlignment="0" applyProtection="0"/>
    <xf numFmtId="0" fontId="90" fillId="0" borderId="43" applyNumberFormat="0" applyFill="0" applyAlignment="0" applyProtection="0"/>
    <xf numFmtId="0" fontId="90" fillId="0" borderId="43" applyNumberFormat="0" applyFill="0" applyAlignment="0" applyProtection="0"/>
    <xf numFmtId="0" fontId="90" fillId="0" borderId="43" applyNumberFormat="0" applyFill="0" applyAlignment="0" applyProtection="0"/>
    <xf numFmtId="0" fontId="54" fillId="49" borderId="41" applyNumberFormat="0" applyFon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78" fillId="60"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85" fillId="53" borderId="35" applyNumberFormat="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20" borderId="32" applyNumberFormat="0" applyFont="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20" borderId="32" applyNumberFormat="0" applyFont="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29" fillId="0" borderId="0"/>
    <xf numFmtId="0" fontId="54" fillId="49" borderId="41" applyNumberFormat="0" applyFont="0" applyAlignment="0" applyProtection="0"/>
    <xf numFmtId="0" fontId="88" fillId="60" borderId="42" applyNumberFormat="0" applyAlignment="0" applyProtection="0"/>
    <xf numFmtId="0" fontId="78" fillId="60" borderId="35" applyNumberFormat="0" applyAlignment="0" applyProtection="0"/>
    <xf numFmtId="0" fontId="88" fillId="60" borderId="42" applyNumberFormat="0" applyAlignment="0" applyProtection="0"/>
    <xf numFmtId="0" fontId="78" fillId="60" borderId="35" applyNumberFormat="0" applyAlignment="0" applyProtection="0"/>
    <xf numFmtId="0" fontId="1" fillId="0" borderId="0"/>
    <xf numFmtId="165" fontId="1" fillId="0" borderId="0" applyFont="0" applyFill="0" applyBorder="0" applyAlignment="0" applyProtection="0"/>
    <xf numFmtId="0" fontId="78" fillId="60" borderId="35" applyNumberFormat="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85" fillId="53" borderId="35" applyNumberFormat="0" applyAlignment="0" applyProtection="0"/>
    <xf numFmtId="0" fontId="78" fillId="60" borderId="35" applyNumberFormat="0" applyAlignment="0" applyProtection="0"/>
    <xf numFmtId="0" fontId="1" fillId="0" borderId="0"/>
    <xf numFmtId="165" fontId="1" fillId="0" borderId="0" applyFont="0" applyFill="0" applyBorder="0" applyAlignment="0" applyProtection="0"/>
    <xf numFmtId="0" fontId="88" fillId="60" borderId="42" applyNumberFormat="0" applyAlignment="0" applyProtection="0"/>
    <xf numFmtId="0" fontId="1" fillId="0" borderId="0"/>
    <xf numFmtId="0" fontId="85" fillId="53"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85" fillId="53" borderId="35" applyNumberFormat="0" applyAlignment="0" applyProtection="0"/>
    <xf numFmtId="0" fontId="78" fillId="60" borderId="35" applyNumberFormat="0" applyAlignment="0" applyProtection="0"/>
    <xf numFmtId="0" fontId="90" fillId="0" borderId="43" applyNumberFormat="0" applyFill="0" applyAlignment="0" applyProtection="0"/>
    <xf numFmtId="165" fontId="1" fillId="0" borderId="0" applyFont="0" applyFill="0" applyBorder="0" applyAlignment="0" applyProtection="0"/>
    <xf numFmtId="0" fontId="88" fillId="60" borderId="42" applyNumberFormat="0" applyAlignment="0" applyProtection="0"/>
    <xf numFmtId="0" fontId="78" fillId="60" borderId="35" applyNumberFormat="0" applyAlignment="0" applyProtection="0"/>
    <xf numFmtId="0" fontId="85" fillId="53" borderId="35" applyNumberFormat="0" applyAlignment="0" applyProtection="0"/>
    <xf numFmtId="0" fontId="1" fillId="0" borderId="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5" fillId="53" borderId="35" applyNumberFormat="0" applyAlignment="0" applyProtection="0"/>
    <xf numFmtId="0" fontId="90" fillId="0" borderId="43" applyNumberFormat="0" applyFill="0" applyAlignment="0" applyProtection="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88" fillId="60" borderId="42" applyNumberForma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78" fillId="60" borderId="35" applyNumberFormat="0" applyAlignment="0" applyProtection="0"/>
    <xf numFmtId="0" fontId="85" fillId="53" borderId="35" applyNumberFormat="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90" fillId="0" borderId="43" applyNumberFormat="0" applyFill="0" applyAlignment="0" applyProtection="0"/>
    <xf numFmtId="0" fontId="88" fillId="60" borderId="42" applyNumberFormat="0" applyAlignment="0" applyProtection="0"/>
    <xf numFmtId="0" fontId="85" fillId="53"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78" fillId="60" borderId="35" applyNumberFormat="0" applyAlignment="0" applyProtection="0"/>
    <xf numFmtId="0" fontId="78" fillId="60"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5" fillId="53" borderId="35" applyNumberFormat="0" applyAlignment="0" applyProtection="0"/>
    <xf numFmtId="0" fontId="1" fillId="0" borderId="0"/>
    <xf numFmtId="0" fontId="1" fillId="0" borderId="0"/>
    <xf numFmtId="0" fontId="1" fillId="0" borderId="0"/>
    <xf numFmtId="0" fontId="1" fillId="0" borderId="0"/>
    <xf numFmtId="0" fontId="1" fillId="0" borderId="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78" fillId="60" borderId="35" applyNumberFormat="0" applyAlignment="0" applyProtection="0"/>
    <xf numFmtId="0" fontId="88" fillId="60" borderId="42" applyNumberFormat="0" applyAlignment="0" applyProtection="0"/>
    <xf numFmtId="0" fontId="78" fillId="60" borderId="35" applyNumberFormat="0" applyAlignment="0" applyProtection="0"/>
    <xf numFmtId="0" fontId="54" fillId="49" borderId="41" applyNumberFormat="0" applyFont="0" applyAlignment="0" applyProtection="0"/>
    <xf numFmtId="0" fontId="90" fillId="0" borderId="43" applyNumberFormat="0" applyFill="0" applyAlignment="0" applyProtection="0"/>
    <xf numFmtId="0" fontId="88" fillId="60" borderId="42" applyNumberFormat="0" applyAlignment="0" applyProtection="0"/>
    <xf numFmtId="0" fontId="85" fillId="53"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78" fillId="60" borderId="35" applyNumberFormat="0" applyAlignment="0" applyProtection="0"/>
    <xf numFmtId="0" fontId="78" fillId="60"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5" fillId="53" borderId="35" applyNumberFormat="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90" fillId="0" borderId="43" applyNumberFormat="0" applyFill="0" applyAlignment="0" applyProtection="0"/>
    <xf numFmtId="0" fontId="78" fillId="60" borderId="35" applyNumberFormat="0" applyAlignment="0" applyProtection="0"/>
    <xf numFmtId="0" fontId="90" fillId="0" borderId="43" applyNumberFormat="0" applyFill="0" applyAlignment="0" applyProtection="0"/>
    <xf numFmtId="0" fontId="85" fillId="53"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78" fillId="60" borderId="35" applyNumberFormat="0" applyAlignment="0" applyProtection="0"/>
    <xf numFmtId="0" fontId="85" fillId="53" borderId="35" applyNumberFormat="0" applyAlignment="0" applyProtection="0"/>
    <xf numFmtId="0" fontId="90" fillId="0" borderId="43" applyNumberFormat="0" applyFill="0" applyAlignment="0" applyProtection="0"/>
    <xf numFmtId="0" fontId="85" fillId="53" borderId="35" applyNumberFormat="0" applyAlignment="0" applyProtection="0"/>
    <xf numFmtId="0" fontId="78" fillId="60" borderId="35" applyNumberFormat="0" applyAlignment="0" applyProtection="0"/>
    <xf numFmtId="0" fontId="88" fillId="60" borderId="42" applyNumberFormat="0" applyAlignment="0" applyProtection="0"/>
    <xf numFmtId="0" fontId="54" fillId="49" borderId="41" applyNumberFormat="0" applyFont="0" applyAlignment="0" applyProtection="0"/>
    <xf numFmtId="0" fontId="54" fillId="49" borderId="41" applyNumberFormat="0" applyFont="0" applyAlignment="0" applyProtection="0"/>
    <xf numFmtId="0" fontId="85" fillId="53" borderId="35" applyNumberFormat="0" applyAlignment="0" applyProtection="0"/>
    <xf numFmtId="0" fontId="54" fillId="49" borderId="41" applyNumberFormat="0" applyFont="0" applyAlignment="0" applyProtection="0"/>
    <xf numFmtId="0" fontId="90" fillId="0" borderId="43" applyNumberFormat="0" applyFill="0" applyAlignment="0" applyProtection="0"/>
    <xf numFmtId="0" fontId="85" fillId="53" borderId="35" applyNumberFormat="0" applyAlignment="0" applyProtection="0"/>
    <xf numFmtId="0" fontId="88" fillId="60" borderId="42" applyNumberFormat="0" applyAlignment="0" applyProtection="0"/>
    <xf numFmtId="0" fontId="54" fillId="49" borderId="41" applyNumberFormat="0" applyFont="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78" fillId="60" borderId="35" applyNumberFormat="0" applyAlignment="0" applyProtection="0"/>
    <xf numFmtId="0" fontId="85" fillId="53" borderId="35" applyNumberFormat="0" applyAlignment="0" applyProtection="0"/>
    <xf numFmtId="0" fontId="78" fillId="60" borderId="35" applyNumberFormat="0" applyAlignment="0" applyProtection="0"/>
    <xf numFmtId="0" fontId="88" fillId="60" borderId="42" applyNumberFormat="0" applyAlignment="0" applyProtection="0"/>
    <xf numFmtId="0" fontId="85" fillId="53"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78" fillId="60" borderId="35" applyNumberFormat="0" applyAlignment="0" applyProtection="0"/>
    <xf numFmtId="0" fontId="54" fillId="49" borderId="41" applyNumberFormat="0" applyFont="0" applyAlignment="0" applyProtection="0"/>
    <xf numFmtId="0" fontId="88" fillId="60" borderId="42" applyNumberFormat="0" applyAlignment="0" applyProtection="0"/>
    <xf numFmtId="0" fontId="85" fillId="53" borderId="35" applyNumberFormat="0" applyAlignment="0" applyProtection="0"/>
    <xf numFmtId="0" fontId="85" fillId="53" borderId="35" applyNumberFormat="0" applyAlignment="0" applyProtection="0"/>
    <xf numFmtId="0" fontId="54" fillId="49" borderId="41" applyNumberFormat="0" applyFont="0" applyAlignment="0" applyProtection="0"/>
    <xf numFmtId="0" fontId="90" fillId="0" borderId="43" applyNumberFormat="0" applyFill="0" applyAlignment="0" applyProtection="0"/>
    <xf numFmtId="0" fontId="54" fillId="49" borderId="41" applyNumberFormat="0" applyFont="0" applyAlignment="0" applyProtection="0"/>
    <xf numFmtId="0" fontId="90" fillId="0" borderId="43" applyNumberFormat="0" applyFill="0" applyAlignment="0" applyProtection="0"/>
    <xf numFmtId="0" fontId="90" fillId="0" borderId="43" applyNumberFormat="0" applyFill="0" applyAlignment="0" applyProtection="0"/>
    <xf numFmtId="0" fontId="90" fillId="0" borderId="43" applyNumberFormat="0" applyFill="0" applyAlignment="0" applyProtection="0"/>
    <xf numFmtId="0" fontId="54" fillId="49" borderId="41" applyNumberFormat="0" applyFon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78" fillId="60"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85" fillId="53" borderId="35" applyNumberFormat="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88" fillId="60" borderId="42" applyNumberFormat="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54" fillId="49" borderId="41" applyNumberFormat="0" applyFont="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85" fillId="53" borderId="35" applyNumberFormat="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88" fillId="60" borderId="42" applyNumberFormat="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78" fillId="60" borderId="35" applyNumberFormat="0" applyAlignment="0" applyProtection="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8" fillId="60" borderId="42" applyNumberFormat="0" applyAlignment="0" applyProtection="0"/>
    <xf numFmtId="0" fontId="88" fillId="60" borderId="42" applyNumberFormat="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54" fillId="49" borderId="41" applyNumberFormat="0" applyFont="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85" fillId="53" borderId="35" applyNumberFormat="0" applyAlignment="0" applyProtection="0"/>
    <xf numFmtId="0" fontId="78" fillId="60"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1" fillId="0" borderId="0"/>
    <xf numFmtId="9"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20" borderId="32" applyNumberFormat="0" applyFont="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0" borderId="0"/>
    <xf numFmtId="165" fontId="1" fillId="0" borderId="0" applyFont="0" applyFill="0" applyBorder="0" applyAlignment="0" applyProtection="0"/>
    <xf numFmtId="0" fontId="1" fillId="20" borderId="32" applyNumberFormat="0" applyFont="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88" fillId="60" borderId="42" applyNumberFormat="0" applyAlignment="0" applyProtection="0"/>
    <xf numFmtId="0" fontId="54" fillId="49" borderId="41" applyNumberFormat="0" applyFont="0" applyAlignment="0" applyProtection="0"/>
    <xf numFmtId="0" fontId="1" fillId="0" borderId="0"/>
    <xf numFmtId="0" fontId="1" fillId="0" borderId="0"/>
    <xf numFmtId="165" fontId="1" fillId="0" borderId="0" applyFont="0" applyFill="0" applyBorder="0" applyAlignment="0" applyProtection="0"/>
    <xf numFmtId="0" fontId="88" fillId="60" borderId="42" applyNumberFormat="0" applyAlignment="0" applyProtection="0"/>
    <xf numFmtId="0" fontId="1" fillId="0" borderId="0"/>
    <xf numFmtId="165" fontId="1" fillId="0" borderId="0" applyFont="0" applyFill="0" applyBorder="0" applyAlignment="0" applyProtection="0"/>
    <xf numFmtId="0" fontId="1" fillId="20" borderId="32" applyNumberFormat="0" applyFont="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78" fillId="60" borderId="35" applyNumberFormat="0" applyAlignment="0" applyProtection="0"/>
    <xf numFmtId="0" fontId="54" fillId="49" borderId="41" applyNumberFormat="0" applyFont="0" applyAlignment="0" applyProtection="0"/>
    <xf numFmtId="0" fontId="54" fillId="49" borderId="41" applyNumberFormat="0" applyFont="0" applyAlignment="0" applyProtection="0"/>
    <xf numFmtId="0" fontId="90" fillId="0" borderId="43" applyNumberFormat="0" applyFill="0" applyAlignment="0" applyProtection="0"/>
    <xf numFmtId="0" fontId="88" fillId="60" borderId="42" applyNumberFormat="0" applyAlignment="0" applyProtection="0"/>
    <xf numFmtId="0" fontId="85" fillId="53" borderId="35" applyNumberFormat="0" applyAlignment="0" applyProtection="0"/>
    <xf numFmtId="0" fontId="88" fillId="60" borderId="42" applyNumberFormat="0" applyAlignment="0" applyProtection="0"/>
    <xf numFmtId="0" fontId="54" fillId="49" borderId="41" applyNumberFormat="0" applyFont="0" applyAlignment="0" applyProtection="0"/>
    <xf numFmtId="0" fontId="90" fillId="0" borderId="43" applyNumberFormat="0" applyFill="0" applyAlignment="0" applyProtection="0"/>
    <xf numFmtId="0" fontId="78" fillId="60" borderId="35" applyNumberFormat="0" applyAlignment="0" applyProtection="0"/>
    <xf numFmtId="0" fontId="88" fillId="60" borderId="42" applyNumberFormat="0" applyAlignment="0" applyProtection="0"/>
    <xf numFmtId="0" fontId="54" fillId="49" borderId="41" applyNumberFormat="0" applyFont="0" applyAlignment="0" applyProtection="0"/>
    <xf numFmtId="0" fontId="90" fillId="0" borderId="43" applyNumberFormat="0" applyFill="0" applyAlignment="0" applyProtection="0"/>
    <xf numFmtId="0" fontId="85" fillId="53" borderId="35" applyNumberFormat="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90" fillId="0" borderId="43" applyNumberFormat="0" applyFill="0" applyAlignment="0" applyProtection="0"/>
    <xf numFmtId="0" fontId="85" fillId="53"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78" fillId="60"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85" fillId="53"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8" fillId="60" borderId="42" applyNumberFormat="0" applyAlignment="0" applyProtection="0"/>
    <xf numFmtId="0" fontId="78" fillId="60" borderId="35" applyNumberFormat="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85" fillId="53" borderId="35" applyNumberFormat="0" applyAlignment="0" applyProtection="0"/>
    <xf numFmtId="0" fontId="78" fillId="60" borderId="35" applyNumberFormat="0" applyAlignment="0" applyProtection="0"/>
    <xf numFmtId="0" fontId="78" fillId="60" borderId="35" applyNumberFormat="0" applyAlignment="0" applyProtection="0"/>
    <xf numFmtId="0" fontId="85" fillId="53" borderId="35" applyNumberFormat="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78" fillId="60"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85" fillId="53" borderId="35" applyNumberFormat="0" applyAlignment="0" applyProtection="0"/>
    <xf numFmtId="0" fontId="85" fillId="53" borderId="35"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78" fillId="60"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85" fillId="53"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85" fillId="53"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78" fillId="60" borderId="35" applyNumberFormat="0" applyAlignment="0" applyProtection="0"/>
    <xf numFmtId="0" fontId="85" fillId="53"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78" fillId="60" borderId="35" applyNumberFormat="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5" fillId="53" borderId="35" applyNumberFormat="0" applyAlignment="0" applyProtection="0"/>
    <xf numFmtId="0" fontId="54" fillId="49" borderId="41" applyNumberFormat="0" applyFont="0" applyAlignment="0" applyProtection="0"/>
    <xf numFmtId="0" fontId="78" fillId="60" borderId="35" applyNumberFormat="0" applyAlignment="0" applyProtection="0"/>
    <xf numFmtId="0" fontId="88" fillId="60" borderId="42" applyNumberFormat="0" applyAlignment="0" applyProtection="0"/>
    <xf numFmtId="0" fontId="54" fillId="49" borderId="41" applyNumberFormat="0" applyFont="0" applyAlignment="0" applyProtection="0"/>
    <xf numFmtId="0" fontId="78" fillId="60"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85" fillId="53" borderId="35" applyNumberFormat="0" applyAlignment="0" applyProtection="0"/>
    <xf numFmtId="0" fontId="78" fillId="60" borderId="35" applyNumberFormat="0" applyAlignment="0" applyProtection="0"/>
    <xf numFmtId="0" fontId="78" fillId="60" borderId="35" applyNumberFormat="0" applyAlignment="0" applyProtection="0"/>
    <xf numFmtId="0" fontId="85" fillId="53" borderId="35" applyNumberFormat="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78" fillId="60" borderId="35" applyNumberFormat="0" applyAlignment="0" applyProtection="0"/>
    <xf numFmtId="0" fontId="88" fillId="60" borderId="42" applyNumberFormat="0" applyAlignment="0" applyProtection="0"/>
    <xf numFmtId="0" fontId="85" fillId="53" borderId="35" applyNumberFormat="0" applyAlignment="0" applyProtection="0"/>
    <xf numFmtId="0" fontId="90" fillId="0" borderId="43" applyNumberFormat="0" applyFill="0" applyAlignment="0" applyProtection="0"/>
    <xf numFmtId="0" fontId="85" fillId="53" borderId="35" applyNumberFormat="0" applyAlignment="0" applyProtection="0"/>
    <xf numFmtId="0" fontId="78" fillId="60" borderId="35" applyNumberFormat="0" applyAlignment="0" applyProtection="0"/>
    <xf numFmtId="0" fontId="54" fillId="49" borderId="41" applyNumberFormat="0" applyFont="0" applyAlignment="0" applyProtection="0"/>
    <xf numFmtId="0" fontId="90" fillId="0" borderId="43" applyNumberFormat="0" applyFill="0" applyAlignment="0" applyProtection="0"/>
    <xf numFmtId="0" fontId="85" fillId="53" borderId="35"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78" fillId="60" borderId="35" applyNumberFormat="0" applyAlignment="0" applyProtection="0"/>
    <xf numFmtId="0" fontId="85" fillId="53" borderId="35"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8" fillId="60" borderId="42" applyNumberFormat="0" applyAlignment="0" applyProtection="0"/>
    <xf numFmtId="0" fontId="85" fillId="53"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78" fillId="60" borderId="35" applyNumberFormat="0" applyAlignment="0" applyProtection="0"/>
    <xf numFmtId="0" fontId="85" fillId="53" borderId="35" applyNumberFormat="0" applyAlignment="0" applyProtection="0"/>
    <xf numFmtId="0" fontId="88" fillId="60" borderId="42" applyNumberFormat="0" applyAlignment="0" applyProtection="0"/>
    <xf numFmtId="0" fontId="78" fillId="60" borderId="35" applyNumberFormat="0" applyAlignment="0" applyProtection="0"/>
    <xf numFmtId="0" fontId="90" fillId="0" borderId="43" applyNumberFormat="0" applyFill="0" applyAlignment="0" applyProtection="0"/>
    <xf numFmtId="0" fontId="85" fillId="53"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85" fillId="53" borderId="35" applyNumberFormat="0" applyAlignment="0" applyProtection="0"/>
    <xf numFmtId="0" fontId="78" fillId="60"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78" fillId="60" borderId="35" applyNumberFormat="0" applyAlignment="0" applyProtection="0"/>
    <xf numFmtId="0" fontId="85" fillId="53" borderId="35" applyNumberFormat="0" applyAlignment="0" applyProtection="0"/>
    <xf numFmtId="0" fontId="54" fillId="49" borderId="41" applyNumberFormat="0" applyFont="0" applyAlignment="0" applyProtection="0"/>
    <xf numFmtId="0" fontId="85" fillId="53" borderId="35" applyNumberFormat="0" applyAlignment="0" applyProtection="0"/>
    <xf numFmtId="0" fontId="90" fillId="0" borderId="43" applyNumberFormat="0" applyFill="0" applyAlignment="0" applyProtection="0"/>
    <xf numFmtId="0" fontId="85" fillId="53" borderId="35" applyNumberFormat="0" applyAlignment="0" applyProtection="0"/>
    <xf numFmtId="0" fontId="90" fillId="0" borderId="43" applyNumberFormat="0" applyFill="0" applyAlignment="0" applyProtection="0"/>
    <xf numFmtId="0" fontId="78" fillId="60" borderId="35" applyNumberFormat="0" applyAlignment="0" applyProtection="0"/>
    <xf numFmtId="0" fontId="54" fillId="49" borderId="41" applyNumberFormat="0" applyFont="0" applyAlignment="0" applyProtection="0"/>
    <xf numFmtId="0" fontId="78" fillId="60" borderId="35" applyNumberFormat="0" applyAlignment="0" applyProtection="0"/>
    <xf numFmtId="0" fontId="88" fillId="60" borderId="42" applyNumberFormat="0" applyAlignment="0" applyProtection="0"/>
    <xf numFmtId="0" fontId="78" fillId="60"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78" fillId="60" borderId="35"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5" fillId="53"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78" fillId="60" borderId="35" applyNumberFormat="0" applyAlignment="0" applyProtection="0"/>
    <xf numFmtId="0" fontId="90" fillId="0" borderId="43" applyNumberFormat="0" applyFill="0" applyAlignment="0" applyProtection="0"/>
    <xf numFmtId="0" fontId="78" fillId="60"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78" fillId="60"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88" fillId="60" borderId="42" applyNumberFormat="0" applyAlignment="0" applyProtection="0"/>
    <xf numFmtId="0" fontId="85" fillId="53" borderId="35" applyNumberFormat="0" applyAlignment="0" applyProtection="0"/>
    <xf numFmtId="0" fontId="88" fillId="60" borderId="42" applyNumberFormat="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90" fillId="0" borderId="43" applyNumberFormat="0" applyFill="0" applyAlignment="0" applyProtection="0"/>
    <xf numFmtId="0" fontId="90" fillId="0" borderId="43" applyNumberFormat="0" applyFill="0" applyAlignment="0" applyProtection="0"/>
    <xf numFmtId="0" fontId="54" fillId="49" borderId="41" applyNumberFormat="0" applyFont="0" applyAlignment="0" applyProtection="0"/>
    <xf numFmtId="0" fontId="54" fillId="49" borderId="41" applyNumberFormat="0" applyFont="0" applyAlignment="0" applyProtection="0"/>
    <xf numFmtId="0" fontId="78" fillId="60" borderId="35" applyNumberFormat="0" applyAlignment="0" applyProtection="0"/>
    <xf numFmtId="0" fontId="88" fillId="60" borderId="42" applyNumberFormat="0" applyAlignment="0" applyProtection="0"/>
    <xf numFmtId="0" fontId="78" fillId="60" borderId="35" applyNumberFormat="0" applyAlignment="0" applyProtection="0"/>
    <xf numFmtId="0" fontId="85" fillId="53" borderId="35" applyNumberFormat="0" applyAlignment="0" applyProtection="0"/>
    <xf numFmtId="0" fontId="78" fillId="60" borderId="35" applyNumberFormat="0" applyAlignment="0" applyProtection="0"/>
    <xf numFmtId="0" fontId="88" fillId="60" borderId="42" applyNumberFormat="0" applyAlignment="0" applyProtection="0"/>
    <xf numFmtId="0" fontId="78" fillId="60" borderId="35" applyNumberFormat="0" applyAlignment="0" applyProtection="0"/>
    <xf numFmtId="0" fontId="78" fillId="60" borderId="35" applyNumberFormat="0" applyAlignment="0" applyProtection="0"/>
    <xf numFmtId="0" fontId="90" fillId="0" borderId="43" applyNumberFormat="0" applyFill="0" applyAlignment="0" applyProtection="0"/>
    <xf numFmtId="0" fontId="78" fillId="60" borderId="35" applyNumberFormat="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85" fillId="53" borderId="35" applyNumberFormat="0" applyAlignment="0" applyProtection="0"/>
    <xf numFmtId="0" fontId="88" fillId="60" borderId="42" applyNumberFormat="0" applyAlignment="0" applyProtection="0"/>
    <xf numFmtId="0" fontId="78" fillId="60"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78" fillId="60" borderId="35" applyNumberFormat="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5" fillId="53" borderId="35" applyNumberFormat="0" applyAlignment="0" applyProtection="0"/>
    <xf numFmtId="0" fontId="88" fillId="60" borderId="42" applyNumberFormat="0" applyAlignment="0" applyProtection="0"/>
    <xf numFmtId="0" fontId="85" fillId="53" borderId="35" applyNumberFormat="0" applyAlignment="0" applyProtection="0"/>
    <xf numFmtId="0" fontId="90" fillId="0" borderId="43" applyNumberFormat="0" applyFill="0" applyAlignment="0" applyProtection="0"/>
    <xf numFmtId="0" fontId="78" fillId="60" borderId="35" applyNumberFormat="0" applyAlignment="0" applyProtection="0"/>
    <xf numFmtId="0" fontId="85" fillId="53" borderId="35" applyNumberFormat="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78" fillId="60"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54" fillId="49" borderId="41" applyNumberFormat="0" applyFont="0" applyAlignment="0" applyProtection="0"/>
    <xf numFmtId="0" fontId="78" fillId="60" borderId="35" applyNumberFormat="0" applyAlignment="0" applyProtection="0"/>
    <xf numFmtId="0" fontId="54" fillId="49" borderId="41" applyNumberFormat="0" applyFont="0" applyAlignment="0" applyProtection="0"/>
    <xf numFmtId="0" fontId="54" fillId="49" borderId="41" applyNumberFormat="0" applyFont="0" applyAlignment="0" applyProtection="0"/>
    <xf numFmtId="0" fontId="54" fillId="49" borderId="41" applyNumberFormat="0" applyFont="0" applyAlignment="0" applyProtection="0"/>
    <xf numFmtId="0" fontId="54" fillId="49" borderId="41" applyNumberFormat="0" applyFont="0" applyAlignment="0" applyProtection="0"/>
    <xf numFmtId="0" fontId="90" fillId="0" borderId="43" applyNumberFormat="0" applyFill="0" applyAlignment="0" applyProtection="0"/>
    <xf numFmtId="0" fontId="54" fillId="49" borderId="41" applyNumberFormat="0" applyFont="0" applyAlignment="0" applyProtection="0"/>
    <xf numFmtId="0" fontId="90" fillId="0" borderId="43" applyNumberFormat="0" applyFill="0" applyAlignment="0" applyProtection="0"/>
    <xf numFmtId="0" fontId="90" fillId="0" borderId="43" applyNumberFormat="0" applyFill="0" applyAlignment="0" applyProtection="0"/>
    <xf numFmtId="0" fontId="85" fillId="53"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5" fillId="53" borderId="35" applyNumberFormat="0" applyAlignment="0" applyProtection="0"/>
    <xf numFmtId="0" fontId="90" fillId="0" borderId="43" applyNumberFormat="0" applyFill="0" applyAlignment="0" applyProtection="0"/>
    <xf numFmtId="0" fontId="78" fillId="60" borderId="35" applyNumberFormat="0" applyAlignment="0" applyProtection="0"/>
    <xf numFmtId="0" fontId="54" fillId="49" borderId="41" applyNumberFormat="0" applyFont="0" applyAlignment="0" applyProtection="0"/>
    <xf numFmtId="0" fontId="78" fillId="60"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78" fillId="60" borderId="35" applyNumberFormat="0" applyAlignment="0" applyProtection="0"/>
    <xf numFmtId="0" fontId="85" fillId="53" borderId="35" applyNumberFormat="0" applyAlignment="0" applyProtection="0"/>
    <xf numFmtId="0" fontId="54" fillId="49" borderId="41" applyNumberFormat="0" applyFont="0" applyAlignment="0" applyProtection="0"/>
    <xf numFmtId="0" fontId="88" fillId="60" borderId="42" applyNumberFormat="0" applyAlignment="0" applyProtection="0"/>
    <xf numFmtId="0" fontId="88" fillId="60" borderId="42" applyNumberFormat="0" applyAlignment="0" applyProtection="0"/>
    <xf numFmtId="0" fontId="54" fillId="49" borderId="41" applyNumberFormat="0" applyFont="0" applyAlignment="0" applyProtection="0"/>
    <xf numFmtId="0" fontId="85" fillId="53" borderId="35" applyNumberFormat="0" applyAlignment="0" applyProtection="0"/>
    <xf numFmtId="0" fontId="88" fillId="60" borderId="42" applyNumberFormat="0" applyAlignment="0" applyProtection="0"/>
    <xf numFmtId="0" fontId="78" fillId="60"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90" fillId="0" borderId="43" applyNumberFormat="0" applyFill="0" applyAlignment="0" applyProtection="0"/>
    <xf numFmtId="0" fontId="85" fillId="53"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85" fillId="53" borderId="35" applyNumberFormat="0" applyAlignment="0" applyProtection="0"/>
    <xf numFmtId="0" fontId="88" fillId="60" borderId="42" applyNumberFormat="0" applyAlignment="0" applyProtection="0"/>
    <xf numFmtId="0" fontId="85" fillId="53" borderId="35" applyNumberFormat="0" applyAlignment="0" applyProtection="0"/>
    <xf numFmtId="0" fontId="54" fillId="49" borderId="41" applyNumberFormat="0" applyFont="0" applyAlignment="0" applyProtection="0"/>
    <xf numFmtId="0" fontId="90" fillId="0" borderId="43" applyNumberFormat="0" applyFill="0" applyAlignment="0" applyProtection="0"/>
    <xf numFmtId="0" fontId="54" fillId="49" borderId="41" applyNumberFormat="0" applyFon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54" fillId="49" borderId="41" applyNumberFormat="0" applyFont="0" applyAlignment="0" applyProtection="0"/>
    <xf numFmtId="0" fontId="90" fillId="0" borderId="43" applyNumberFormat="0" applyFill="0" applyAlignment="0" applyProtection="0"/>
    <xf numFmtId="0" fontId="85" fillId="53" borderId="35" applyNumberFormat="0" applyAlignment="0" applyProtection="0"/>
    <xf numFmtId="0" fontId="78" fillId="60" borderId="35" applyNumberFormat="0" applyAlignment="0" applyProtection="0"/>
    <xf numFmtId="0" fontId="78" fillId="60"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85" fillId="53"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78" fillId="60" borderId="35" applyNumberFormat="0" applyAlignment="0" applyProtection="0"/>
    <xf numFmtId="0" fontId="85" fillId="53" borderId="35" applyNumberFormat="0" applyAlignment="0" applyProtection="0"/>
    <xf numFmtId="0" fontId="90" fillId="0" borderId="43" applyNumberFormat="0" applyFill="0" applyAlignment="0" applyProtection="0"/>
    <xf numFmtId="0" fontId="85" fillId="53" borderId="35" applyNumberFormat="0" applyAlignment="0" applyProtection="0"/>
    <xf numFmtId="0" fontId="78" fillId="60" borderId="35" applyNumberFormat="0" applyAlignment="0" applyProtection="0"/>
    <xf numFmtId="0" fontId="88" fillId="60" borderId="42" applyNumberFormat="0" applyAlignment="0" applyProtection="0"/>
    <xf numFmtId="0" fontId="54" fillId="49" borderId="41" applyNumberFormat="0" applyFont="0" applyAlignment="0" applyProtection="0"/>
    <xf numFmtId="0" fontId="54" fillId="49" borderId="41" applyNumberFormat="0" applyFont="0" applyAlignment="0" applyProtection="0"/>
    <xf numFmtId="0" fontId="85" fillId="53" borderId="35" applyNumberFormat="0" applyAlignment="0" applyProtection="0"/>
    <xf numFmtId="0" fontId="54" fillId="49" borderId="41" applyNumberFormat="0" applyFont="0" applyAlignment="0" applyProtection="0"/>
    <xf numFmtId="0" fontId="90" fillId="0" borderId="43" applyNumberFormat="0" applyFill="0" applyAlignment="0" applyProtection="0"/>
    <xf numFmtId="0" fontId="85" fillId="53" borderId="35" applyNumberFormat="0" applyAlignment="0" applyProtection="0"/>
    <xf numFmtId="0" fontId="88" fillId="60" borderId="42" applyNumberFormat="0" applyAlignment="0" applyProtection="0"/>
    <xf numFmtId="0" fontId="54" fillId="49" borderId="41" applyNumberFormat="0" applyFont="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78" fillId="60" borderId="35" applyNumberFormat="0" applyAlignment="0" applyProtection="0"/>
    <xf numFmtId="0" fontId="85" fillId="53" borderId="35" applyNumberFormat="0" applyAlignment="0" applyProtection="0"/>
    <xf numFmtId="0" fontId="78" fillId="60" borderId="35" applyNumberFormat="0" applyAlignment="0" applyProtection="0"/>
    <xf numFmtId="0" fontId="88" fillId="60" borderId="42" applyNumberFormat="0" applyAlignment="0" applyProtection="0"/>
    <xf numFmtId="0" fontId="85" fillId="53"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78" fillId="60" borderId="35" applyNumberFormat="0" applyAlignment="0" applyProtection="0"/>
    <xf numFmtId="0" fontId="54" fillId="49" borderId="41" applyNumberFormat="0" applyFont="0" applyAlignment="0" applyProtection="0"/>
    <xf numFmtId="0" fontId="88" fillId="60" borderId="42" applyNumberFormat="0" applyAlignment="0" applyProtection="0"/>
    <xf numFmtId="0" fontId="85" fillId="53" borderId="35" applyNumberFormat="0" applyAlignment="0" applyProtection="0"/>
    <xf numFmtId="0" fontId="85" fillId="53" borderId="35" applyNumberFormat="0" applyAlignment="0" applyProtection="0"/>
    <xf numFmtId="0" fontId="54" fillId="49" borderId="41" applyNumberFormat="0" applyFont="0" applyAlignment="0" applyProtection="0"/>
    <xf numFmtId="0" fontId="90" fillId="0" borderId="43" applyNumberFormat="0" applyFill="0" applyAlignment="0" applyProtection="0"/>
    <xf numFmtId="0" fontId="54" fillId="49" borderId="41" applyNumberFormat="0" applyFont="0" applyAlignment="0" applyProtection="0"/>
    <xf numFmtId="0" fontId="90" fillId="0" borderId="43" applyNumberFormat="0" applyFill="0" applyAlignment="0" applyProtection="0"/>
    <xf numFmtId="0" fontId="90" fillId="0" borderId="43" applyNumberFormat="0" applyFill="0" applyAlignment="0" applyProtection="0"/>
    <xf numFmtId="0" fontId="90" fillId="0" borderId="43" applyNumberFormat="0" applyFill="0" applyAlignment="0" applyProtection="0"/>
    <xf numFmtId="0" fontId="54" fillId="49" borderId="41" applyNumberFormat="0" applyFon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78" fillId="60"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85" fillId="53" borderId="35" applyNumberFormat="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78" fillId="60"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85" fillId="53" borderId="35" applyNumberFormat="0" applyAlignment="0" applyProtection="0"/>
    <xf numFmtId="0" fontId="85" fillId="53" borderId="35" applyNumberFormat="0" applyAlignment="0" applyProtection="0"/>
    <xf numFmtId="0" fontId="54" fillId="49" borderId="41" applyNumberFormat="0" applyFont="0" applyAlignment="0" applyProtection="0"/>
    <xf numFmtId="0" fontId="88" fillId="60" borderId="42" applyNumberFormat="0" applyAlignment="0" applyProtection="0"/>
    <xf numFmtId="0" fontId="78" fillId="60" borderId="35" applyNumberFormat="0" applyAlignment="0" applyProtection="0"/>
    <xf numFmtId="0" fontId="88" fillId="60" borderId="42" applyNumberFormat="0" applyAlignment="0" applyProtection="0"/>
    <xf numFmtId="0" fontId="78" fillId="60" borderId="35" applyNumberFormat="0" applyAlignment="0" applyProtection="0"/>
    <xf numFmtId="0" fontId="78" fillId="60"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85" fillId="53" borderId="35" applyNumberFormat="0" applyAlignment="0" applyProtection="0"/>
    <xf numFmtId="0" fontId="78" fillId="60" borderId="35" applyNumberFormat="0" applyAlignment="0" applyProtection="0"/>
    <xf numFmtId="0" fontId="88" fillId="60" borderId="42" applyNumberFormat="0" applyAlignment="0" applyProtection="0"/>
    <xf numFmtId="0" fontId="85" fillId="53"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85" fillId="53" borderId="35" applyNumberFormat="0" applyAlignment="0" applyProtection="0"/>
    <xf numFmtId="0" fontId="78" fillId="60"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78" fillId="60" borderId="35" applyNumberFormat="0" applyAlignment="0" applyProtection="0"/>
    <xf numFmtId="0" fontId="85" fillId="53" borderId="35" applyNumberFormat="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5" fillId="53"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78" fillId="60" borderId="35" applyNumberFormat="0" applyAlignment="0" applyProtection="0"/>
    <xf numFmtId="0" fontId="85" fillId="53" borderId="35" applyNumberFormat="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90" fillId="0" borderId="43" applyNumberFormat="0" applyFill="0" applyAlignment="0" applyProtection="0"/>
    <xf numFmtId="0" fontId="88" fillId="60" borderId="42" applyNumberFormat="0" applyAlignment="0" applyProtection="0"/>
    <xf numFmtId="0" fontId="85" fillId="53"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78" fillId="60" borderId="35" applyNumberFormat="0" applyAlignment="0" applyProtection="0"/>
    <xf numFmtId="0" fontId="78" fillId="60"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5" fillId="53"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78" fillId="60" borderId="35" applyNumberFormat="0" applyAlignment="0" applyProtection="0"/>
    <xf numFmtId="0" fontId="88" fillId="60" borderId="42" applyNumberFormat="0" applyAlignment="0" applyProtection="0"/>
    <xf numFmtId="0" fontId="78" fillId="60" borderId="35" applyNumberFormat="0" applyAlignment="0" applyProtection="0"/>
    <xf numFmtId="0" fontId="54" fillId="49" borderId="41" applyNumberFormat="0" applyFont="0" applyAlignment="0" applyProtection="0"/>
    <xf numFmtId="0" fontId="90" fillId="0" borderId="43" applyNumberFormat="0" applyFill="0" applyAlignment="0" applyProtection="0"/>
    <xf numFmtId="0" fontId="88" fillId="60" borderId="42" applyNumberFormat="0" applyAlignment="0" applyProtection="0"/>
    <xf numFmtId="0" fontId="85" fillId="53"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78" fillId="60" borderId="35" applyNumberFormat="0" applyAlignment="0" applyProtection="0"/>
    <xf numFmtId="0" fontId="78" fillId="60"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5" fillId="53" borderId="35" applyNumberFormat="0" applyAlignment="0" applyProtection="0"/>
    <xf numFmtId="0" fontId="90" fillId="0" borderId="43" applyNumberFormat="0" applyFill="0" applyAlignment="0" applyProtection="0"/>
    <xf numFmtId="0" fontId="85" fillId="53" borderId="35" applyNumberFormat="0" applyAlignment="0" applyProtection="0"/>
    <xf numFmtId="0" fontId="88" fillId="60" borderId="42" applyNumberFormat="0" applyAlignment="0" applyProtection="0"/>
    <xf numFmtId="0" fontId="85" fillId="53" borderId="35" applyNumberFormat="0" applyAlignment="0" applyProtection="0"/>
    <xf numFmtId="0" fontId="88" fillId="60" borderId="42" applyNumberFormat="0" applyAlignment="0" applyProtection="0"/>
    <xf numFmtId="0" fontId="88" fillId="60" borderId="42" applyNumberFormat="0" applyAlignment="0" applyProtection="0"/>
    <xf numFmtId="0" fontId="54" fillId="49" borderId="41" applyNumberFormat="0" applyFont="0" applyAlignment="0" applyProtection="0"/>
    <xf numFmtId="0" fontId="88" fillId="60" borderId="42" applyNumberFormat="0" applyAlignment="0" applyProtection="0"/>
    <xf numFmtId="0" fontId="88" fillId="60" borderId="42" applyNumberFormat="0" applyAlignment="0" applyProtection="0"/>
    <xf numFmtId="0" fontId="88" fillId="60" borderId="42" applyNumberFormat="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78" fillId="60" borderId="35" applyNumberFormat="0" applyAlignment="0" applyProtection="0"/>
    <xf numFmtId="0" fontId="54" fillId="49" borderId="41" applyNumberFormat="0" applyFont="0" applyAlignment="0" applyProtection="0"/>
    <xf numFmtId="0" fontId="85" fillId="53"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90" fillId="0" borderId="43" applyNumberFormat="0" applyFill="0" applyAlignment="0" applyProtection="0"/>
    <xf numFmtId="0" fontId="54" fillId="49" borderId="41" applyNumberFormat="0" applyFont="0" applyAlignment="0" applyProtection="0"/>
    <xf numFmtId="0" fontId="78" fillId="60" borderId="35" applyNumberFormat="0" applyAlignment="0" applyProtection="0"/>
    <xf numFmtId="0" fontId="85" fillId="53" borderId="35" applyNumberFormat="0" applyAlignment="0" applyProtection="0"/>
    <xf numFmtId="0" fontId="90" fillId="0" borderId="43" applyNumberFormat="0" applyFill="0" applyAlignment="0" applyProtection="0"/>
    <xf numFmtId="0" fontId="78" fillId="60" borderId="35" applyNumberFormat="0" applyAlignment="0" applyProtection="0"/>
    <xf numFmtId="0" fontId="90" fillId="0" borderId="43" applyNumberFormat="0" applyFill="0" applyAlignment="0" applyProtection="0"/>
    <xf numFmtId="0" fontId="85" fillId="53"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78" fillId="60" borderId="35" applyNumberFormat="0" applyAlignment="0" applyProtection="0"/>
    <xf numFmtId="0" fontId="85" fillId="53" borderId="35" applyNumberFormat="0" applyAlignment="0" applyProtection="0"/>
    <xf numFmtId="0" fontId="90" fillId="0" borderId="43" applyNumberFormat="0" applyFill="0" applyAlignment="0" applyProtection="0"/>
    <xf numFmtId="0" fontId="85" fillId="53" borderId="35" applyNumberFormat="0" applyAlignment="0" applyProtection="0"/>
    <xf numFmtId="0" fontId="78" fillId="60" borderId="35" applyNumberFormat="0" applyAlignment="0" applyProtection="0"/>
    <xf numFmtId="0" fontId="88" fillId="60" borderId="42" applyNumberFormat="0" applyAlignment="0" applyProtection="0"/>
    <xf numFmtId="0" fontId="54" fillId="49" borderId="41" applyNumberFormat="0" applyFont="0" applyAlignment="0" applyProtection="0"/>
    <xf numFmtId="0" fontId="54" fillId="49" borderId="41" applyNumberFormat="0" applyFont="0" applyAlignment="0" applyProtection="0"/>
    <xf numFmtId="0" fontId="85" fillId="53" borderId="35" applyNumberFormat="0" applyAlignment="0" applyProtection="0"/>
    <xf numFmtId="0" fontId="54" fillId="49" borderId="41" applyNumberFormat="0" applyFont="0" applyAlignment="0" applyProtection="0"/>
    <xf numFmtId="0" fontId="90" fillId="0" borderId="43" applyNumberFormat="0" applyFill="0" applyAlignment="0" applyProtection="0"/>
    <xf numFmtId="0" fontId="85" fillId="53" borderId="35" applyNumberFormat="0" applyAlignment="0" applyProtection="0"/>
    <xf numFmtId="0" fontId="88" fillId="60" borderId="42" applyNumberFormat="0" applyAlignment="0" applyProtection="0"/>
    <xf numFmtId="0" fontId="54" fillId="49" borderId="41" applyNumberFormat="0" applyFont="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78" fillId="60" borderId="35" applyNumberFormat="0" applyAlignment="0" applyProtection="0"/>
    <xf numFmtId="0" fontId="85" fillId="53" borderId="35" applyNumberFormat="0" applyAlignment="0" applyProtection="0"/>
    <xf numFmtId="0" fontId="78" fillId="60" borderId="35" applyNumberFormat="0" applyAlignment="0" applyProtection="0"/>
    <xf numFmtId="0" fontId="88" fillId="60" borderId="42" applyNumberFormat="0" applyAlignment="0" applyProtection="0"/>
    <xf numFmtId="0" fontId="85" fillId="53"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78" fillId="60" borderId="35" applyNumberFormat="0" applyAlignment="0" applyProtection="0"/>
    <xf numFmtId="0" fontId="54" fillId="49" borderId="41" applyNumberFormat="0" applyFont="0" applyAlignment="0" applyProtection="0"/>
    <xf numFmtId="0" fontId="88" fillId="60" borderId="42" applyNumberFormat="0" applyAlignment="0" applyProtection="0"/>
    <xf numFmtId="0" fontId="85" fillId="53" borderId="35" applyNumberFormat="0" applyAlignment="0" applyProtection="0"/>
    <xf numFmtId="0" fontId="85" fillId="53" borderId="35" applyNumberFormat="0" applyAlignment="0" applyProtection="0"/>
    <xf numFmtId="0" fontId="54" fillId="49" borderId="41" applyNumberFormat="0" applyFont="0" applyAlignment="0" applyProtection="0"/>
    <xf numFmtId="0" fontId="90" fillId="0" borderId="43" applyNumberFormat="0" applyFill="0" applyAlignment="0" applyProtection="0"/>
    <xf numFmtId="0" fontId="54" fillId="49" borderId="41" applyNumberFormat="0" applyFont="0" applyAlignment="0" applyProtection="0"/>
    <xf numFmtId="0" fontId="90" fillId="0" borderId="43" applyNumberFormat="0" applyFill="0" applyAlignment="0" applyProtection="0"/>
    <xf numFmtId="0" fontId="90" fillId="0" borderId="43" applyNumberFormat="0" applyFill="0" applyAlignment="0" applyProtection="0"/>
    <xf numFmtId="0" fontId="90" fillId="0" borderId="43" applyNumberFormat="0" applyFill="0" applyAlignment="0" applyProtection="0"/>
    <xf numFmtId="0" fontId="54" fillId="49" borderId="41" applyNumberFormat="0" applyFon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78" fillId="60"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85" fillId="53" borderId="35" applyNumberFormat="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78" fillId="60"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85" fillId="53"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85" fillId="53"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85" fillId="53" borderId="35" applyNumberFormat="0" applyAlignment="0" applyProtection="0"/>
    <xf numFmtId="0" fontId="78" fillId="60" borderId="35" applyNumberFormat="0" applyAlignment="0" applyProtection="0"/>
    <xf numFmtId="0" fontId="78" fillId="60" borderId="35" applyNumberFormat="0" applyAlignment="0" applyProtection="0"/>
    <xf numFmtId="0" fontId="85" fillId="53" borderId="35" applyNumberFormat="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5" fillId="53"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85" fillId="53" borderId="35" applyNumberFormat="0" applyAlignment="0" applyProtection="0"/>
    <xf numFmtId="0" fontId="54" fillId="49" borderId="41" applyNumberFormat="0" applyFont="0" applyAlignment="0" applyProtection="0"/>
    <xf numFmtId="0" fontId="90" fillId="0" borderId="43" applyNumberFormat="0" applyFill="0" applyAlignment="0" applyProtection="0"/>
    <xf numFmtId="0" fontId="54" fillId="49" borderId="41" applyNumberFormat="0" applyFont="0" applyAlignment="0" applyProtection="0"/>
    <xf numFmtId="0" fontId="78" fillId="60"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85" fillId="53"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5" fillId="53" borderId="35" applyNumberFormat="0" applyAlignment="0" applyProtection="0"/>
    <xf numFmtId="0" fontId="54" fillId="49" borderId="41" applyNumberFormat="0" applyFont="0" applyAlignment="0" applyProtection="0"/>
    <xf numFmtId="0" fontId="85" fillId="53" borderId="35" applyNumberFormat="0" applyAlignment="0" applyProtection="0"/>
    <xf numFmtId="0" fontId="88" fillId="60" borderId="42" applyNumberFormat="0" applyAlignment="0" applyProtection="0"/>
    <xf numFmtId="0" fontId="88" fillId="60" borderId="42" applyNumberFormat="0" applyAlignment="0" applyProtection="0"/>
    <xf numFmtId="0" fontId="88" fillId="60" borderId="42" applyNumberFormat="0" applyAlignment="0" applyProtection="0"/>
    <xf numFmtId="0" fontId="54" fillId="49" borderId="41" applyNumberFormat="0" applyFont="0" applyAlignment="0" applyProtection="0"/>
    <xf numFmtId="0" fontId="88" fillId="60" borderId="42" applyNumberFormat="0" applyAlignment="0" applyProtection="0"/>
    <xf numFmtId="0" fontId="88" fillId="60" borderId="42" applyNumberFormat="0" applyAlignment="0" applyProtection="0"/>
    <xf numFmtId="0" fontId="54" fillId="49" borderId="41" applyNumberFormat="0" applyFont="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5" fillId="53" borderId="35" applyNumberFormat="0" applyAlignment="0" applyProtection="0"/>
    <xf numFmtId="0" fontId="78" fillId="60" borderId="35" applyNumberFormat="0" applyAlignment="0" applyProtection="0"/>
    <xf numFmtId="0" fontId="54" fillId="49" borderId="41" applyNumberFormat="0" applyFon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85" fillId="53" borderId="35" applyNumberFormat="0" applyAlignment="0" applyProtection="0"/>
    <xf numFmtId="0" fontId="78" fillId="60" borderId="35" applyNumberFormat="0" applyAlignment="0" applyProtection="0"/>
    <xf numFmtId="0" fontId="78" fillId="60" borderId="35" applyNumberFormat="0" applyAlignment="0" applyProtection="0"/>
    <xf numFmtId="0" fontId="85" fillId="53" borderId="35" applyNumberFormat="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85" fillId="53" borderId="35" applyNumberFormat="0" applyAlignment="0" applyProtection="0"/>
    <xf numFmtId="0" fontId="54" fillId="49" borderId="41" applyNumberFormat="0" applyFont="0" applyAlignment="0" applyProtection="0"/>
    <xf numFmtId="0" fontId="78" fillId="60" borderId="35" applyNumberFormat="0" applyAlignment="0" applyProtection="0"/>
    <xf numFmtId="0" fontId="90" fillId="0" borderId="43" applyNumberFormat="0" applyFill="0" applyAlignment="0" applyProtection="0"/>
    <xf numFmtId="0" fontId="78" fillId="60" borderId="35" applyNumberFormat="0" applyAlignment="0" applyProtection="0"/>
    <xf numFmtId="0" fontId="88" fillId="60" borderId="42" applyNumberFormat="0" applyAlignment="0" applyProtection="0"/>
    <xf numFmtId="0" fontId="85" fillId="53" borderId="35" applyNumberFormat="0" applyAlignment="0" applyProtection="0"/>
    <xf numFmtId="0" fontId="78" fillId="60" borderId="35" applyNumberFormat="0" applyAlignment="0" applyProtection="0"/>
    <xf numFmtId="0" fontId="88" fillId="60" borderId="42" applyNumberFormat="0" applyAlignment="0" applyProtection="0"/>
    <xf numFmtId="0" fontId="78" fillId="60"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85" fillId="53"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85" fillId="53" borderId="35" applyNumberFormat="0" applyAlignment="0" applyProtection="0"/>
    <xf numFmtId="0" fontId="78" fillId="60"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78" fillId="60" borderId="35" applyNumberFormat="0" applyAlignment="0" applyProtection="0"/>
    <xf numFmtId="0" fontId="85" fillId="53" borderId="35" applyNumberFormat="0" applyAlignment="0" applyProtection="0"/>
    <xf numFmtId="0" fontId="54" fillId="49" borderId="41" applyNumberFormat="0" applyFont="0" applyAlignment="0" applyProtection="0"/>
    <xf numFmtId="0" fontId="85" fillId="53"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78" fillId="60" borderId="35" applyNumberFormat="0" applyAlignment="0" applyProtection="0"/>
    <xf numFmtId="0" fontId="88" fillId="60" borderId="42" applyNumberFormat="0" applyAlignment="0" applyProtection="0"/>
    <xf numFmtId="0" fontId="78" fillId="60"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78" fillId="60" borderId="35"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5" fillId="53"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8" fillId="60" borderId="42" applyNumberFormat="0" applyAlignment="0" applyProtection="0"/>
    <xf numFmtId="0" fontId="54" fillId="49" borderId="41" applyNumberFormat="0" applyFont="0" applyAlignment="0" applyProtection="0"/>
    <xf numFmtId="0" fontId="88" fillId="60" borderId="42" applyNumberFormat="0" applyAlignment="0" applyProtection="0"/>
    <xf numFmtId="0" fontId="54" fillId="49" borderId="41" applyNumberFormat="0" applyFont="0" applyAlignment="0" applyProtection="0"/>
    <xf numFmtId="0" fontId="54" fillId="49" borderId="41" applyNumberFormat="0" applyFont="0" applyAlignment="0" applyProtection="0"/>
    <xf numFmtId="0" fontId="88" fillId="60" borderId="42" applyNumberFormat="0" applyAlignment="0" applyProtection="0"/>
    <xf numFmtId="0" fontId="54" fillId="49" borderId="41" applyNumberFormat="0" applyFont="0" applyAlignment="0" applyProtection="0"/>
    <xf numFmtId="0" fontId="54" fillId="49" borderId="41" applyNumberFormat="0" applyFont="0" applyAlignment="0" applyProtection="0"/>
    <xf numFmtId="0" fontId="85" fillId="53" borderId="35" applyNumberFormat="0" applyAlignment="0" applyProtection="0"/>
    <xf numFmtId="0" fontId="54" fillId="49" borderId="41" applyNumberFormat="0" applyFont="0" applyAlignment="0" applyProtection="0"/>
    <xf numFmtId="0" fontId="90" fillId="0" borderId="43" applyNumberFormat="0" applyFill="0" applyAlignment="0" applyProtection="0"/>
    <xf numFmtId="0" fontId="90" fillId="0" borderId="43" applyNumberFormat="0" applyFill="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90" fillId="0" borderId="43" applyNumberFormat="0" applyFill="0" applyAlignment="0" applyProtection="0"/>
    <xf numFmtId="0" fontId="78" fillId="60" borderId="35" applyNumberFormat="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5" fillId="53" borderId="35" applyNumberFormat="0" applyAlignment="0" applyProtection="0"/>
    <xf numFmtId="0" fontId="54" fillId="49" borderId="41" applyNumberFormat="0" applyFont="0" applyAlignment="0" applyProtection="0"/>
    <xf numFmtId="0" fontId="88" fillId="60" borderId="42" applyNumberFormat="0" applyAlignment="0" applyProtection="0"/>
    <xf numFmtId="0" fontId="54" fillId="49" borderId="41" applyNumberFormat="0" applyFont="0" applyAlignment="0" applyProtection="0"/>
    <xf numFmtId="0" fontId="85" fillId="53"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78" fillId="60" borderId="35" applyNumberFormat="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90" fillId="0" borderId="43" applyNumberFormat="0" applyFill="0" applyAlignment="0" applyProtection="0"/>
    <xf numFmtId="0" fontId="90" fillId="0" borderId="43" applyNumberFormat="0" applyFill="0" applyAlignment="0" applyProtection="0"/>
    <xf numFmtId="0" fontId="90" fillId="0" borderId="43" applyNumberFormat="0" applyFill="0" applyAlignment="0" applyProtection="0"/>
    <xf numFmtId="0" fontId="90" fillId="0" borderId="43" applyNumberFormat="0" applyFill="0" applyAlignment="0" applyProtection="0"/>
    <xf numFmtId="0" fontId="78" fillId="60" borderId="35" applyNumberFormat="0" applyAlignment="0" applyProtection="0"/>
    <xf numFmtId="0" fontId="54" fillId="49" borderId="41" applyNumberFormat="0" applyFont="0" applyAlignment="0" applyProtection="0"/>
    <xf numFmtId="0" fontId="54" fillId="49" borderId="41" applyNumberFormat="0" applyFont="0" applyAlignment="0" applyProtection="0"/>
    <xf numFmtId="0" fontId="88" fillId="60" borderId="42" applyNumberFormat="0" applyAlignment="0" applyProtection="0"/>
    <xf numFmtId="0" fontId="85" fillId="53"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85" fillId="53" borderId="35" applyNumberFormat="0" applyAlignment="0" applyProtection="0"/>
    <xf numFmtId="0" fontId="54" fillId="49" borderId="41" applyNumberFormat="0" applyFont="0" applyAlignment="0" applyProtection="0"/>
    <xf numFmtId="0" fontId="90" fillId="0" borderId="43" applyNumberFormat="0" applyFill="0" applyAlignment="0" applyProtection="0"/>
    <xf numFmtId="0" fontId="90" fillId="0" borderId="43" applyNumberFormat="0" applyFill="0" applyAlignment="0" applyProtection="0"/>
    <xf numFmtId="0" fontId="54" fillId="49" borderId="41" applyNumberFormat="0" applyFont="0" applyAlignment="0" applyProtection="0"/>
    <xf numFmtId="0" fontId="90" fillId="0" borderId="43" applyNumberFormat="0" applyFill="0" applyAlignment="0" applyProtection="0"/>
    <xf numFmtId="0" fontId="90" fillId="0" borderId="43" applyNumberFormat="0" applyFill="0" applyAlignment="0" applyProtection="0"/>
    <xf numFmtId="0" fontId="54" fillId="49" borderId="41" applyNumberFormat="0" applyFont="0" applyAlignment="0" applyProtection="0"/>
    <xf numFmtId="0" fontId="88" fillId="60" borderId="42" applyNumberFormat="0" applyAlignment="0" applyProtection="0"/>
    <xf numFmtId="0" fontId="78" fillId="60" borderId="35" applyNumberFormat="0" applyAlignment="0" applyProtection="0"/>
    <xf numFmtId="0" fontId="78" fillId="60" borderId="35" applyNumberFormat="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5" fillId="53" borderId="35" applyNumberFormat="0" applyAlignment="0" applyProtection="0"/>
    <xf numFmtId="0" fontId="78" fillId="60" borderId="35" applyNumberFormat="0" applyAlignment="0" applyProtection="0"/>
    <xf numFmtId="0" fontId="54" fillId="49" borderId="41" applyNumberFormat="0" applyFon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78" fillId="60" borderId="35" applyNumberFormat="0" applyAlignment="0" applyProtection="0"/>
    <xf numFmtId="0" fontId="78" fillId="60" borderId="35" applyNumberFormat="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85" fillId="53" borderId="35" applyNumberFormat="0" applyAlignment="0" applyProtection="0"/>
    <xf numFmtId="0" fontId="78" fillId="60" borderId="35" applyNumberFormat="0" applyAlignment="0" applyProtection="0"/>
    <xf numFmtId="0" fontId="88" fillId="60" borderId="42" applyNumberFormat="0" applyAlignment="0" applyProtection="0"/>
    <xf numFmtId="0" fontId="78" fillId="60" borderId="35" applyNumberFormat="0" applyAlignment="0" applyProtection="0"/>
    <xf numFmtId="0" fontId="54" fillId="49" borderId="41" applyNumberFormat="0" applyFont="0" applyAlignment="0" applyProtection="0"/>
    <xf numFmtId="0" fontId="78" fillId="60" borderId="35" applyNumberFormat="0" applyAlignment="0" applyProtection="0"/>
    <xf numFmtId="0" fontId="88" fillId="60" borderId="42" applyNumberFormat="0" applyAlignment="0" applyProtection="0"/>
    <xf numFmtId="0" fontId="85" fillId="53" borderId="35" applyNumberFormat="0" applyAlignment="0" applyProtection="0"/>
    <xf numFmtId="0" fontId="88" fillId="60" borderId="42" applyNumberFormat="0" applyAlignment="0" applyProtection="0"/>
    <xf numFmtId="0" fontId="78" fillId="60" borderId="35" applyNumberFormat="0" applyAlignment="0" applyProtection="0"/>
    <xf numFmtId="0" fontId="54" fillId="49" borderId="41" applyNumberFormat="0" applyFont="0" applyAlignment="0" applyProtection="0"/>
    <xf numFmtId="0" fontId="88" fillId="60" borderId="42" applyNumberFormat="0" applyAlignment="0" applyProtection="0"/>
    <xf numFmtId="0" fontId="85" fillId="53" borderId="35" applyNumberFormat="0" applyAlignment="0" applyProtection="0"/>
    <xf numFmtId="0" fontId="88" fillId="60" borderId="42" applyNumberFormat="0" applyAlignment="0" applyProtection="0"/>
    <xf numFmtId="0" fontId="88" fillId="60" borderId="42" applyNumberFormat="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85" fillId="53"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90" fillId="0" borderId="43" applyNumberFormat="0" applyFill="0" applyAlignment="0" applyProtection="0"/>
    <xf numFmtId="0" fontId="54" fillId="49" borderId="41" applyNumberFormat="0" applyFont="0" applyAlignment="0" applyProtection="0"/>
    <xf numFmtId="0" fontId="90" fillId="0" borderId="43" applyNumberFormat="0" applyFill="0" applyAlignment="0" applyProtection="0"/>
    <xf numFmtId="0" fontId="85" fillId="53" borderId="35" applyNumberFormat="0" applyAlignment="0" applyProtection="0"/>
    <xf numFmtId="0" fontId="88" fillId="60" borderId="42" applyNumberFormat="0" applyAlignment="0" applyProtection="0"/>
    <xf numFmtId="0" fontId="54" fillId="49" borderId="41" applyNumberFormat="0" applyFont="0" applyAlignment="0" applyProtection="0"/>
    <xf numFmtId="0" fontId="88" fillId="60" borderId="42" applyNumberFormat="0" applyAlignment="0" applyProtection="0"/>
    <xf numFmtId="0" fontId="88" fillId="60" borderId="42" applyNumberFormat="0" applyAlignment="0" applyProtection="0"/>
    <xf numFmtId="0" fontId="88" fillId="60" borderId="42" applyNumberFormat="0" applyAlignment="0" applyProtection="0"/>
    <xf numFmtId="0" fontId="54" fillId="49" borderId="41" applyNumberFormat="0" applyFont="0" applyAlignment="0" applyProtection="0"/>
    <xf numFmtId="0" fontId="90" fillId="0" borderId="43" applyNumberFormat="0" applyFill="0" applyAlignment="0" applyProtection="0"/>
    <xf numFmtId="0" fontId="90" fillId="0" borderId="43" applyNumberFormat="0" applyFill="0" applyAlignment="0" applyProtection="0"/>
    <xf numFmtId="0" fontId="78" fillId="60" borderId="35" applyNumberFormat="0" applyAlignment="0" applyProtection="0"/>
    <xf numFmtId="0" fontId="88" fillId="60" borderId="42" applyNumberFormat="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85" fillId="53" borderId="35" applyNumberFormat="0" applyAlignment="0" applyProtection="0"/>
    <xf numFmtId="0" fontId="54" fillId="49" borderId="41" applyNumberFormat="0" applyFont="0" applyAlignment="0" applyProtection="0"/>
    <xf numFmtId="0" fontId="54" fillId="49" borderId="41" applyNumberFormat="0" applyFont="0" applyAlignment="0" applyProtection="0"/>
    <xf numFmtId="0" fontId="90" fillId="0" borderId="43" applyNumberFormat="0" applyFill="0" applyAlignment="0" applyProtection="0"/>
    <xf numFmtId="0" fontId="90" fillId="0" borderId="43" applyNumberFormat="0" applyFill="0" applyAlignment="0" applyProtection="0"/>
    <xf numFmtId="0" fontId="78" fillId="60" borderId="35" applyNumberFormat="0" applyAlignment="0" applyProtection="0"/>
    <xf numFmtId="0" fontId="78" fillId="60" borderId="35" applyNumberFormat="0" applyAlignment="0" applyProtection="0"/>
    <xf numFmtId="0" fontId="54" fillId="49" borderId="41" applyNumberFormat="0" applyFont="0" applyAlignment="0" applyProtection="0"/>
    <xf numFmtId="0" fontId="88" fillId="60" borderId="42" applyNumberFormat="0" applyAlignment="0" applyProtection="0"/>
    <xf numFmtId="0" fontId="85" fillId="53"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78" fillId="60" borderId="35" applyNumberFormat="0" applyAlignment="0" applyProtection="0"/>
    <xf numFmtId="0" fontId="85" fillId="53"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88" fillId="60" borderId="42" applyNumberFormat="0" applyAlignment="0" applyProtection="0"/>
    <xf numFmtId="0" fontId="78" fillId="60"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85" fillId="53" borderId="35" applyNumberFormat="0" applyAlignment="0" applyProtection="0"/>
    <xf numFmtId="0" fontId="78" fillId="60"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8" fillId="60" borderId="42" applyNumberFormat="0" applyAlignment="0" applyProtection="0"/>
    <xf numFmtId="0" fontId="78" fillId="60" borderId="35"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78" fillId="60"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90" fillId="0" borderId="43" applyNumberFormat="0" applyFill="0" applyAlignment="0" applyProtection="0"/>
    <xf numFmtId="0" fontId="90" fillId="0" borderId="43" applyNumberFormat="0" applyFill="0" applyAlignment="0" applyProtection="0"/>
    <xf numFmtId="0" fontId="54" fillId="49" borderId="41" applyNumberFormat="0" applyFont="0" applyAlignment="0" applyProtection="0"/>
    <xf numFmtId="0" fontId="88" fillId="60" borderId="42" applyNumberFormat="0" applyAlignment="0" applyProtection="0"/>
    <xf numFmtId="0" fontId="78" fillId="60" borderId="35" applyNumberFormat="0" applyAlignment="0" applyProtection="0"/>
    <xf numFmtId="0" fontId="78" fillId="60" borderId="35" applyNumberFormat="0" applyAlignment="0" applyProtection="0"/>
    <xf numFmtId="0" fontId="85" fillId="53" borderId="35" applyNumberFormat="0" applyAlignment="0" applyProtection="0"/>
    <xf numFmtId="0" fontId="88" fillId="60" borderId="42" applyNumberFormat="0" applyAlignment="0" applyProtection="0"/>
    <xf numFmtId="0" fontId="54" fillId="49" borderId="41" applyNumberFormat="0" applyFont="0" applyAlignment="0" applyProtection="0"/>
    <xf numFmtId="0" fontId="90" fillId="0" borderId="43" applyNumberFormat="0" applyFill="0" applyAlignment="0" applyProtection="0"/>
    <xf numFmtId="0" fontId="54" fillId="49" borderId="41" applyNumberFormat="0" applyFont="0" applyAlignment="0" applyProtection="0"/>
    <xf numFmtId="0" fontId="85" fillId="53" borderId="35" applyNumberFormat="0" applyAlignment="0" applyProtection="0"/>
    <xf numFmtId="0" fontId="78" fillId="60" borderId="35" applyNumberFormat="0" applyAlignment="0" applyProtection="0"/>
    <xf numFmtId="0" fontId="54" fillId="49" borderId="41" applyNumberFormat="0" applyFont="0" applyAlignment="0" applyProtection="0"/>
    <xf numFmtId="0" fontId="78" fillId="60" borderId="35" applyNumberFormat="0" applyAlignment="0" applyProtection="0"/>
    <xf numFmtId="0" fontId="54" fillId="49" borderId="41" applyNumberFormat="0" applyFont="0" applyAlignment="0" applyProtection="0"/>
    <xf numFmtId="0" fontId="90" fillId="0" borderId="43" applyNumberFormat="0" applyFill="0" applyAlignment="0" applyProtection="0"/>
    <xf numFmtId="0" fontId="85" fillId="53" borderId="35" applyNumberFormat="0" applyAlignment="0" applyProtection="0"/>
    <xf numFmtId="0" fontId="78" fillId="60"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85" fillId="53" borderId="35" applyNumberFormat="0" applyAlignment="0" applyProtection="0"/>
    <xf numFmtId="0" fontId="78" fillId="60" borderId="35" applyNumberFormat="0" applyAlignment="0" applyProtection="0"/>
    <xf numFmtId="0" fontId="90" fillId="0" borderId="43" applyNumberFormat="0" applyFill="0" applyAlignment="0" applyProtection="0"/>
    <xf numFmtId="0" fontId="78" fillId="60"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78" fillId="60" borderId="35" applyNumberFormat="0" applyAlignment="0" applyProtection="0"/>
    <xf numFmtId="0" fontId="78" fillId="60" borderId="35" applyNumberFormat="0" applyAlignment="0" applyProtection="0"/>
    <xf numFmtId="0" fontId="90" fillId="0" borderId="43" applyNumberFormat="0" applyFill="0" applyAlignment="0" applyProtection="0"/>
    <xf numFmtId="0" fontId="85" fillId="53" borderId="35" applyNumberFormat="0" applyAlignment="0" applyProtection="0"/>
    <xf numFmtId="0" fontId="85" fillId="53" borderId="35" applyNumberFormat="0" applyAlignment="0" applyProtection="0"/>
    <xf numFmtId="0" fontId="88" fillId="60" borderId="42" applyNumberFormat="0" applyAlignment="0" applyProtection="0"/>
    <xf numFmtId="0" fontId="78" fillId="60" borderId="35" applyNumberFormat="0" applyAlignment="0" applyProtection="0"/>
    <xf numFmtId="0" fontId="88" fillId="60" borderId="42" applyNumberFormat="0" applyAlignment="0" applyProtection="0"/>
    <xf numFmtId="0" fontId="1" fillId="0" borderId="0"/>
    <xf numFmtId="0" fontId="1" fillId="0" borderId="0"/>
    <xf numFmtId="165" fontId="1" fillId="0" borderId="0" applyFont="0" applyFill="0" applyBorder="0" applyAlignment="0" applyProtection="0"/>
    <xf numFmtId="0" fontId="1" fillId="20" borderId="32" applyNumberFormat="0" applyFont="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165" fontId="1" fillId="0" borderId="0" applyFont="0" applyFill="0" applyBorder="0" applyAlignment="0" applyProtection="0"/>
    <xf numFmtId="0" fontId="1" fillId="0" borderId="0"/>
    <xf numFmtId="0" fontId="88" fillId="60" borderId="42" applyNumberFormat="0" applyAlignment="0" applyProtection="0"/>
    <xf numFmtId="0" fontId="90" fillId="0" borderId="43" applyNumberFormat="0" applyFill="0" applyAlignment="0" applyProtection="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88" fillId="60" borderId="42" applyNumberForma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1" fillId="0" borderId="0"/>
    <xf numFmtId="0" fontId="1" fillId="0" borderId="0"/>
    <xf numFmtId="0" fontId="1" fillId="0" borderId="0"/>
    <xf numFmtId="0" fontId="1" fillId="0" borderId="0"/>
    <xf numFmtId="0" fontId="1" fillId="0" borderId="0"/>
    <xf numFmtId="0" fontId="54" fillId="49" borderId="41" applyNumberFormat="0" applyFont="0" applyAlignment="0" applyProtection="0"/>
    <xf numFmtId="0" fontId="90" fillId="0" borderId="43" applyNumberFormat="0" applyFill="0" applyAlignment="0" applyProtection="0"/>
    <xf numFmtId="0" fontId="85" fillId="53" borderId="35" applyNumberFormat="0" applyAlignment="0" applyProtection="0"/>
    <xf numFmtId="0" fontId="78" fillId="60" borderId="35" applyNumberFormat="0" applyAlignment="0" applyProtection="0"/>
    <xf numFmtId="0" fontId="88" fillId="60" borderId="42" applyNumberFormat="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90" fillId="0" borderId="43" applyNumberFormat="0" applyFill="0" applyAlignment="0" applyProtection="0"/>
    <xf numFmtId="0" fontId="88" fillId="60" borderId="42" applyNumberFormat="0" applyAlignment="0" applyProtection="0"/>
    <xf numFmtId="0" fontId="1" fillId="0" borderId="0"/>
    <xf numFmtId="165" fontId="1" fillId="0" borderId="0" applyFont="0" applyFill="0" applyBorder="0" applyAlignment="0" applyProtection="0"/>
    <xf numFmtId="0" fontId="88" fillId="60" borderId="42" applyNumberFormat="0" applyAlignment="0" applyProtection="0"/>
    <xf numFmtId="0" fontId="1" fillId="0" borderId="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165" fontId="1" fillId="0" borderId="0" applyFont="0" applyFill="0" applyBorder="0" applyAlignment="0" applyProtection="0"/>
    <xf numFmtId="0" fontId="88" fillId="60" borderId="42" applyNumberFormat="0" applyAlignment="0" applyProtection="0"/>
    <xf numFmtId="0" fontId="1" fillId="0" borderId="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88" fillId="60" borderId="42" applyNumberForma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8" fillId="60" borderId="42" applyNumberFormat="0" applyAlignment="0" applyProtection="0"/>
    <xf numFmtId="0" fontId="85" fillId="53"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85" fillId="53" borderId="35" applyNumberFormat="0" applyAlignment="0" applyProtection="0"/>
    <xf numFmtId="0" fontId="78" fillId="60"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78" fillId="60" borderId="35" applyNumberFormat="0" applyAlignment="0" applyProtection="0"/>
    <xf numFmtId="0" fontId="85" fillId="53" borderId="35" applyNumberFormat="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5" fillId="53"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78" fillId="60" borderId="35" applyNumberFormat="0" applyAlignment="0" applyProtection="0"/>
    <xf numFmtId="0" fontId="85" fillId="53" borderId="35" applyNumberFormat="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90" fillId="0" borderId="43" applyNumberFormat="0" applyFill="0" applyAlignment="0" applyProtection="0"/>
    <xf numFmtId="0" fontId="88" fillId="60" borderId="42" applyNumberFormat="0" applyAlignment="0" applyProtection="0"/>
    <xf numFmtId="0" fontId="85" fillId="53"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78" fillId="60" borderId="35" applyNumberFormat="0" applyAlignment="0" applyProtection="0"/>
    <xf numFmtId="0" fontId="78" fillId="60"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5" fillId="53"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78" fillId="60" borderId="35" applyNumberFormat="0" applyAlignment="0" applyProtection="0"/>
    <xf numFmtId="0" fontId="88" fillId="60" borderId="42" applyNumberFormat="0" applyAlignment="0" applyProtection="0"/>
    <xf numFmtId="0" fontId="78" fillId="60" borderId="35" applyNumberFormat="0" applyAlignment="0" applyProtection="0"/>
    <xf numFmtId="0" fontId="54" fillId="49" borderId="41" applyNumberFormat="0" applyFont="0" applyAlignment="0" applyProtection="0"/>
    <xf numFmtId="0" fontId="90" fillId="0" borderId="43" applyNumberFormat="0" applyFill="0" applyAlignment="0" applyProtection="0"/>
    <xf numFmtId="0" fontId="88" fillId="60" borderId="42" applyNumberFormat="0" applyAlignment="0" applyProtection="0"/>
    <xf numFmtId="0" fontId="85" fillId="53"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78" fillId="60" borderId="35" applyNumberFormat="0" applyAlignment="0" applyProtection="0"/>
    <xf numFmtId="0" fontId="78" fillId="60"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5" fillId="53" borderId="35" applyNumberFormat="0" applyAlignment="0" applyProtection="0"/>
    <xf numFmtId="0" fontId="29" fillId="0" borderId="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78" fillId="60" borderId="35" applyNumberFormat="0" applyAlignment="0" applyProtection="0"/>
    <xf numFmtId="0" fontId="85" fillId="53" borderId="35" applyNumberFormat="0" applyAlignment="0" applyProtection="0"/>
    <xf numFmtId="0" fontId="54" fillId="49" borderId="41" applyNumberFormat="0" applyFont="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88" fillId="60" borderId="42" applyNumberFormat="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54" fillId="0" borderId="0"/>
    <xf numFmtId="165" fontId="54" fillId="0" borderId="0" applyFont="0" applyFill="0" applyBorder="0" applyAlignment="0" applyProtection="0"/>
    <xf numFmtId="9" fontId="54" fillId="0" borderId="0" applyFont="0" applyFill="0" applyBorder="0" applyAlignment="0" applyProtection="0"/>
    <xf numFmtId="165" fontId="54" fillId="0" borderId="0" applyFont="0" applyFill="0" applyBorder="0" applyAlignment="0" applyProtection="0"/>
    <xf numFmtId="0" fontId="54" fillId="0" borderId="0"/>
    <xf numFmtId="164" fontId="54" fillId="0" borderId="0" applyFont="0" applyFill="0" applyBorder="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75" fillId="0" borderId="0" applyFont="0" applyFill="0" applyBorder="0" applyAlignment="0" applyProtection="0"/>
    <xf numFmtId="9" fontId="75" fillId="0" borderId="0" applyFont="0" applyFill="0" applyBorder="0" applyAlignment="0" applyProtection="0"/>
    <xf numFmtId="0" fontId="1" fillId="0" borderId="0"/>
    <xf numFmtId="0" fontId="1" fillId="0" borderId="0"/>
    <xf numFmtId="0" fontId="1" fillId="0" borderId="0"/>
    <xf numFmtId="0" fontId="1" fillId="0" borderId="0"/>
    <xf numFmtId="0" fontId="88" fillId="60" borderId="42" applyNumberFormat="0" applyAlignment="0" applyProtection="0"/>
    <xf numFmtId="0" fontId="1" fillId="0" borderId="0"/>
    <xf numFmtId="165" fontId="1" fillId="0" borderId="0" applyFont="0" applyFill="0" applyBorder="0" applyAlignment="0" applyProtection="0"/>
    <xf numFmtId="0" fontId="1" fillId="0" borderId="0"/>
    <xf numFmtId="0" fontId="88" fillId="60" borderId="42" applyNumberFormat="0" applyAlignment="0" applyProtection="0"/>
    <xf numFmtId="165" fontId="1" fillId="0" borderId="0" applyFont="0" applyFill="0" applyBorder="0" applyAlignment="0" applyProtection="0"/>
    <xf numFmtId="0" fontId="1" fillId="0" borderId="0"/>
    <xf numFmtId="0" fontId="88" fillId="60" borderId="42" applyNumberFormat="0" applyAlignment="0" applyProtection="0"/>
    <xf numFmtId="0" fontId="88" fillId="60" borderId="42" applyNumberFormat="0" applyAlignment="0" applyProtection="0"/>
    <xf numFmtId="0" fontId="88" fillId="60" borderId="42" applyNumberFormat="0" applyAlignment="0" applyProtection="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90" fillId="0" borderId="43" applyNumberFormat="0" applyFill="0" applyAlignment="0" applyProtection="0"/>
    <xf numFmtId="0" fontId="1" fillId="0" borderId="0"/>
    <xf numFmtId="0" fontId="1" fillId="0" borderId="0"/>
    <xf numFmtId="0" fontId="1" fillId="0" borderId="0"/>
    <xf numFmtId="0" fontId="54" fillId="49" borderId="41" applyNumberFormat="0" applyFont="0" applyAlignment="0" applyProtection="0"/>
    <xf numFmtId="0" fontId="54" fillId="49" borderId="41" applyNumberFormat="0" applyFont="0" applyAlignment="0" applyProtection="0"/>
    <xf numFmtId="0" fontId="1" fillId="0" borderId="0"/>
    <xf numFmtId="0" fontId="1" fillId="0" borderId="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85" fillId="53" borderId="35" applyNumberFormat="0" applyAlignment="0" applyProtection="0"/>
    <xf numFmtId="0" fontId="78" fillId="60" borderId="35" applyNumberFormat="0" applyAlignment="0" applyProtection="0"/>
    <xf numFmtId="0" fontId="1" fillId="0" borderId="0"/>
    <xf numFmtId="165" fontId="1" fillId="0" borderId="0" applyFont="0" applyFill="0" applyBorder="0" applyAlignment="0" applyProtection="0"/>
    <xf numFmtId="0" fontId="1" fillId="0" borderId="0"/>
    <xf numFmtId="0" fontId="85" fillId="53" borderId="35" applyNumberFormat="0" applyAlignment="0" applyProtection="0"/>
    <xf numFmtId="0" fontId="54" fillId="49" borderId="41" applyNumberFormat="0" applyFont="0" applyAlignment="0" applyProtection="0"/>
    <xf numFmtId="0" fontId="78" fillId="60" borderId="35" applyNumberFormat="0" applyAlignment="0" applyProtection="0"/>
    <xf numFmtId="165" fontId="1" fillId="0" borderId="0" applyFont="0" applyFill="0" applyBorder="0" applyAlignment="0" applyProtection="0"/>
    <xf numFmtId="0" fontId="85" fillId="53" borderId="35" applyNumberFormat="0" applyAlignment="0" applyProtection="0"/>
    <xf numFmtId="0" fontId="1" fillId="0" borderId="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88" fillId="60" borderId="42" applyNumberForma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78" fillId="60" borderId="35" applyNumberFormat="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85" fillId="53" borderId="35" applyNumberFormat="0" applyAlignment="0" applyProtection="0"/>
    <xf numFmtId="0" fontId="78" fillId="60" borderId="35" applyNumberFormat="0" applyAlignment="0" applyProtection="0"/>
    <xf numFmtId="0" fontId="88" fillId="60" borderId="42" applyNumberFormat="0" applyAlignment="0" applyProtection="0"/>
    <xf numFmtId="0" fontId="85" fillId="53"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85" fillId="53" borderId="35" applyNumberFormat="0" applyAlignment="0" applyProtection="0"/>
    <xf numFmtId="0" fontId="78" fillId="60"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78" fillId="60" borderId="35" applyNumberFormat="0" applyAlignment="0" applyProtection="0"/>
    <xf numFmtId="0" fontId="85" fillId="53" borderId="35" applyNumberFormat="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5" fillId="53"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78" fillId="60" borderId="35" applyNumberFormat="0" applyAlignment="0" applyProtection="0"/>
    <xf numFmtId="0" fontId="85" fillId="53" borderId="35" applyNumberFormat="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90" fillId="0" borderId="43" applyNumberFormat="0" applyFill="0" applyAlignment="0" applyProtection="0"/>
    <xf numFmtId="0" fontId="88" fillId="60" borderId="42" applyNumberFormat="0" applyAlignment="0" applyProtection="0"/>
    <xf numFmtId="0" fontId="85" fillId="53"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78" fillId="60" borderId="35" applyNumberFormat="0" applyAlignment="0" applyProtection="0"/>
    <xf numFmtId="0" fontId="78" fillId="60"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5" fillId="53"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78" fillId="60" borderId="35" applyNumberFormat="0" applyAlignment="0" applyProtection="0"/>
    <xf numFmtId="0" fontId="88" fillId="60" borderId="42" applyNumberFormat="0" applyAlignment="0" applyProtection="0"/>
    <xf numFmtId="0" fontId="78" fillId="60" borderId="35" applyNumberFormat="0" applyAlignment="0" applyProtection="0"/>
    <xf numFmtId="0" fontId="54" fillId="49" borderId="41" applyNumberFormat="0" applyFont="0" applyAlignment="0" applyProtection="0"/>
    <xf numFmtId="0" fontId="90" fillId="0" borderId="43" applyNumberFormat="0" applyFill="0" applyAlignment="0" applyProtection="0"/>
    <xf numFmtId="0" fontId="88" fillId="60" borderId="42" applyNumberFormat="0" applyAlignment="0" applyProtection="0"/>
    <xf numFmtId="0" fontId="85" fillId="53"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78" fillId="60" borderId="35" applyNumberFormat="0" applyAlignment="0" applyProtection="0"/>
    <xf numFmtId="0" fontId="78" fillId="60"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5" fillId="53"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85" fillId="53" borderId="35" applyNumberFormat="0" applyAlignment="0" applyProtection="0"/>
    <xf numFmtId="0" fontId="78" fillId="60" borderId="35" applyNumberFormat="0" applyAlignment="0" applyProtection="0"/>
    <xf numFmtId="0" fontId="85" fillId="53" borderId="35" applyNumberFormat="0" applyAlignment="0" applyProtection="0"/>
    <xf numFmtId="0" fontId="54" fillId="49" borderId="41" applyNumberFormat="0" applyFont="0" applyAlignment="0" applyProtection="0"/>
    <xf numFmtId="0" fontId="78" fillId="60" borderId="35" applyNumberFormat="0" applyAlignment="0" applyProtection="0"/>
    <xf numFmtId="0" fontId="85" fillId="53" borderId="35" applyNumberFormat="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78" fillId="60" borderId="35" applyNumberFormat="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88" fillId="60" borderId="42" applyNumberFormat="0" applyAlignment="0" applyProtection="0"/>
    <xf numFmtId="0" fontId="1" fillId="42" borderId="0" applyNumberFormat="0" applyBorder="0" applyAlignment="0" applyProtection="0"/>
    <xf numFmtId="0" fontId="1" fillId="43" borderId="0" applyNumberFormat="0" applyBorder="0" applyAlignment="0" applyProtection="0"/>
    <xf numFmtId="0" fontId="54" fillId="0" borderId="0"/>
    <xf numFmtId="0" fontId="88" fillId="60" borderId="42" applyNumberForma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88" fillId="60" borderId="42" applyNumberForma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85" fillId="53" borderId="35" applyNumberFormat="0" applyAlignment="0" applyProtection="0"/>
    <xf numFmtId="0" fontId="78" fillId="60" borderId="35" applyNumberFormat="0" applyAlignment="0" applyProtection="0"/>
    <xf numFmtId="0" fontId="1" fillId="0" borderId="0"/>
    <xf numFmtId="165" fontId="1" fillId="0" borderId="0" applyFont="0" applyFill="0" applyBorder="0" applyAlignment="0" applyProtection="0"/>
    <xf numFmtId="0" fontId="88" fillId="60" borderId="42" applyNumberFormat="0" applyAlignment="0" applyProtection="0"/>
    <xf numFmtId="0" fontId="1" fillId="0" borderId="0"/>
    <xf numFmtId="0" fontId="85" fillId="53"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85" fillId="53" borderId="35" applyNumberFormat="0" applyAlignment="0" applyProtection="0"/>
    <xf numFmtId="0" fontId="78" fillId="60" borderId="35" applyNumberFormat="0" applyAlignment="0" applyProtection="0"/>
    <xf numFmtId="0" fontId="90" fillId="0" borderId="43" applyNumberFormat="0" applyFill="0" applyAlignment="0" applyProtection="0"/>
    <xf numFmtId="165" fontId="1" fillId="0" borderId="0" applyFont="0" applyFill="0" applyBorder="0" applyAlignment="0" applyProtection="0"/>
    <xf numFmtId="0" fontId="88" fillId="60" borderId="42" applyNumberFormat="0" applyAlignment="0" applyProtection="0"/>
    <xf numFmtId="0" fontId="78" fillId="60" borderId="35" applyNumberFormat="0" applyAlignment="0" applyProtection="0"/>
    <xf numFmtId="0" fontId="85" fillId="53" borderId="35" applyNumberFormat="0" applyAlignment="0" applyProtection="0"/>
    <xf numFmtId="0" fontId="1" fillId="0" borderId="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5" fillId="53" borderId="35" applyNumberFormat="0" applyAlignment="0" applyProtection="0"/>
    <xf numFmtId="0" fontId="90" fillId="0" borderId="43" applyNumberFormat="0" applyFill="0" applyAlignment="0" applyProtection="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88" fillId="60" borderId="42" applyNumberForma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78" fillId="60" borderId="35" applyNumberFormat="0" applyAlignment="0" applyProtection="0"/>
    <xf numFmtId="0" fontId="85" fillId="53" borderId="35" applyNumberFormat="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90" fillId="0" borderId="43" applyNumberFormat="0" applyFill="0" applyAlignment="0" applyProtection="0"/>
    <xf numFmtId="0" fontId="88" fillId="60" borderId="42" applyNumberFormat="0" applyAlignment="0" applyProtection="0"/>
    <xf numFmtId="0" fontId="85" fillId="53"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78" fillId="60" borderId="35" applyNumberFormat="0" applyAlignment="0" applyProtection="0"/>
    <xf numFmtId="0" fontId="78" fillId="60"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5" fillId="53" borderId="35" applyNumberFormat="0" applyAlignment="0" applyProtection="0"/>
    <xf numFmtId="0" fontId="1" fillId="0" borderId="0"/>
    <xf numFmtId="0" fontId="1" fillId="0" borderId="0"/>
    <xf numFmtId="0" fontId="1" fillId="0" borderId="0"/>
    <xf numFmtId="0" fontId="1" fillId="0" borderId="0"/>
    <xf numFmtId="0" fontId="1" fillId="0" borderId="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78" fillId="60" borderId="35" applyNumberFormat="0" applyAlignment="0" applyProtection="0"/>
    <xf numFmtId="0" fontId="88" fillId="60" borderId="42" applyNumberFormat="0" applyAlignment="0" applyProtection="0"/>
    <xf numFmtId="0" fontId="78" fillId="60" borderId="35" applyNumberFormat="0" applyAlignment="0" applyProtection="0"/>
    <xf numFmtId="0" fontId="54" fillId="49" borderId="41" applyNumberFormat="0" applyFont="0" applyAlignment="0" applyProtection="0"/>
    <xf numFmtId="0" fontId="90" fillId="0" borderId="43" applyNumberFormat="0" applyFill="0" applyAlignment="0" applyProtection="0"/>
    <xf numFmtId="0" fontId="88" fillId="60" borderId="42" applyNumberFormat="0" applyAlignment="0" applyProtection="0"/>
    <xf numFmtId="0" fontId="85" fillId="53"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78" fillId="60" borderId="35" applyNumberFormat="0" applyAlignment="0" applyProtection="0"/>
    <xf numFmtId="0" fontId="78" fillId="60"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5" fillId="53" borderId="35" applyNumberFormat="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85" fillId="53" borderId="35" applyNumberFormat="0" applyAlignment="0" applyProtection="0"/>
    <xf numFmtId="0" fontId="78" fillId="60" borderId="35" applyNumberFormat="0" applyAlignment="0" applyProtection="0"/>
    <xf numFmtId="0" fontId="1" fillId="0" borderId="0"/>
    <xf numFmtId="165" fontId="1" fillId="0" borderId="0" applyFont="0" applyFill="0" applyBorder="0" applyAlignment="0" applyProtection="0"/>
    <xf numFmtId="0" fontId="1" fillId="0" borderId="0"/>
    <xf numFmtId="0" fontId="85" fillId="53" borderId="35" applyNumberFormat="0" applyAlignment="0" applyProtection="0"/>
    <xf numFmtId="0" fontId="54" fillId="49" borderId="41" applyNumberFormat="0" applyFont="0" applyAlignment="0" applyProtection="0"/>
    <xf numFmtId="0" fontId="78" fillId="60" borderId="35" applyNumberFormat="0" applyAlignment="0" applyProtection="0"/>
    <xf numFmtId="165" fontId="1" fillId="0" borderId="0" applyFont="0" applyFill="0" applyBorder="0" applyAlignment="0" applyProtection="0"/>
    <xf numFmtId="0" fontId="85" fillId="53" borderId="35" applyNumberFormat="0" applyAlignment="0" applyProtection="0"/>
    <xf numFmtId="0" fontId="1" fillId="0" borderId="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88" fillId="60" borderId="42" applyNumberForma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78" fillId="60" borderId="35" applyNumberFormat="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0" fontId="72" fillId="0" borderId="0"/>
    <xf numFmtId="0" fontId="1" fillId="0" borderId="0"/>
    <xf numFmtId="0" fontId="1" fillId="20" borderId="32" applyNumberFormat="0" applyFont="0" applyAlignment="0" applyProtection="0"/>
    <xf numFmtId="0" fontId="1" fillId="20" borderId="32" applyNumberFormat="0" applyFont="0" applyAlignment="0" applyProtection="0"/>
    <xf numFmtId="0" fontId="3" fillId="0" borderId="3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88" fillId="60" borderId="42" applyNumberForma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54" fillId="49" borderId="41" applyNumberFormat="0" applyFont="0" applyAlignment="0" applyProtection="0"/>
    <xf numFmtId="0" fontId="90" fillId="0" borderId="43" applyNumberFormat="0" applyFill="0" applyAlignment="0" applyProtection="0"/>
    <xf numFmtId="0" fontId="1" fillId="0" borderId="0"/>
    <xf numFmtId="0" fontId="78" fillId="60"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5" fillId="53"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88" fillId="60" borderId="42" applyNumberFormat="0" applyAlignment="0" applyProtection="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88" fillId="60" borderId="42" applyNumberForma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85" fillId="53" borderId="35" applyNumberFormat="0" applyAlignment="0" applyProtection="0"/>
    <xf numFmtId="0" fontId="78" fillId="60" borderId="35" applyNumberFormat="0" applyAlignment="0" applyProtection="0"/>
    <xf numFmtId="0" fontId="90" fillId="0" borderId="43" applyNumberFormat="0" applyFill="0" applyAlignment="0" applyProtection="0"/>
    <xf numFmtId="0" fontId="78" fillId="60" borderId="35" applyNumberFormat="0" applyAlignment="0" applyProtection="0"/>
    <xf numFmtId="164" fontId="54" fillId="0" borderId="0" applyFont="0" applyFill="0" applyBorder="0" applyAlignment="0" applyProtection="0"/>
    <xf numFmtId="0" fontId="85" fillId="53"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88" fillId="60" borderId="42" applyNumberForma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88" fillId="60" borderId="42" applyNumberForma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54" fillId="49" borderId="41" applyNumberFormat="0" applyFont="0" applyAlignment="0" applyProtection="0"/>
    <xf numFmtId="0" fontId="78" fillId="60"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5" fillId="53"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88" fillId="60" borderId="42" applyNumberFormat="0" applyAlignment="0" applyProtection="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88" fillId="60" borderId="42" applyNumberForma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54" fillId="49" borderId="41" applyNumberFormat="0" applyFont="0" applyAlignment="0" applyProtection="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85" fillId="53" borderId="35" applyNumberFormat="0" applyAlignment="0" applyProtection="0"/>
    <xf numFmtId="0" fontId="78" fillId="60" borderId="35" applyNumberFormat="0" applyAlignment="0" applyProtection="0"/>
    <xf numFmtId="0" fontId="78" fillId="60" borderId="35" applyNumberFormat="0" applyAlignment="0" applyProtection="0"/>
    <xf numFmtId="0" fontId="85" fillId="53"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54" fillId="49" borderId="41" applyNumberFormat="0" applyFont="0" applyAlignment="0" applyProtection="0"/>
    <xf numFmtId="0" fontId="29"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88" fillId="60" borderId="42" applyNumberFormat="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85" fillId="53"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85" fillId="53" borderId="35" applyNumberFormat="0" applyAlignment="0" applyProtection="0"/>
    <xf numFmtId="0" fontId="78" fillId="60" borderId="35" applyNumberFormat="0" applyAlignment="0" applyProtection="0"/>
    <xf numFmtId="0" fontId="90" fillId="0" borderId="43" applyNumberFormat="0" applyFill="0" applyAlignment="0" applyProtection="0"/>
    <xf numFmtId="165" fontId="1" fillId="0" borderId="0" applyFont="0" applyFill="0" applyBorder="0" applyAlignment="0" applyProtection="0"/>
    <xf numFmtId="0" fontId="88" fillId="60" borderId="42" applyNumberFormat="0" applyAlignment="0" applyProtection="0"/>
    <xf numFmtId="0" fontId="78" fillId="60" borderId="35" applyNumberFormat="0" applyAlignment="0" applyProtection="0"/>
    <xf numFmtId="0" fontId="85" fillId="53" borderId="35" applyNumberFormat="0" applyAlignment="0" applyProtection="0"/>
    <xf numFmtId="0" fontId="1" fillId="0" borderId="0"/>
    <xf numFmtId="0" fontId="85" fillId="53"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78" fillId="60" borderId="35" applyNumberFormat="0" applyAlignment="0" applyProtection="0"/>
    <xf numFmtId="0" fontId="88" fillId="60" borderId="42" applyNumberFormat="0" applyAlignment="0" applyProtection="0"/>
    <xf numFmtId="0" fontId="78" fillId="60"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78" fillId="60" borderId="35" applyNumberFormat="0" applyAlignment="0" applyProtection="0"/>
    <xf numFmtId="0" fontId="90" fillId="0" borderId="43" applyNumberFormat="0" applyFill="0" applyAlignment="0" applyProtection="0"/>
    <xf numFmtId="0" fontId="85" fillId="53" borderId="35" applyNumberFormat="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20" borderId="32" applyNumberFormat="0" applyFont="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90" fillId="0" borderId="43" applyNumberFormat="0" applyFill="0" applyAlignment="0" applyProtection="0"/>
    <xf numFmtId="0" fontId="54" fillId="49" borderId="41" applyNumberFormat="0" applyFont="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78" fillId="60" borderId="35" applyNumberFormat="0" applyAlignment="0" applyProtection="0"/>
    <xf numFmtId="0" fontId="85" fillId="53" borderId="35" applyNumberFormat="0" applyAlignment="0" applyProtection="0"/>
    <xf numFmtId="0" fontId="88" fillId="60" borderId="42" applyNumberFormat="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78" fillId="60" borderId="35" applyNumberFormat="0" applyAlignment="0" applyProtection="0"/>
    <xf numFmtId="0" fontId="78" fillId="60" borderId="35" applyNumberFormat="0" applyAlignment="0" applyProtection="0"/>
    <xf numFmtId="0" fontId="88" fillId="60" borderId="42" applyNumberFormat="0" applyAlignment="0" applyProtection="0"/>
    <xf numFmtId="0" fontId="85" fillId="53" borderId="35" applyNumberFormat="0" applyAlignment="0" applyProtection="0"/>
    <xf numFmtId="0" fontId="78" fillId="60" borderId="35" applyNumberFormat="0" applyAlignment="0" applyProtection="0"/>
    <xf numFmtId="0" fontId="85" fillId="53" borderId="35" applyNumberFormat="0" applyAlignment="0" applyProtection="0"/>
    <xf numFmtId="0" fontId="90" fillId="0" borderId="43" applyNumberFormat="0" applyFill="0" applyAlignment="0" applyProtection="0"/>
    <xf numFmtId="0" fontId="78" fillId="60"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85" fillId="53" borderId="35" applyNumberFormat="0" applyAlignment="0" applyProtection="0"/>
    <xf numFmtId="0" fontId="90" fillId="0" borderId="43" applyNumberFormat="0" applyFill="0" applyAlignment="0" applyProtection="0"/>
    <xf numFmtId="0" fontId="78" fillId="60" borderId="35" applyNumberFormat="0" applyAlignment="0" applyProtection="0"/>
    <xf numFmtId="0" fontId="88" fillId="60" borderId="42" applyNumberFormat="0" applyAlignment="0" applyProtection="0"/>
    <xf numFmtId="0" fontId="88" fillId="60" borderId="42" applyNumberFormat="0" applyAlignment="0" applyProtection="0"/>
    <xf numFmtId="0" fontId="85" fillId="53" borderId="35" applyNumberFormat="0" applyAlignment="0" applyProtection="0"/>
    <xf numFmtId="0" fontId="90" fillId="0" borderId="43" applyNumberFormat="0" applyFill="0" applyAlignment="0" applyProtection="0"/>
    <xf numFmtId="0" fontId="85" fillId="53" borderId="35" applyNumberFormat="0" applyAlignment="0" applyProtection="0"/>
    <xf numFmtId="0" fontId="88" fillId="60" borderId="42" applyNumberFormat="0" applyAlignment="0" applyProtection="0"/>
    <xf numFmtId="0" fontId="85" fillId="53" borderId="35"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78" fillId="60" borderId="35" applyNumberFormat="0" applyAlignment="0" applyProtection="0"/>
    <xf numFmtId="0" fontId="1" fillId="0" borderId="0"/>
    <xf numFmtId="165" fontId="1" fillId="0" borderId="0" applyFont="0" applyFill="0" applyBorder="0" applyAlignment="0" applyProtection="0"/>
    <xf numFmtId="0" fontId="78" fillId="60" borderId="35" applyNumberFormat="0" applyAlignment="0" applyProtection="0"/>
    <xf numFmtId="0" fontId="90" fillId="0" borderId="43" applyNumberFormat="0" applyFill="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90" fillId="0" borderId="43" applyNumberFormat="0" applyFill="0" applyAlignment="0" applyProtection="0"/>
    <xf numFmtId="0" fontId="85" fillId="53" borderId="35" applyNumberFormat="0" applyAlignment="0" applyProtection="0"/>
    <xf numFmtId="165" fontId="1" fillId="0" borderId="0" applyFont="0" applyFill="0" applyBorder="0" applyAlignment="0" applyProtection="0"/>
    <xf numFmtId="0" fontId="54" fillId="49" borderId="41" applyNumberFormat="0" applyFont="0" applyAlignment="0" applyProtection="0"/>
    <xf numFmtId="0" fontId="1" fillId="0" borderId="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78" fillId="60" borderId="35" applyNumberFormat="0" applyAlignment="0" applyProtection="0"/>
    <xf numFmtId="0" fontId="54" fillId="0" borderId="0"/>
    <xf numFmtId="0" fontId="90" fillId="0" borderId="43" applyNumberFormat="0" applyFill="0" applyAlignment="0" applyProtection="0"/>
    <xf numFmtId="0" fontId="54" fillId="49" borderId="41" applyNumberFormat="0" applyFont="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85" fillId="53" borderId="35" applyNumberFormat="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88" fillId="60" borderId="42" applyNumberForma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90" fillId="0" borderId="43" applyNumberFormat="0" applyFill="0" applyAlignment="0" applyProtection="0"/>
    <xf numFmtId="0" fontId="1" fillId="0" borderId="0"/>
    <xf numFmtId="0" fontId="1" fillId="0" borderId="0"/>
    <xf numFmtId="0" fontId="88" fillId="60" borderId="42" applyNumberFormat="0" applyAlignment="0" applyProtection="0"/>
    <xf numFmtId="0" fontId="1" fillId="0" borderId="0"/>
    <xf numFmtId="0" fontId="1" fillId="0" borderId="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1" fillId="0" borderId="0"/>
    <xf numFmtId="165" fontId="1" fillId="0" borderId="0" applyFont="0" applyFill="0" applyBorder="0" applyAlignment="0" applyProtection="0"/>
    <xf numFmtId="0" fontId="88" fillId="60" borderId="42" applyNumberFormat="0" applyAlignment="0" applyProtection="0"/>
    <xf numFmtId="0" fontId="1" fillId="0" borderId="0"/>
    <xf numFmtId="0" fontId="90" fillId="0" borderId="43" applyNumberFormat="0" applyFill="0" applyAlignment="0" applyProtection="0"/>
    <xf numFmtId="0" fontId="88" fillId="60" borderId="42" applyNumberFormat="0" applyAlignment="0" applyProtection="0"/>
    <xf numFmtId="0" fontId="85" fillId="53" borderId="35" applyNumberFormat="0" applyAlignment="0" applyProtection="0"/>
    <xf numFmtId="0" fontId="90" fillId="0" borderId="43" applyNumberFormat="0" applyFill="0" applyAlignment="0" applyProtection="0"/>
    <xf numFmtId="165" fontId="1" fillId="0" borderId="0" applyFont="0" applyFill="0" applyBorder="0" applyAlignment="0" applyProtection="0"/>
    <xf numFmtId="0" fontId="88" fillId="60" borderId="42" applyNumberFormat="0" applyAlignment="0" applyProtection="0"/>
    <xf numFmtId="0" fontId="1" fillId="0" borderId="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78" fillId="60"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88" fillId="60" borderId="42" applyNumberForma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5" fillId="53"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1" fillId="0" borderId="0"/>
    <xf numFmtId="0" fontId="54" fillId="49" borderId="41" applyNumberFormat="0" applyFont="0" applyAlignment="0" applyProtection="0"/>
    <xf numFmtId="0" fontId="1" fillId="0" borderId="0"/>
    <xf numFmtId="0" fontId="1" fillId="0" borderId="0"/>
    <xf numFmtId="0" fontId="90" fillId="0" borderId="43" applyNumberFormat="0" applyFill="0" applyAlignment="0" applyProtection="0"/>
    <xf numFmtId="0" fontId="1" fillId="0" borderId="0"/>
    <xf numFmtId="0" fontId="1" fillId="0" borderId="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5" fillId="53"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78" fillId="60"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78" fillId="60"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1" fillId="0" borderId="0"/>
    <xf numFmtId="165" fontId="1" fillId="0" borderId="0" applyFont="0" applyFill="0" applyBorder="0" applyAlignment="0" applyProtection="0"/>
    <xf numFmtId="0" fontId="1" fillId="0" borderId="0"/>
    <xf numFmtId="0" fontId="85" fillId="53" borderId="35" applyNumberFormat="0" applyAlignment="0" applyProtection="0"/>
    <xf numFmtId="0" fontId="85" fillId="53" borderId="35" applyNumberFormat="0" applyAlignment="0" applyProtection="0"/>
    <xf numFmtId="0" fontId="78" fillId="60" borderId="35" applyNumberFormat="0" applyAlignment="0" applyProtection="0"/>
    <xf numFmtId="165" fontId="1" fillId="0" borderId="0" applyFont="0" applyFill="0" applyBorder="0" applyAlignment="0" applyProtection="0"/>
    <xf numFmtId="0" fontId="85" fillId="53" borderId="35" applyNumberFormat="0" applyAlignment="0" applyProtection="0"/>
    <xf numFmtId="0" fontId="1" fillId="0" borderId="0"/>
    <xf numFmtId="0" fontId="88" fillId="60" borderId="42" applyNumberFormat="0" applyAlignment="0" applyProtection="0"/>
    <xf numFmtId="0" fontId="90" fillId="0" borderId="43" applyNumberFormat="0" applyFill="0" applyAlignment="0" applyProtection="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88" fillId="60" borderId="42" applyNumberForma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78" fillId="60" borderId="35" applyNumberFormat="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8" fillId="60" borderId="42" applyNumberFormat="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54" fillId="49" borderId="41" applyNumberFormat="0" applyFon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85" fillId="53" borderId="35" applyNumberFormat="0" applyAlignment="0" applyProtection="0"/>
    <xf numFmtId="0" fontId="54" fillId="49" borderId="41" applyNumberFormat="0" applyFont="0" applyAlignment="0" applyProtection="0"/>
    <xf numFmtId="0" fontId="78" fillId="60" borderId="35" applyNumberFormat="0" applyAlignment="0" applyProtection="0"/>
    <xf numFmtId="0" fontId="85" fillId="53" borderId="35" applyNumberFormat="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78" fillId="60" borderId="35" applyNumberFormat="0" applyAlignment="0" applyProtection="0"/>
    <xf numFmtId="0" fontId="78" fillId="60"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85" fillId="53" borderId="35" applyNumberFormat="0" applyAlignment="0" applyProtection="0"/>
    <xf numFmtId="0" fontId="54" fillId="49" borderId="41" applyNumberFormat="0" applyFont="0" applyAlignment="0" applyProtection="0"/>
    <xf numFmtId="0" fontId="1" fillId="22" borderId="0" applyNumberFormat="0" applyBorder="0" applyAlignment="0" applyProtection="0"/>
    <xf numFmtId="0" fontId="1" fillId="23" borderId="0" applyNumberFormat="0" applyBorder="0" applyAlignment="0" applyProtection="0"/>
    <xf numFmtId="0" fontId="54" fillId="49" borderId="41" applyNumberFormat="0" applyFont="0" applyAlignment="0" applyProtection="0"/>
    <xf numFmtId="0" fontId="1" fillId="26" borderId="0" applyNumberFormat="0" applyBorder="0" applyAlignment="0" applyProtection="0"/>
    <xf numFmtId="0" fontId="1" fillId="27" borderId="0" applyNumberFormat="0" applyBorder="0" applyAlignment="0" applyProtection="0"/>
    <xf numFmtId="0" fontId="88" fillId="60" borderId="42" applyNumberFormat="0" applyAlignment="0" applyProtection="0"/>
    <xf numFmtId="0" fontId="1" fillId="30" borderId="0" applyNumberFormat="0" applyBorder="0" applyAlignment="0" applyProtection="0"/>
    <xf numFmtId="0" fontId="1" fillId="31" borderId="0" applyNumberFormat="0" applyBorder="0" applyAlignment="0" applyProtection="0"/>
    <xf numFmtId="0" fontId="78" fillId="60" borderId="35" applyNumberFormat="0" applyAlignment="0" applyProtection="0"/>
    <xf numFmtId="0" fontId="90" fillId="0" borderId="43" applyNumberFormat="0" applyFill="0" applyAlignment="0" applyProtection="0"/>
    <xf numFmtId="0" fontId="1" fillId="34" borderId="0" applyNumberFormat="0" applyBorder="0" applyAlignment="0" applyProtection="0"/>
    <xf numFmtId="0" fontId="1" fillId="35" borderId="0" applyNumberFormat="0" applyBorder="0" applyAlignment="0" applyProtection="0"/>
    <xf numFmtId="0" fontId="88" fillId="60" borderId="42" applyNumberFormat="0" applyAlignment="0" applyProtection="0"/>
    <xf numFmtId="0" fontId="90" fillId="0" borderId="43" applyNumberFormat="0" applyFill="0" applyAlignment="0" applyProtection="0"/>
    <xf numFmtId="0" fontId="1" fillId="38" borderId="0" applyNumberFormat="0" applyBorder="0" applyAlignment="0" applyProtection="0"/>
    <xf numFmtId="0" fontId="1" fillId="39" borderId="0" applyNumberFormat="0" applyBorder="0" applyAlignment="0" applyProtection="0"/>
    <xf numFmtId="0" fontId="90" fillId="0" borderId="43" applyNumberFormat="0" applyFill="0" applyAlignment="0" applyProtection="0"/>
    <xf numFmtId="0" fontId="54" fillId="49" borderId="41"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88" fillId="60" borderId="42" applyNumberFormat="0" applyAlignment="0" applyProtection="0"/>
    <xf numFmtId="0" fontId="54" fillId="0" borderId="0"/>
    <xf numFmtId="0" fontId="88" fillId="60" borderId="42" applyNumberForma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88" fillId="60" borderId="42" applyNumberForma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90" fillId="0" borderId="43" applyNumberFormat="0" applyFill="0" applyAlignment="0" applyProtection="0"/>
    <xf numFmtId="0" fontId="88" fillId="60" borderId="42" applyNumberFormat="0" applyAlignment="0" applyProtection="0"/>
    <xf numFmtId="0" fontId="85" fillId="53" borderId="35" applyNumberFormat="0" applyAlignment="0" applyProtection="0"/>
    <xf numFmtId="0" fontId="78" fillId="60" borderId="35" applyNumberFormat="0" applyAlignment="0" applyProtection="0"/>
    <xf numFmtId="0" fontId="1" fillId="0" borderId="0"/>
    <xf numFmtId="165" fontId="1" fillId="0" borderId="0" applyFont="0" applyFill="0" applyBorder="0" applyAlignment="0" applyProtection="0"/>
    <xf numFmtId="0" fontId="88" fillId="60" borderId="42" applyNumberFormat="0" applyAlignment="0" applyProtection="0"/>
    <xf numFmtId="0" fontId="1" fillId="0" borderId="0"/>
    <xf numFmtId="0" fontId="85" fillId="53"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85" fillId="53" borderId="35" applyNumberFormat="0" applyAlignment="0" applyProtection="0"/>
    <xf numFmtId="0" fontId="78" fillId="60" borderId="35" applyNumberFormat="0" applyAlignment="0" applyProtection="0"/>
    <xf numFmtId="0" fontId="90" fillId="0" borderId="43" applyNumberFormat="0" applyFill="0" applyAlignment="0" applyProtection="0"/>
    <xf numFmtId="165" fontId="1" fillId="0" borderId="0" applyFont="0" applyFill="0" applyBorder="0" applyAlignment="0" applyProtection="0"/>
    <xf numFmtId="0" fontId="88" fillId="60" borderId="42" applyNumberFormat="0" applyAlignment="0" applyProtection="0"/>
    <xf numFmtId="0" fontId="78" fillId="60" borderId="35" applyNumberFormat="0" applyAlignment="0" applyProtection="0"/>
    <xf numFmtId="0" fontId="85" fillId="53" borderId="35" applyNumberFormat="0" applyAlignment="0" applyProtection="0"/>
    <xf numFmtId="0" fontId="1" fillId="0" borderId="0"/>
    <xf numFmtId="0" fontId="88" fillId="60" borderId="42" applyNumberFormat="0" applyAlignment="0" applyProtection="0"/>
    <xf numFmtId="0" fontId="90" fillId="0" borderId="43" applyNumberFormat="0" applyFill="0" applyAlignment="0" applyProtection="0"/>
    <xf numFmtId="0" fontId="85" fillId="53" borderId="35" applyNumberFormat="0" applyAlignment="0" applyProtection="0"/>
    <xf numFmtId="0" fontId="90" fillId="0" borderId="43" applyNumberFormat="0" applyFill="0" applyAlignment="0" applyProtection="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88" fillId="60" borderId="42" applyNumberForma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78" fillId="60" borderId="35" applyNumberFormat="0" applyAlignment="0" applyProtection="0"/>
    <xf numFmtId="0" fontId="85" fillId="53" borderId="35" applyNumberFormat="0" applyAlignment="0" applyProtection="0"/>
    <xf numFmtId="0" fontId="78" fillId="60"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5" fillId="53"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78" fillId="60" borderId="35" applyNumberFormat="0" applyAlignment="0" applyProtection="0"/>
    <xf numFmtId="0" fontId="78" fillId="60"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85" fillId="53" borderId="35" applyNumberFormat="0" applyAlignment="0" applyProtection="0"/>
    <xf numFmtId="0" fontId="1" fillId="0" borderId="0"/>
    <xf numFmtId="0" fontId="1" fillId="0" borderId="0"/>
    <xf numFmtId="0" fontId="1" fillId="0" borderId="0"/>
    <xf numFmtId="0" fontId="1" fillId="0" borderId="0"/>
    <xf numFmtId="0" fontId="1" fillId="0" borderId="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78" fillId="60" borderId="35" applyNumberFormat="0" applyAlignment="0" applyProtection="0"/>
    <xf numFmtId="0" fontId="88" fillId="60" borderId="42" applyNumberFormat="0" applyAlignment="0" applyProtection="0"/>
    <xf numFmtId="0" fontId="78" fillId="60" borderId="35" applyNumberFormat="0" applyAlignment="0" applyProtection="0"/>
    <xf numFmtId="0" fontId="85" fillId="53"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85" fillId="53"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78" fillId="60" borderId="35" applyNumberFormat="0" applyAlignment="0" applyProtection="0"/>
    <xf numFmtId="0" fontId="78" fillId="60"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85" fillId="53" borderId="35" applyNumberFormat="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90" fillId="0" borderId="43" applyNumberFormat="0" applyFill="0" applyAlignment="0" applyProtection="0"/>
    <xf numFmtId="0" fontId="88" fillId="60" borderId="42" applyNumberFormat="0" applyAlignment="0" applyProtection="0"/>
    <xf numFmtId="0" fontId="85" fillId="53" borderId="35" applyNumberFormat="0" applyAlignment="0" applyProtection="0"/>
    <xf numFmtId="0" fontId="78" fillId="60" borderId="35" applyNumberFormat="0" applyAlignment="0" applyProtection="0"/>
    <xf numFmtId="0" fontId="1" fillId="0" borderId="0"/>
    <xf numFmtId="165" fontId="1" fillId="0" borderId="0" applyFont="0" applyFill="0" applyBorder="0" applyAlignment="0" applyProtection="0"/>
    <xf numFmtId="0" fontId="1" fillId="0" borderId="0"/>
    <xf numFmtId="0" fontId="85" fillId="53" borderId="35" applyNumberFormat="0" applyAlignment="0" applyProtection="0"/>
    <xf numFmtId="0" fontId="78" fillId="60" borderId="35" applyNumberFormat="0" applyAlignment="0" applyProtection="0"/>
    <xf numFmtId="165" fontId="1" fillId="0" borderId="0" applyFont="0" applyFill="0" applyBorder="0" applyAlignment="0" applyProtection="0"/>
    <xf numFmtId="0" fontId="85" fillId="53" borderId="35" applyNumberFormat="0" applyAlignment="0" applyProtection="0"/>
    <xf numFmtId="0" fontId="1" fillId="0" borderId="0"/>
    <xf numFmtId="0" fontId="88" fillId="60" borderId="42" applyNumberFormat="0" applyAlignment="0" applyProtection="0"/>
    <xf numFmtId="0" fontId="90" fillId="0" borderId="43" applyNumberFormat="0" applyFill="0" applyAlignment="0" applyProtection="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88" fillId="60" borderId="42" applyNumberForma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78" fillId="60" borderId="35" applyNumberFormat="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0" fontId="78" fillId="60" borderId="35" applyNumberFormat="0" applyAlignment="0" applyProtection="0"/>
    <xf numFmtId="0" fontId="90" fillId="0" borderId="43" applyNumberFormat="0" applyFill="0" applyAlignment="0" applyProtection="0"/>
    <xf numFmtId="0" fontId="1" fillId="0" borderId="0"/>
    <xf numFmtId="0" fontId="1" fillId="20" borderId="32" applyNumberFormat="0" applyFont="0" applyAlignment="0" applyProtection="0"/>
    <xf numFmtId="0" fontId="1" fillId="20" borderId="32"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88" fillId="60" borderId="42" applyNumberForma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90" fillId="0" borderId="43" applyNumberFormat="0" applyFill="0" applyAlignment="0" applyProtection="0"/>
    <xf numFmtId="0" fontId="78" fillId="60"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90" fillId="0" borderId="43" applyNumberFormat="0" applyFill="0" applyAlignment="0" applyProtection="0"/>
    <xf numFmtId="0" fontId="1" fillId="0" borderId="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88" fillId="60" borderId="42" applyNumberFormat="0" applyAlignment="0" applyProtection="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88" fillId="60" borderId="42" applyNumberForma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88" fillId="60" borderId="42" applyNumberFormat="0" applyAlignment="0" applyProtection="0"/>
    <xf numFmtId="0" fontId="78" fillId="60" borderId="35" applyNumberFormat="0" applyAlignment="0" applyProtection="0"/>
    <xf numFmtId="0" fontId="85" fillId="53"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90" fillId="0" borderId="43" applyNumberFormat="0" applyFill="0" applyAlignment="0" applyProtection="0"/>
    <xf numFmtId="0" fontId="1" fillId="0" borderId="0"/>
    <xf numFmtId="0" fontId="88" fillId="60" borderId="42" applyNumberForma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88" fillId="60" borderId="42" applyNumberForma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54" fillId="49" borderId="41" applyNumberFormat="0" applyFon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88" fillId="60" borderId="42" applyNumberFormat="0" applyAlignment="0" applyProtection="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88" fillId="60" borderId="42" applyNumberForma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54" fillId="49" borderId="41" applyNumberFormat="0" applyFont="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88" fillId="60" borderId="42" applyNumberFormat="0" applyAlignment="0" applyProtection="0"/>
    <xf numFmtId="0" fontId="85" fillId="53" borderId="35" applyNumberFormat="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88" fillId="60" borderId="42" applyNumberFormat="0" applyAlignment="0" applyProtection="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78" fillId="60" borderId="35" applyNumberFormat="0" applyAlignment="0" applyProtection="0"/>
    <xf numFmtId="0" fontId="88" fillId="60" borderId="42" applyNumberFormat="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85" fillId="53" borderId="35" applyNumberFormat="0" applyAlignment="0" applyProtection="0"/>
    <xf numFmtId="0" fontId="54" fillId="49" borderId="41" applyNumberFormat="0" applyFont="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54" fillId="49" borderId="41" applyNumberFormat="0" applyFont="0" applyAlignment="0" applyProtection="0"/>
    <xf numFmtId="0" fontId="90" fillId="0" borderId="43" applyNumberFormat="0" applyFill="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54" fillId="49" borderId="41" applyNumberFormat="0" applyFont="0" applyAlignment="0" applyProtection="0"/>
    <xf numFmtId="0" fontId="90" fillId="0" borderId="43" applyNumberFormat="0" applyFill="0" applyAlignment="0" applyProtection="0"/>
    <xf numFmtId="165" fontId="1" fillId="0" borderId="0" applyFont="0" applyFill="0" applyBorder="0" applyAlignment="0" applyProtection="0"/>
    <xf numFmtId="0" fontId="88" fillId="60" borderId="42" applyNumberFormat="0" applyAlignment="0" applyProtection="0"/>
    <xf numFmtId="0" fontId="88" fillId="60" borderId="42" applyNumberFormat="0" applyAlignment="0" applyProtection="0"/>
    <xf numFmtId="0" fontId="1" fillId="0" borderId="0"/>
    <xf numFmtId="0" fontId="90" fillId="0" borderId="43" applyNumberFormat="0" applyFill="0" applyAlignment="0" applyProtection="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88" fillId="60" borderId="42" applyNumberFormat="0" applyAlignment="0" applyProtection="0"/>
    <xf numFmtId="0" fontId="54" fillId="49" borderId="41" applyNumberFormat="0" applyFont="0" applyAlignment="0" applyProtection="0"/>
    <xf numFmtId="0" fontId="1" fillId="0" borderId="0"/>
    <xf numFmtId="0" fontId="88" fillId="60" borderId="42" applyNumberFormat="0" applyAlignment="0" applyProtection="0"/>
    <xf numFmtId="0" fontId="1" fillId="0" borderId="0"/>
    <xf numFmtId="0" fontId="1" fillId="0" borderId="0"/>
    <xf numFmtId="0" fontId="1" fillId="0" borderId="0"/>
    <xf numFmtId="0" fontId="1" fillId="0" borderId="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54" fillId="49" borderId="41" applyNumberFormat="0" applyFont="0" applyAlignment="0" applyProtection="0"/>
    <xf numFmtId="0" fontId="90" fillId="0" borderId="43" applyNumberFormat="0" applyFill="0" applyAlignment="0" applyProtection="0"/>
    <xf numFmtId="0" fontId="88" fillId="60" borderId="42" applyNumberFormat="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20" borderId="32" applyNumberFormat="0" applyFont="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78" fillId="60" borderId="35" applyNumberFormat="0" applyAlignment="0" applyProtection="0"/>
    <xf numFmtId="0" fontId="88" fillId="60" borderId="42" applyNumberFormat="0" applyAlignment="0" applyProtection="0"/>
    <xf numFmtId="0" fontId="78" fillId="60" borderId="35" applyNumberFormat="0" applyAlignment="0" applyProtection="0"/>
    <xf numFmtId="0" fontId="54" fillId="49" borderId="41" applyNumberFormat="0" applyFont="0" applyAlignment="0" applyProtection="0"/>
    <xf numFmtId="0" fontId="90" fillId="0" borderId="43" applyNumberFormat="0" applyFill="0" applyAlignment="0" applyProtection="0"/>
    <xf numFmtId="0" fontId="88" fillId="60" borderId="42" applyNumberFormat="0" applyAlignment="0" applyProtection="0"/>
    <xf numFmtId="0" fontId="85" fillId="53"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78" fillId="60" borderId="35" applyNumberFormat="0" applyAlignment="0" applyProtection="0"/>
    <xf numFmtId="0" fontId="78" fillId="60"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5" fillId="53" borderId="35" applyNumberFormat="0" applyAlignment="0" applyProtection="0"/>
    <xf numFmtId="0" fontId="78" fillId="60" borderId="35" applyNumberFormat="0" applyAlignment="0" applyProtection="0"/>
    <xf numFmtId="0" fontId="90" fillId="0" borderId="43" applyNumberFormat="0" applyFill="0" applyAlignment="0" applyProtection="0"/>
    <xf numFmtId="0" fontId="78" fillId="60" borderId="35" applyNumberFormat="0" applyAlignment="0" applyProtection="0"/>
    <xf numFmtId="0" fontId="78" fillId="60" borderId="35" applyNumberFormat="0" applyAlignment="0" applyProtection="0"/>
    <xf numFmtId="0" fontId="88" fillId="60" borderId="42" applyNumberFormat="0" applyAlignment="0" applyProtection="0"/>
    <xf numFmtId="0" fontId="54" fillId="49" borderId="41" applyNumberFormat="0" applyFont="0" applyAlignment="0" applyProtection="0"/>
    <xf numFmtId="0" fontId="85" fillId="53"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5" fillId="53" borderId="35" applyNumberFormat="0" applyAlignment="0" applyProtection="0"/>
    <xf numFmtId="0" fontId="88" fillId="60" borderId="42" applyNumberFormat="0" applyAlignment="0" applyProtection="0"/>
    <xf numFmtId="0" fontId="85" fillId="53" borderId="35" applyNumberFormat="0" applyAlignment="0" applyProtection="0"/>
    <xf numFmtId="0" fontId="54" fillId="49" borderId="41" applyNumberFormat="0" applyFont="0" applyAlignment="0" applyProtection="0"/>
    <xf numFmtId="0" fontId="54" fillId="49" borderId="41" applyNumberFormat="0" applyFont="0" applyAlignment="0" applyProtection="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85" fillId="53" borderId="35" applyNumberFormat="0" applyAlignment="0" applyProtection="0"/>
    <xf numFmtId="0" fontId="78" fillId="60" borderId="35" applyNumberFormat="0" applyAlignment="0" applyProtection="0"/>
    <xf numFmtId="0" fontId="85" fillId="53" borderId="35" applyNumberFormat="0" applyAlignment="0" applyProtection="0"/>
    <xf numFmtId="0" fontId="54" fillId="49" borderId="41" applyNumberFormat="0" applyFont="0" applyAlignment="0" applyProtection="0"/>
    <xf numFmtId="0" fontId="78" fillId="60" borderId="35" applyNumberFormat="0" applyAlignment="0" applyProtection="0"/>
    <xf numFmtId="0" fontId="85" fillId="53" borderId="35" applyNumberFormat="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90" fillId="0" borderId="43" applyNumberFormat="0" applyFill="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78" fillId="60"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85" fillId="53" borderId="35" applyNumberFormat="0" applyAlignment="0" applyProtection="0"/>
    <xf numFmtId="0" fontId="90" fillId="0" borderId="43" applyNumberFormat="0" applyFill="0" applyAlignment="0" applyProtection="0"/>
    <xf numFmtId="0" fontId="85" fillId="53" borderId="35" applyNumberFormat="0" applyAlignment="0" applyProtection="0"/>
    <xf numFmtId="0" fontId="90" fillId="0" borderId="43" applyNumberFormat="0" applyFill="0" applyAlignment="0" applyProtection="0"/>
    <xf numFmtId="0" fontId="78" fillId="60" borderId="35"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78" fillId="60"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78" fillId="60" borderId="35" applyNumberFormat="0" applyAlignment="0" applyProtection="0"/>
    <xf numFmtId="0" fontId="88" fillId="60" borderId="42" applyNumberFormat="0" applyAlignment="0" applyProtection="0"/>
    <xf numFmtId="0" fontId="88" fillId="60" borderId="42" applyNumberFormat="0" applyAlignment="0" applyProtection="0"/>
    <xf numFmtId="0" fontId="85" fillId="53" borderId="35" applyNumberFormat="0" applyAlignment="0" applyProtection="0"/>
    <xf numFmtId="0" fontId="88" fillId="60" borderId="42" applyNumberFormat="0" applyAlignment="0" applyProtection="0"/>
    <xf numFmtId="0" fontId="85" fillId="53" borderId="35" applyNumberFormat="0" applyAlignment="0" applyProtection="0"/>
    <xf numFmtId="0" fontId="88" fillId="60" borderId="42" applyNumberFormat="0" applyAlignment="0" applyProtection="0"/>
    <xf numFmtId="0" fontId="88" fillId="60" borderId="42" applyNumberFormat="0" applyAlignment="0" applyProtection="0"/>
    <xf numFmtId="0" fontId="78" fillId="60" borderId="35"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8" fillId="60" borderId="42" applyNumberFormat="0" applyAlignment="0" applyProtection="0"/>
    <xf numFmtId="0" fontId="78" fillId="60" borderId="35" applyNumberFormat="0" applyAlignment="0" applyProtection="0"/>
    <xf numFmtId="0" fontId="78" fillId="60"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90" fillId="0" borderId="43" applyNumberFormat="0" applyFill="0" applyAlignment="0" applyProtection="0"/>
    <xf numFmtId="0" fontId="85" fillId="53" borderId="35" applyNumberFormat="0" applyAlignment="0" applyProtection="0"/>
    <xf numFmtId="0" fontId="88" fillId="60" borderId="42" applyNumberFormat="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54" fillId="49" borderId="41" applyNumberFormat="0" applyFon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5" fillId="53"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54" fillId="49" borderId="41" applyNumberFormat="0" applyFont="0" applyAlignment="0" applyProtection="0"/>
    <xf numFmtId="0" fontId="90" fillId="0" borderId="43" applyNumberFormat="0" applyFill="0" applyAlignment="0" applyProtection="0"/>
    <xf numFmtId="0" fontId="88" fillId="60" borderId="42" applyNumberFormat="0" applyAlignment="0" applyProtection="0"/>
    <xf numFmtId="0" fontId="78" fillId="60" borderId="35" applyNumberFormat="0" applyAlignment="0" applyProtection="0"/>
    <xf numFmtId="0" fontId="85" fillId="53"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78" fillId="60" borderId="35" applyNumberFormat="0" applyAlignment="0" applyProtection="0"/>
    <xf numFmtId="0" fontId="85" fillId="53"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85" fillId="53" borderId="35" applyNumberFormat="0" applyAlignment="0" applyProtection="0"/>
    <xf numFmtId="0" fontId="78" fillId="60" borderId="35" applyNumberFormat="0" applyAlignment="0" applyProtection="0"/>
    <xf numFmtId="0" fontId="88" fillId="60" borderId="42" applyNumberFormat="0" applyAlignment="0" applyProtection="0"/>
    <xf numFmtId="0" fontId="85" fillId="53"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85" fillId="53" borderId="35" applyNumberFormat="0" applyAlignment="0" applyProtection="0"/>
    <xf numFmtId="0" fontId="78" fillId="60"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78" fillId="60" borderId="35" applyNumberFormat="0" applyAlignment="0" applyProtection="0"/>
    <xf numFmtId="0" fontId="85" fillId="53" borderId="35" applyNumberFormat="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5" fillId="53"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78" fillId="60" borderId="35" applyNumberFormat="0" applyAlignment="0" applyProtection="0"/>
    <xf numFmtId="0" fontId="85" fillId="53" borderId="35" applyNumberFormat="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90" fillId="0" borderId="43" applyNumberFormat="0" applyFill="0" applyAlignment="0" applyProtection="0"/>
    <xf numFmtId="0" fontId="88" fillId="60" borderId="42" applyNumberFormat="0" applyAlignment="0" applyProtection="0"/>
    <xf numFmtId="0" fontId="85" fillId="53"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78" fillId="60" borderId="35" applyNumberFormat="0" applyAlignment="0" applyProtection="0"/>
    <xf numFmtId="0" fontId="78" fillId="60"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5" fillId="53"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78" fillId="60" borderId="35" applyNumberFormat="0" applyAlignment="0" applyProtection="0"/>
    <xf numFmtId="0" fontId="88" fillId="60" borderId="42" applyNumberFormat="0" applyAlignment="0" applyProtection="0"/>
    <xf numFmtId="0" fontId="78" fillId="60" borderId="35" applyNumberFormat="0" applyAlignment="0" applyProtection="0"/>
    <xf numFmtId="0" fontId="54" fillId="49" borderId="41" applyNumberFormat="0" applyFont="0" applyAlignment="0" applyProtection="0"/>
    <xf numFmtId="0" fontId="90" fillId="0" borderId="43" applyNumberFormat="0" applyFill="0" applyAlignment="0" applyProtection="0"/>
    <xf numFmtId="0" fontId="88" fillId="60" borderId="42" applyNumberFormat="0" applyAlignment="0" applyProtection="0"/>
    <xf numFmtId="0" fontId="85" fillId="53"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78" fillId="60" borderId="35" applyNumberFormat="0" applyAlignment="0" applyProtection="0"/>
    <xf numFmtId="0" fontId="78" fillId="60"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5" fillId="53"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85" fillId="53" borderId="35" applyNumberFormat="0" applyAlignment="0" applyProtection="0"/>
    <xf numFmtId="0" fontId="78" fillId="60" borderId="35" applyNumberFormat="0" applyAlignment="0" applyProtection="0"/>
    <xf numFmtId="0" fontId="85" fillId="53" borderId="35" applyNumberFormat="0" applyAlignment="0" applyProtection="0"/>
    <xf numFmtId="0" fontId="54" fillId="49" borderId="41" applyNumberFormat="0" applyFont="0" applyAlignment="0" applyProtection="0"/>
    <xf numFmtId="0" fontId="78" fillId="60" borderId="35" applyNumberFormat="0" applyAlignment="0" applyProtection="0"/>
    <xf numFmtId="0" fontId="85" fillId="53" borderId="35" applyNumberFormat="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78" fillId="60"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5" fillId="53"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5" fillId="53" borderId="35" applyNumberFormat="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78" fillId="60"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78" fillId="60" borderId="35" applyNumberFormat="0" applyAlignment="0" applyProtection="0"/>
    <xf numFmtId="0" fontId="78" fillId="60" borderId="35" applyNumberFormat="0" applyAlignment="0" applyProtection="0"/>
    <xf numFmtId="0" fontId="88" fillId="60" borderId="42" applyNumberFormat="0" applyAlignment="0" applyProtection="0"/>
    <xf numFmtId="0" fontId="85" fillId="53"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78" fillId="60"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5" fillId="53" borderId="35" applyNumberFormat="0" applyAlignment="0" applyProtection="0"/>
    <xf numFmtId="0" fontId="54" fillId="49" borderId="41" applyNumberFormat="0" applyFont="0" applyAlignment="0" applyProtection="0"/>
    <xf numFmtId="0" fontId="85" fillId="53"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85" fillId="53" borderId="35" applyNumberFormat="0" applyAlignment="0" applyProtection="0"/>
    <xf numFmtId="0" fontId="78" fillId="60"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85" fillId="53"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85" fillId="53" borderId="35" applyNumberFormat="0" applyAlignment="0" applyProtection="0"/>
    <xf numFmtId="0" fontId="78" fillId="60"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78" fillId="60" borderId="35" applyNumberFormat="0" applyAlignment="0" applyProtection="0"/>
    <xf numFmtId="0" fontId="85" fillId="53" borderId="35" applyNumberFormat="0" applyAlignment="0" applyProtection="0"/>
    <xf numFmtId="0" fontId="54" fillId="49" borderId="41" applyNumberFormat="0" applyFont="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5" fillId="53"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78" fillId="60"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78" fillId="60" borderId="35" applyNumberFormat="0" applyAlignment="0" applyProtection="0"/>
    <xf numFmtId="0" fontId="85" fillId="53"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88" fillId="60" borderId="42" applyNumberFormat="0" applyAlignment="0" applyProtection="0"/>
    <xf numFmtId="0" fontId="78" fillId="60" borderId="35" applyNumberFormat="0" applyAlignment="0" applyProtection="0"/>
    <xf numFmtId="0" fontId="90" fillId="0" borderId="43" applyNumberFormat="0" applyFill="0" applyAlignment="0" applyProtection="0"/>
    <xf numFmtId="0" fontId="85" fillId="53" borderId="35" applyNumberFormat="0" applyAlignment="0" applyProtection="0"/>
    <xf numFmtId="0" fontId="78" fillId="60" borderId="35" applyNumberFormat="0" applyAlignment="0" applyProtection="0"/>
    <xf numFmtId="0" fontId="85" fillId="53" borderId="35" applyNumberFormat="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90" fillId="0" borderId="43" applyNumberFormat="0" applyFill="0" applyAlignment="0" applyProtection="0"/>
    <xf numFmtId="0" fontId="88" fillId="60" borderId="42" applyNumberFormat="0" applyAlignment="0" applyProtection="0"/>
    <xf numFmtId="0" fontId="85" fillId="53"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78" fillId="60" borderId="35" applyNumberFormat="0" applyAlignment="0" applyProtection="0"/>
    <xf numFmtId="0" fontId="78" fillId="60"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5" fillId="53" borderId="35" applyNumberFormat="0" applyAlignment="0" applyProtection="0"/>
    <xf numFmtId="0" fontId="85" fillId="53"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78" fillId="60" borderId="35" applyNumberFormat="0" applyAlignment="0" applyProtection="0"/>
    <xf numFmtId="0" fontId="88" fillId="60" borderId="42" applyNumberFormat="0" applyAlignment="0" applyProtection="0"/>
    <xf numFmtId="0" fontId="78" fillId="60" borderId="35" applyNumberFormat="0" applyAlignment="0" applyProtection="0"/>
    <xf numFmtId="0" fontId="54" fillId="49" borderId="41" applyNumberFormat="0" applyFont="0" applyAlignment="0" applyProtection="0"/>
    <xf numFmtId="0" fontId="90" fillId="0" borderId="43" applyNumberFormat="0" applyFill="0" applyAlignment="0" applyProtection="0"/>
    <xf numFmtId="0" fontId="88" fillId="60" borderId="42" applyNumberFormat="0" applyAlignment="0" applyProtection="0"/>
    <xf numFmtId="0" fontId="85" fillId="53"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78" fillId="60" borderId="35" applyNumberFormat="0" applyAlignment="0" applyProtection="0"/>
    <xf numFmtId="0" fontId="78" fillId="60"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5" fillId="53"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5" fillId="53" borderId="35" applyNumberFormat="0" applyAlignment="0" applyProtection="0"/>
    <xf numFmtId="0" fontId="88" fillId="60" borderId="42" applyNumberFormat="0" applyAlignment="0" applyProtection="0"/>
    <xf numFmtId="0" fontId="88" fillId="60" borderId="42" applyNumberFormat="0" applyAlignment="0" applyProtection="0"/>
    <xf numFmtId="0" fontId="85" fillId="53" borderId="35" applyNumberFormat="0" applyAlignment="0" applyProtection="0"/>
    <xf numFmtId="0" fontId="85" fillId="53" borderId="35" applyNumberFormat="0" applyAlignment="0" applyProtection="0"/>
    <xf numFmtId="0" fontId="54" fillId="49" borderId="41" applyNumberFormat="0" applyFont="0" applyAlignment="0" applyProtection="0"/>
    <xf numFmtId="0" fontId="78" fillId="60" borderId="35" applyNumberFormat="0" applyAlignment="0" applyProtection="0"/>
    <xf numFmtId="0" fontId="85" fillId="53" borderId="35" applyNumberFormat="0" applyAlignment="0" applyProtection="0"/>
    <xf numFmtId="0" fontId="85" fillId="53" borderId="35" applyNumberFormat="0" applyAlignment="0" applyProtection="0"/>
    <xf numFmtId="0" fontId="88" fillId="60" borderId="42" applyNumberFormat="0" applyAlignment="0" applyProtection="0"/>
    <xf numFmtId="0" fontId="78" fillId="60"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85" fillId="53" borderId="35" applyNumberFormat="0" applyAlignment="0" applyProtection="0"/>
    <xf numFmtId="0" fontId="78" fillId="60"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85" fillId="53" borderId="35" applyNumberFormat="0" applyAlignment="0" applyProtection="0"/>
    <xf numFmtId="0" fontId="54" fillId="49" borderId="41" applyNumberFormat="0" applyFont="0" applyAlignment="0" applyProtection="0"/>
    <xf numFmtId="0" fontId="78" fillId="60" borderId="35" applyNumberFormat="0" applyAlignment="0" applyProtection="0"/>
    <xf numFmtId="0" fontId="85" fillId="53" borderId="35"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54" fillId="49" borderId="41" applyNumberFormat="0" applyFont="0" applyAlignment="0" applyProtection="0"/>
    <xf numFmtId="0" fontId="78" fillId="60"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85" fillId="53"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78" fillId="60" borderId="35" applyNumberFormat="0" applyAlignment="0" applyProtection="0"/>
    <xf numFmtId="0" fontId="85" fillId="53" borderId="35" applyNumberFormat="0" applyAlignment="0" applyProtection="0"/>
    <xf numFmtId="0" fontId="90" fillId="0" borderId="43" applyNumberFormat="0" applyFill="0" applyAlignment="0" applyProtection="0"/>
    <xf numFmtId="0" fontId="78" fillId="60" borderId="35" applyNumberFormat="0" applyAlignment="0" applyProtection="0"/>
    <xf numFmtId="0" fontId="85" fillId="53" borderId="35" applyNumberFormat="0" applyAlignment="0" applyProtection="0"/>
    <xf numFmtId="0" fontId="90" fillId="0" borderId="43" applyNumberFormat="0" applyFill="0" applyAlignment="0" applyProtection="0"/>
    <xf numFmtId="0" fontId="85" fillId="53" borderId="35" applyNumberFormat="0" applyAlignment="0" applyProtection="0"/>
    <xf numFmtId="0" fontId="78" fillId="60" borderId="35" applyNumberFormat="0" applyAlignment="0" applyProtection="0"/>
    <xf numFmtId="0" fontId="88" fillId="60" borderId="42" applyNumberFormat="0" applyAlignment="0" applyProtection="0"/>
    <xf numFmtId="0" fontId="54" fillId="49" borderId="41" applyNumberFormat="0" applyFont="0" applyAlignment="0" applyProtection="0"/>
    <xf numFmtId="0" fontId="90" fillId="0" borderId="43" applyNumberFormat="0" applyFill="0" applyAlignment="0" applyProtection="0"/>
    <xf numFmtId="0" fontId="85" fillId="53" borderId="35" applyNumberFormat="0" applyAlignment="0" applyProtection="0"/>
    <xf numFmtId="0" fontId="78" fillId="60"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88" fillId="60" borderId="42" applyNumberFormat="0" applyAlignment="0" applyProtection="0"/>
    <xf numFmtId="0" fontId="54" fillId="49" borderId="41" applyNumberFormat="0" applyFont="0" applyAlignment="0" applyProtection="0"/>
    <xf numFmtId="0" fontId="85" fillId="53" borderId="35" applyNumberFormat="0" applyAlignment="0" applyProtection="0"/>
    <xf numFmtId="0" fontId="88" fillId="60" borderId="42" applyNumberFormat="0" applyAlignment="0" applyProtection="0"/>
    <xf numFmtId="0" fontId="78" fillId="60" borderId="35" applyNumberFormat="0" applyAlignment="0" applyProtection="0"/>
    <xf numFmtId="0" fontId="78" fillId="60" borderId="35" applyNumberFormat="0" applyAlignment="0" applyProtection="0"/>
    <xf numFmtId="0" fontId="78" fillId="60" borderId="35" applyNumberFormat="0" applyAlignment="0" applyProtection="0"/>
    <xf numFmtId="0" fontId="78" fillId="60" borderId="35" applyNumberFormat="0" applyAlignment="0" applyProtection="0"/>
    <xf numFmtId="0" fontId="90" fillId="0" borderId="43" applyNumberFormat="0" applyFill="0" applyAlignment="0" applyProtection="0"/>
    <xf numFmtId="0" fontId="78" fillId="60" borderId="35" applyNumberFormat="0" applyAlignment="0" applyProtection="0"/>
    <xf numFmtId="0" fontId="88" fillId="60" borderId="42" applyNumberFormat="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85" fillId="53" borderId="35" applyNumberFormat="0" applyAlignment="0" applyProtection="0"/>
    <xf numFmtId="0" fontId="78" fillId="60" borderId="35" applyNumberFormat="0" applyAlignment="0" applyProtection="0"/>
    <xf numFmtId="0" fontId="54" fillId="49" borderId="41" applyNumberFormat="0" applyFont="0" applyAlignment="0" applyProtection="0"/>
    <xf numFmtId="0" fontId="90" fillId="0" borderId="43" applyNumberFormat="0" applyFill="0" applyAlignment="0" applyProtection="0"/>
    <xf numFmtId="0" fontId="85" fillId="53"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5" fillId="53" borderId="35" applyNumberFormat="0" applyAlignment="0" applyProtection="0"/>
    <xf numFmtId="0" fontId="78" fillId="60" borderId="35" applyNumberFormat="0" applyAlignment="0" applyProtection="0"/>
    <xf numFmtId="0" fontId="90" fillId="0" borderId="43" applyNumberFormat="0" applyFill="0" applyAlignment="0" applyProtection="0"/>
    <xf numFmtId="0" fontId="78" fillId="60" borderId="35" applyNumberFormat="0" applyAlignment="0" applyProtection="0"/>
    <xf numFmtId="0" fontId="90" fillId="0" borderId="43" applyNumberFormat="0" applyFill="0" applyAlignment="0" applyProtection="0"/>
    <xf numFmtId="0" fontId="78" fillId="60" borderId="35"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85" fillId="53" borderId="35" applyNumberFormat="0" applyAlignment="0" applyProtection="0"/>
    <xf numFmtId="0" fontId="85" fillId="53" borderId="35" applyNumberFormat="0" applyAlignment="0" applyProtection="0"/>
    <xf numFmtId="0" fontId="54" fillId="49" borderId="41" applyNumberFormat="0" applyFont="0" applyAlignment="0" applyProtection="0"/>
    <xf numFmtId="0" fontId="90" fillId="0" borderId="43" applyNumberFormat="0" applyFill="0" applyAlignment="0" applyProtection="0"/>
    <xf numFmtId="0" fontId="78" fillId="60" borderId="35" applyNumberFormat="0" applyAlignment="0" applyProtection="0"/>
    <xf numFmtId="0" fontId="78" fillId="60" borderId="35" applyNumberFormat="0" applyAlignment="0" applyProtection="0"/>
    <xf numFmtId="0" fontId="85" fillId="53"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5" fillId="53" borderId="35" applyNumberFormat="0" applyAlignment="0" applyProtection="0"/>
    <xf numFmtId="0" fontId="90" fillId="0" borderId="43" applyNumberFormat="0" applyFill="0" applyAlignment="0" applyProtection="0"/>
    <xf numFmtId="0" fontId="85" fillId="53" borderId="35" applyNumberFormat="0" applyAlignment="0" applyProtection="0"/>
    <xf numFmtId="0" fontId="88" fillId="60" borderId="42" applyNumberFormat="0" applyAlignment="0" applyProtection="0"/>
    <xf numFmtId="0" fontId="88" fillId="60" borderId="42" applyNumberFormat="0" applyAlignment="0" applyProtection="0"/>
    <xf numFmtId="0" fontId="88" fillId="60" borderId="42" applyNumberFormat="0" applyAlignment="0" applyProtection="0"/>
    <xf numFmtId="0" fontId="78" fillId="60"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5" fillId="53"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5" fillId="53"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85" fillId="53" borderId="35" applyNumberFormat="0" applyAlignment="0" applyProtection="0"/>
    <xf numFmtId="0" fontId="90" fillId="0" borderId="43" applyNumberFormat="0" applyFill="0" applyAlignment="0" applyProtection="0"/>
    <xf numFmtId="0" fontId="85" fillId="53" borderId="35" applyNumberFormat="0" applyAlignment="0" applyProtection="0"/>
    <xf numFmtId="0" fontId="54" fillId="49" borderId="41" applyNumberFormat="0" applyFont="0" applyAlignment="0" applyProtection="0"/>
    <xf numFmtId="0" fontId="88" fillId="60" borderId="42" applyNumberFormat="0" applyAlignment="0" applyProtection="0"/>
    <xf numFmtId="0" fontId="85" fillId="53" borderId="35" applyNumberFormat="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78" fillId="60" borderId="35" applyNumberFormat="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78" fillId="60" borderId="35" applyNumberFormat="0" applyAlignment="0" applyProtection="0"/>
    <xf numFmtId="0" fontId="88" fillId="60" borderId="42" applyNumberFormat="0" applyAlignment="0" applyProtection="0"/>
    <xf numFmtId="0" fontId="78" fillId="60" borderId="35" applyNumberFormat="0" applyAlignment="0" applyProtection="0"/>
    <xf numFmtId="0" fontId="85" fillId="53"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85" fillId="53" borderId="35" applyNumberFormat="0" applyAlignment="0" applyProtection="0"/>
    <xf numFmtId="0" fontId="78" fillId="60" borderId="35" applyNumberFormat="0" applyAlignment="0" applyProtection="0"/>
    <xf numFmtId="0" fontId="85" fillId="53" borderId="35" applyNumberFormat="0" applyAlignment="0" applyProtection="0"/>
    <xf numFmtId="0" fontId="88" fillId="60" borderId="42" applyNumberFormat="0" applyAlignment="0" applyProtection="0"/>
    <xf numFmtId="0" fontId="88" fillId="60" borderId="42" applyNumberFormat="0" applyAlignment="0" applyProtection="0"/>
    <xf numFmtId="0" fontId="85" fillId="53" borderId="35" applyNumberFormat="0" applyAlignment="0" applyProtection="0"/>
    <xf numFmtId="0" fontId="78" fillId="60" borderId="35" applyNumberFormat="0" applyAlignment="0" applyProtection="0"/>
    <xf numFmtId="0" fontId="85" fillId="53"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88" fillId="60" borderId="42" applyNumberFormat="0" applyAlignment="0" applyProtection="0"/>
    <xf numFmtId="0" fontId="88" fillId="60" borderId="42" applyNumberFormat="0" applyAlignment="0" applyProtection="0"/>
    <xf numFmtId="0" fontId="88" fillId="60" borderId="42" applyNumberFormat="0" applyAlignment="0" applyProtection="0"/>
    <xf numFmtId="0" fontId="88" fillId="60" borderId="42" applyNumberFormat="0" applyAlignment="0" applyProtection="0"/>
    <xf numFmtId="0" fontId="54" fillId="49" borderId="41" applyNumberFormat="0" applyFont="0" applyAlignment="0" applyProtection="0"/>
    <xf numFmtId="0" fontId="90" fillId="0" borderId="43" applyNumberFormat="0" applyFill="0" applyAlignment="0" applyProtection="0"/>
    <xf numFmtId="0" fontId="85" fillId="53" borderId="35" applyNumberFormat="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78" fillId="60" borderId="35" applyNumberFormat="0" applyAlignment="0" applyProtection="0"/>
    <xf numFmtId="0" fontId="78" fillId="60"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90" fillId="0" borderId="43" applyNumberFormat="0" applyFill="0" applyAlignment="0" applyProtection="0"/>
    <xf numFmtId="0" fontId="85" fillId="53" borderId="35" applyNumberFormat="0" applyAlignment="0" applyProtection="0"/>
    <xf numFmtId="0" fontId="85" fillId="53"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78" fillId="60"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78" fillId="60" borderId="35" applyNumberFormat="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78" fillId="60" borderId="35" applyNumberFormat="0" applyAlignment="0" applyProtection="0"/>
    <xf numFmtId="0" fontId="88" fillId="60" borderId="42" applyNumberFormat="0" applyAlignment="0" applyProtection="0"/>
    <xf numFmtId="0" fontId="54" fillId="49" borderId="41" applyNumberFormat="0" applyFont="0" applyAlignment="0" applyProtection="0"/>
    <xf numFmtId="0" fontId="78" fillId="60"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5" fillId="53"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85" fillId="53" borderId="35" applyNumberFormat="0" applyAlignment="0" applyProtection="0"/>
    <xf numFmtId="0" fontId="85" fillId="53" borderId="35" applyNumberFormat="0" applyAlignment="0" applyProtection="0"/>
    <xf numFmtId="0" fontId="78" fillId="60" borderId="35" applyNumberFormat="0" applyAlignment="0" applyProtection="0"/>
    <xf numFmtId="0" fontId="85" fillId="53"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88" fillId="60" borderId="42" applyNumberFormat="0" applyAlignment="0" applyProtection="0"/>
    <xf numFmtId="0" fontId="78" fillId="60" borderId="35" applyNumberFormat="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85" fillId="53" borderId="35" applyNumberFormat="0" applyAlignment="0" applyProtection="0"/>
    <xf numFmtId="0" fontId="88" fillId="60" borderId="42" applyNumberFormat="0" applyAlignment="0" applyProtection="0"/>
    <xf numFmtId="0" fontId="88" fillId="60" borderId="42" applyNumberFormat="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78" fillId="60" borderId="35" applyNumberFormat="0" applyAlignment="0" applyProtection="0"/>
    <xf numFmtId="0" fontId="85" fillId="53" borderId="35" applyNumberFormat="0" applyAlignment="0" applyProtection="0"/>
    <xf numFmtId="0" fontId="85" fillId="53" borderId="35" applyNumberFormat="0" applyAlignment="0" applyProtection="0"/>
    <xf numFmtId="0" fontId="88" fillId="60" borderId="42" applyNumberFormat="0" applyAlignment="0" applyProtection="0"/>
    <xf numFmtId="0" fontId="88" fillId="60" borderId="42" applyNumberFormat="0" applyAlignment="0" applyProtection="0"/>
    <xf numFmtId="0" fontId="85" fillId="53"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5" fillId="53" borderId="35" applyNumberFormat="0" applyAlignment="0" applyProtection="0"/>
    <xf numFmtId="0" fontId="88" fillId="60" borderId="42" applyNumberFormat="0" applyAlignment="0" applyProtection="0"/>
    <xf numFmtId="0" fontId="88" fillId="60" borderId="42" applyNumberFormat="0" applyAlignment="0" applyProtection="0"/>
    <xf numFmtId="0" fontId="88" fillId="60" borderId="42" applyNumberFormat="0" applyAlignment="0" applyProtection="0"/>
    <xf numFmtId="0" fontId="78" fillId="60" borderId="35" applyNumberFormat="0" applyAlignment="0" applyProtection="0"/>
    <xf numFmtId="0" fontId="85" fillId="53" borderId="35" applyNumberFormat="0" applyAlignment="0" applyProtection="0"/>
    <xf numFmtId="0" fontId="88" fillId="60" borderId="42" applyNumberFormat="0" applyAlignment="0" applyProtection="0"/>
    <xf numFmtId="0" fontId="88" fillId="60" borderId="42" applyNumberFormat="0" applyAlignment="0" applyProtection="0"/>
    <xf numFmtId="0" fontId="88" fillId="60" borderId="42" applyNumberFormat="0" applyAlignment="0" applyProtection="0"/>
    <xf numFmtId="0" fontId="78" fillId="60" borderId="35" applyNumberFormat="0" applyAlignment="0" applyProtection="0"/>
    <xf numFmtId="0" fontId="88" fillId="60" borderId="42" applyNumberFormat="0" applyAlignment="0" applyProtection="0"/>
    <xf numFmtId="0" fontId="88" fillId="60" borderId="42" applyNumberFormat="0" applyAlignment="0" applyProtection="0"/>
    <xf numFmtId="0" fontId="85" fillId="53" borderId="35" applyNumberFormat="0" applyAlignment="0" applyProtection="0"/>
    <xf numFmtId="0" fontId="88" fillId="60" borderId="42" applyNumberFormat="0" applyAlignment="0" applyProtection="0"/>
    <xf numFmtId="0" fontId="54" fillId="49" borderId="41" applyNumberFormat="0" applyFont="0" applyAlignment="0" applyProtection="0"/>
    <xf numFmtId="0" fontId="90" fillId="0" borderId="43" applyNumberFormat="0" applyFill="0" applyAlignment="0" applyProtection="0"/>
    <xf numFmtId="0" fontId="90" fillId="0" borderId="43" applyNumberFormat="0" applyFill="0" applyAlignment="0" applyProtection="0"/>
    <xf numFmtId="0" fontId="90" fillId="0" borderId="43" applyNumberFormat="0" applyFill="0" applyAlignment="0" applyProtection="0"/>
    <xf numFmtId="0" fontId="90" fillId="0" borderId="43" applyNumberFormat="0" applyFill="0" applyAlignment="0" applyProtection="0"/>
    <xf numFmtId="0" fontId="90" fillId="0" borderId="43" applyNumberFormat="0" applyFill="0" applyAlignment="0" applyProtection="0"/>
    <xf numFmtId="0" fontId="78" fillId="60"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5" fillId="53" borderId="35" applyNumberFormat="0" applyAlignment="0" applyProtection="0"/>
    <xf numFmtId="0" fontId="85" fillId="53" borderId="35" applyNumberFormat="0" applyAlignment="0" applyProtection="0"/>
    <xf numFmtId="0" fontId="78" fillId="60" borderId="35" applyNumberFormat="0" applyAlignment="0" applyProtection="0"/>
    <xf numFmtId="0" fontId="85" fillId="53"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85" fillId="53" borderId="35" applyNumberFormat="0" applyAlignment="0" applyProtection="0"/>
    <xf numFmtId="0" fontId="78" fillId="60" borderId="35" applyNumberFormat="0" applyAlignment="0" applyProtection="0"/>
    <xf numFmtId="0" fontId="78" fillId="60" borderId="35" applyNumberFormat="0" applyAlignment="0" applyProtection="0"/>
    <xf numFmtId="0" fontId="85" fillId="53"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85" fillId="53" borderId="35" applyNumberFormat="0" applyAlignment="0" applyProtection="0"/>
    <xf numFmtId="0" fontId="85" fillId="53"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5" fillId="53" borderId="35" applyNumberFormat="0" applyAlignment="0" applyProtection="0"/>
    <xf numFmtId="0" fontId="78" fillId="60" borderId="35" applyNumberFormat="0" applyAlignment="0" applyProtection="0"/>
    <xf numFmtId="0" fontId="88" fillId="60" borderId="42" applyNumberFormat="0" applyAlignment="0" applyProtection="0"/>
    <xf numFmtId="0" fontId="54" fillId="49" borderId="41" applyNumberFormat="0" applyFont="0" applyAlignment="0" applyProtection="0"/>
    <xf numFmtId="0" fontId="78" fillId="60" borderId="35" applyNumberFormat="0" applyAlignment="0" applyProtection="0"/>
    <xf numFmtId="0" fontId="54" fillId="49" borderId="41" applyNumberFormat="0" applyFont="0" applyAlignment="0" applyProtection="0"/>
    <xf numFmtId="0" fontId="78" fillId="60" borderId="35" applyNumberFormat="0" applyAlignment="0" applyProtection="0"/>
    <xf numFmtId="0" fontId="78" fillId="60" borderId="35" applyNumberFormat="0" applyAlignment="0" applyProtection="0"/>
    <xf numFmtId="0" fontId="90" fillId="0" borderId="43" applyNumberFormat="0" applyFill="0" applyAlignment="0" applyProtection="0"/>
    <xf numFmtId="0" fontId="78" fillId="60"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88" fillId="60" borderId="42" applyNumberFormat="0" applyAlignment="0" applyProtection="0"/>
    <xf numFmtId="0" fontId="54" fillId="49" borderId="41" applyNumberFormat="0" applyFont="0" applyAlignment="0" applyProtection="0"/>
    <xf numFmtId="0" fontId="88" fillId="60" borderId="42" applyNumberFormat="0" applyAlignment="0" applyProtection="0"/>
    <xf numFmtId="0" fontId="88" fillId="60" borderId="42" applyNumberFormat="0" applyAlignment="0" applyProtection="0"/>
    <xf numFmtId="0" fontId="88" fillId="60" borderId="42" applyNumberFormat="0" applyAlignment="0" applyProtection="0"/>
    <xf numFmtId="0" fontId="54" fillId="49" borderId="41" applyNumberFormat="0" applyFont="0" applyAlignment="0" applyProtection="0"/>
    <xf numFmtId="0" fontId="88" fillId="60" borderId="42" applyNumberFormat="0" applyAlignment="0" applyProtection="0"/>
    <xf numFmtId="0" fontId="78" fillId="60" borderId="35" applyNumberFormat="0" applyAlignment="0" applyProtection="0"/>
    <xf numFmtId="0" fontId="88" fillId="60" borderId="42" applyNumberFormat="0" applyAlignment="0" applyProtection="0"/>
    <xf numFmtId="0" fontId="78" fillId="60" borderId="35" applyNumberFormat="0" applyAlignment="0" applyProtection="0"/>
    <xf numFmtId="0" fontId="88" fillId="60" borderId="42" applyNumberFormat="0" applyAlignment="0" applyProtection="0"/>
    <xf numFmtId="0" fontId="85" fillId="53" borderId="35"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5" fillId="53" borderId="35" applyNumberFormat="0" applyAlignment="0" applyProtection="0"/>
    <xf numFmtId="0" fontId="88" fillId="60" borderId="42" applyNumberFormat="0" applyAlignment="0" applyProtection="0"/>
    <xf numFmtId="0" fontId="88" fillId="60" borderId="42" applyNumberFormat="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78" fillId="60"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78" fillId="60" borderId="35" applyNumberFormat="0" applyAlignment="0" applyProtection="0"/>
    <xf numFmtId="0" fontId="85" fillId="53" borderId="35"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5" fillId="53"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88" fillId="60" borderId="42" applyNumberFormat="0" applyAlignment="0" applyProtection="0"/>
    <xf numFmtId="0" fontId="88" fillId="60" borderId="42" applyNumberFormat="0" applyAlignment="0" applyProtection="0"/>
    <xf numFmtId="0" fontId="78" fillId="60" borderId="35" applyNumberFormat="0" applyAlignment="0" applyProtection="0"/>
    <xf numFmtId="0" fontId="85" fillId="53" borderId="35" applyNumberFormat="0" applyAlignment="0" applyProtection="0"/>
    <xf numFmtId="0" fontId="88" fillId="60" borderId="42" applyNumberFormat="0" applyAlignment="0" applyProtection="0"/>
    <xf numFmtId="0" fontId="85" fillId="53" borderId="35" applyNumberFormat="0" applyAlignment="0" applyProtection="0"/>
    <xf numFmtId="0" fontId="78" fillId="60" borderId="35" applyNumberFormat="0" applyAlignment="0" applyProtection="0"/>
    <xf numFmtId="0" fontId="85" fillId="53" borderId="35" applyNumberFormat="0" applyAlignment="0" applyProtection="0"/>
    <xf numFmtId="0" fontId="88" fillId="60" borderId="42" applyNumberFormat="0" applyAlignment="0" applyProtection="0"/>
    <xf numFmtId="0" fontId="54" fillId="49" borderId="41" applyNumberFormat="0" applyFont="0" applyAlignment="0" applyProtection="0"/>
    <xf numFmtId="0" fontId="90" fillId="0" borderId="43" applyNumberFormat="0" applyFill="0" applyAlignment="0" applyProtection="0"/>
    <xf numFmtId="0" fontId="90" fillId="0" borderId="43" applyNumberFormat="0" applyFill="0" applyAlignment="0" applyProtection="0"/>
    <xf numFmtId="0" fontId="90" fillId="0" borderId="43" applyNumberFormat="0" applyFill="0" applyAlignment="0" applyProtection="0"/>
    <xf numFmtId="0" fontId="78" fillId="60" borderId="35" applyNumberFormat="0" applyAlignment="0" applyProtection="0"/>
    <xf numFmtId="0" fontId="90" fillId="0" borderId="43" applyNumberFormat="0" applyFill="0" applyAlignment="0" applyProtection="0"/>
    <xf numFmtId="0" fontId="85" fillId="53"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5" fillId="53"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85" fillId="53" borderId="35" applyNumberFormat="0" applyAlignment="0" applyProtection="0"/>
    <xf numFmtId="0" fontId="78" fillId="60"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78" fillId="60" borderId="35" applyNumberFormat="0" applyAlignment="0" applyProtection="0"/>
    <xf numFmtId="0" fontId="85" fillId="53" borderId="35" applyNumberFormat="0" applyAlignment="0" applyProtection="0"/>
    <xf numFmtId="0" fontId="88" fillId="60" borderId="42" applyNumberFormat="0" applyAlignment="0" applyProtection="0"/>
    <xf numFmtId="0" fontId="85" fillId="53"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78" fillId="60" borderId="35" applyNumberFormat="0" applyAlignment="0" applyProtection="0"/>
    <xf numFmtId="0" fontId="90" fillId="0" borderId="43" applyNumberFormat="0" applyFill="0" applyAlignment="0" applyProtection="0"/>
    <xf numFmtId="0" fontId="85" fillId="53" borderId="35" applyNumberFormat="0" applyAlignment="0" applyProtection="0"/>
    <xf numFmtId="0" fontId="88" fillId="60" borderId="42" applyNumberFormat="0" applyAlignment="0" applyProtection="0"/>
    <xf numFmtId="0" fontId="88" fillId="60" borderId="42" applyNumberFormat="0" applyAlignment="0" applyProtection="0"/>
    <xf numFmtId="0" fontId="85" fillId="53"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88" fillId="60" borderId="42" applyNumberFormat="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78" fillId="60" borderId="35" applyNumberFormat="0" applyAlignment="0" applyProtection="0"/>
    <xf numFmtId="0" fontId="88" fillId="60" borderId="42" applyNumberFormat="0" applyAlignment="0" applyProtection="0"/>
    <xf numFmtId="0" fontId="78" fillId="60"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78" fillId="60" borderId="35" applyNumberFormat="0" applyAlignment="0" applyProtection="0"/>
    <xf numFmtId="0" fontId="90" fillId="0" borderId="43" applyNumberFormat="0" applyFill="0" applyAlignment="0" applyProtection="0"/>
    <xf numFmtId="0" fontId="85" fillId="53" borderId="35" applyNumberFormat="0" applyAlignment="0" applyProtection="0"/>
    <xf numFmtId="0" fontId="54" fillId="49" borderId="41" applyNumberFormat="0" applyFont="0" applyAlignment="0" applyProtection="0"/>
    <xf numFmtId="0" fontId="90" fillId="0" borderId="43" applyNumberFormat="0" applyFill="0" applyAlignment="0" applyProtection="0"/>
    <xf numFmtId="0" fontId="90" fillId="0" borderId="43" applyNumberFormat="0" applyFill="0" applyAlignment="0" applyProtection="0"/>
    <xf numFmtId="0" fontId="90" fillId="0" borderId="43" applyNumberFormat="0" applyFill="0" applyAlignment="0" applyProtection="0"/>
    <xf numFmtId="0" fontId="85" fillId="53"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78" fillId="60" borderId="35" applyNumberFormat="0" applyAlignment="0" applyProtection="0"/>
    <xf numFmtId="0" fontId="88" fillId="60" borderId="42" applyNumberFormat="0" applyAlignment="0" applyProtection="0"/>
    <xf numFmtId="0" fontId="85" fillId="53" borderId="35" applyNumberFormat="0" applyAlignment="0" applyProtection="0"/>
    <xf numFmtId="0" fontId="85" fillId="53" borderId="35" applyNumberFormat="0" applyAlignment="0" applyProtection="0"/>
    <xf numFmtId="0" fontId="88" fillId="60" borderId="42" applyNumberFormat="0" applyAlignment="0" applyProtection="0"/>
    <xf numFmtId="0" fontId="85" fillId="53"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90" fillId="0" borderId="43" applyNumberFormat="0" applyFill="0" applyAlignment="0" applyProtection="0"/>
    <xf numFmtId="0" fontId="90" fillId="0" borderId="43" applyNumberFormat="0" applyFill="0" applyAlignment="0" applyProtection="0"/>
    <xf numFmtId="0" fontId="85" fillId="53" borderId="35" applyNumberFormat="0" applyAlignment="0" applyProtection="0"/>
    <xf numFmtId="0" fontId="88" fillId="60" borderId="42" applyNumberFormat="0" applyAlignment="0" applyProtection="0"/>
    <xf numFmtId="0" fontId="78" fillId="60" borderId="35" applyNumberFormat="0" applyAlignment="0" applyProtection="0"/>
    <xf numFmtId="0" fontId="88" fillId="60" borderId="42" applyNumberFormat="0" applyAlignment="0" applyProtection="0"/>
    <xf numFmtId="0" fontId="88" fillId="60" borderId="42" applyNumberFormat="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78" fillId="60" borderId="35" applyNumberFormat="0" applyAlignment="0" applyProtection="0"/>
    <xf numFmtId="0" fontId="78" fillId="60" borderId="35" applyNumberFormat="0" applyAlignment="0" applyProtection="0"/>
    <xf numFmtId="0" fontId="78" fillId="60" borderId="35" applyNumberFormat="0" applyAlignment="0" applyProtection="0"/>
    <xf numFmtId="0" fontId="88" fillId="60" borderId="42" applyNumberFormat="0" applyAlignment="0" applyProtection="0"/>
    <xf numFmtId="0" fontId="85" fillId="53" borderId="35" applyNumberFormat="0" applyAlignment="0" applyProtection="0"/>
    <xf numFmtId="0" fontId="88" fillId="60" borderId="42" applyNumberFormat="0" applyAlignment="0" applyProtection="0"/>
    <xf numFmtId="0" fontId="78" fillId="60" borderId="35" applyNumberFormat="0" applyAlignment="0" applyProtection="0"/>
    <xf numFmtId="0" fontId="88" fillId="60" borderId="42" applyNumberFormat="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78" fillId="60" borderId="35" applyNumberFormat="0" applyAlignment="0" applyProtection="0"/>
    <xf numFmtId="0" fontId="88" fillId="60" borderId="42" applyNumberFormat="0" applyAlignment="0" applyProtection="0"/>
    <xf numFmtId="0" fontId="88" fillId="60" borderId="42" applyNumberFormat="0" applyAlignment="0" applyProtection="0"/>
    <xf numFmtId="0" fontId="78" fillId="60" borderId="35" applyNumberFormat="0" applyAlignment="0" applyProtection="0"/>
    <xf numFmtId="0" fontId="85" fillId="53" borderId="35" applyNumberFormat="0" applyAlignment="0" applyProtection="0"/>
    <xf numFmtId="0" fontId="90" fillId="0" borderId="43" applyNumberFormat="0" applyFill="0" applyAlignment="0" applyProtection="0"/>
    <xf numFmtId="0" fontId="78" fillId="60" borderId="35" applyNumberFormat="0" applyAlignment="0" applyProtection="0"/>
    <xf numFmtId="0" fontId="90" fillId="0" borderId="43" applyNumberFormat="0" applyFill="0" applyAlignment="0" applyProtection="0"/>
    <xf numFmtId="0" fontId="85" fillId="53" borderId="35" applyNumberFormat="0" applyAlignment="0" applyProtection="0"/>
    <xf numFmtId="0" fontId="78" fillId="60"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5" fillId="53" borderId="35" applyNumberFormat="0" applyAlignment="0" applyProtection="0"/>
    <xf numFmtId="0" fontId="54" fillId="49" borderId="41" applyNumberFormat="0" applyFont="0" applyAlignment="0" applyProtection="0"/>
    <xf numFmtId="0" fontId="88" fillId="60" borderId="42" applyNumberFormat="0" applyAlignment="0" applyProtection="0"/>
    <xf numFmtId="0" fontId="78" fillId="60" borderId="35" applyNumberFormat="0" applyAlignment="0" applyProtection="0"/>
    <xf numFmtId="0" fontId="90" fillId="0" borderId="43" applyNumberFormat="0" applyFill="0" applyAlignment="0" applyProtection="0"/>
    <xf numFmtId="0" fontId="78" fillId="60" borderId="35" applyNumberFormat="0" applyAlignment="0" applyProtection="0"/>
    <xf numFmtId="0" fontId="90" fillId="0" borderId="43" applyNumberFormat="0" applyFill="0" applyAlignment="0" applyProtection="0"/>
    <xf numFmtId="0" fontId="85" fillId="53" borderId="35" applyNumberFormat="0" applyAlignment="0" applyProtection="0"/>
    <xf numFmtId="0" fontId="88" fillId="60" borderId="42" applyNumberFormat="0" applyAlignment="0" applyProtection="0"/>
    <xf numFmtId="0" fontId="88" fillId="60" borderId="42" applyNumberFormat="0" applyAlignment="0" applyProtection="0"/>
    <xf numFmtId="0" fontId="88" fillId="60" borderId="42" applyNumberFormat="0" applyAlignment="0" applyProtection="0"/>
    <xf numFmtId="0" fontId="78" fillId="60"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85" fillId="53" borderId="35" applyNumberFormat="0" applyAlignment="0" applyProtection="0"/>
    <xf numFmtId="0" fontId="78" fillId="60" borderId="35" applyNumberFormat="0" applyAlignment="0" applyProtection="0"/>
    <xf numFmtId="0" fontId="88" fillId="60" borderId="42" applyNumberFormat="0" applyAlignment="0" applyProtection="0"/>
    <xf numFmtId="0" fontId="54" fillId="49" borderId="41" applyNumberFormat="0" applyFont="0" applyAlignment="0" applyProtection="0"/>
    <xf numFmtId="0" fontId="78" fillId="60" borderId="35" applyNumberFormat="0" applyAlignment="0" applyProtection="0"/>
    <xf numFmtId="0" fontId="78" fillId="60" borderId="35" applyNumberFormat="0" applyAlignment="0" applyProtection="0"/>
    <xf numFmtId="0" fontId="88" fillId="60" borderId="42" applyNumberFormat="0" applyAlignment="0" applyProtection="0"/>
    <xf numFmtId="0" fontId="78" fillId="60"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78" fillId="60" borderId="35" applyNumberFormat="0" applyAlignment="0" applyProtection="0"/>
    <xf numFmtId="0" fontId="90" fillId="0" borderId="43" applyNumberFormat="0" applyFill="0" applyAlignment="0" applyProtection="0"/>
    <xf numFmtId="0" fontId="85" fillId="53" borderId="35" applyNumberFormat="0" applyAlignment="0" applyProtection="0"/>
    <xf numFmtId="0" fontId="78" fillId="60" borderId="35" applyNumberFormat="0" applyAlignment="0" applyProtection="0"/>
    <xf numFmtId="0" fontId="54" fillId="49" borderId="41" applyNumberFormat="0" applyFon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78" fillId="60" borderId="35" applyNumberFormat="0" applyAlignment="0" applyProtection="0"/>
    <xf numFmtId="0" fontId="85" fillId="53" borderId="35" applyNumberFormat="0" applyAlignment="0" applyProtection="0"/>
    <xf numFmtId="0" fontId="78" fillId="60"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90" fillId="0" borderId="43" applyNumberFormat="0" applyFill="0" applyAlignment="0" applyProtection="0"/>
    <xf numFmtId="0" fontId="54" fillId="49" borderId="41" applyNumberFormat="0" applyFont="0" applyAlignment="0" applyProtection="0"/>
    <xf numFmtId="0" fontId="88" fillId="60" borderId="42" applyNumberFormat="0" applyAlignment="0" applyProtection="0"/>
    <xf numFmtId="0" fontId="85" fillId="53" borderId="35" applyNumberFormat="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5" fillId="53"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78" fillId="60" borderId="35" applyNumberFormat="0" applyAlignment="0" applyProtection="0"/>
    <xf numFmtId="0" fontId="54" fillId="49" borderId="41" applyNumberFormat="0" applyFont="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78" fillId="60" borderId="35" applyNumberFormat="0" applyAlignment="0" applyProtection="0"/>
    <xf numFmtId="0" fontId="85" fillId="53"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90" fillId="0" borderId="43" applyNumberFormat="0" applyFill="0" applyAlignment="0" applyProtection="0"/>
    <xf numFmtId="0" fontId="78" fillId="60"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90" fillId="0" borderId="43" applyNumberFormat="0" applyFill="0" applyAlignment="0" applyProtection="0"/>
    <xf numFmtId="0" fontId="78" fillId="60" borderId="35" applyNumberFormat="0" applyAlignment="0" applyProtection="0"/>
    <xf numFmtId="0" fontId="54" fillId="49" borderId="41" applyNumberFormat="0" applyFont="0" applyAlignment="0" applyProtection="0"/>
    <xf numFmtId="0" fontId="78" fillId="60" borderId="35" applyNumberFormat="0" applyAlignment="0" applyProtection="0"/>
    <xf numFmtId="0" fontId="88" fillId="60" borderId="42" applyNumberFormat="0" applyAlignment="0" applyProtection="0"/>
    <xf numFmtId="0" fontId="85" fillId="53" borderId="35" applyNumberFormat="0" applyAlignment="0" applyProtection="0"/>
    <xf numFmtId="0" fontId="54" fillId="49" borderId="41" applyNumberFormat="0" applyFont="0" applyAlignment="0" applyProtection="0"/>
    <xf numFmtId="0" fontId="85" fillId="53" borderId="35" applyNumberFormat="0" applyAlignment="0" applyProtection="0"/>
    <xf numFmtId="0" fontId="78" fillId="60" borderId="35" applyNumberFormat="0" applyAlignment="0" applyProtection="0"/>
    <xf numFmtId="0" fontId="90" fillId="0" borderId="43" applyNumberFormat="0" applyFill="0" applyAlignment="0" applyProtection="0"/>
    <xf numFmtId="0" fontId="85" fillId="53" borderId="35" applyNumberFormat="0" applyAlignment="0" applyProtection="0"/>
    <xf numFmtId="0" fontId="54" fillId="49" borderId="41" applyNumberFormat="0" applyFon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54" fillId="49" borderId="41" applyNumberFormat="0" applyFont="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54" fillId="49" borderId="41" applyNumberFormat="0" applyFont="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54" fillId="49" borderId="41" applyNumberFormat="0" applyFont="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90" fillId="0" borderId="43" applyNumberFormat="0" applyFill="0" applyAlignment="0" applyProtection="0"/>
    <xf numFmtId="0" fontId="54" fillId="49" borderId="41" applyNumberFormat="0" applyFont="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78" fillId="60" borderId="35" applyNumberFormat="0" applyAlignment="0" applyProtection="0"/>
    <xf numFmtId="0" fontId="85" fillId="53" borderId="35" applyNumberFormat="0" applyAlignment="0" applyProtection="0"/>
    <xf numFmtId="0" fontId="88" fillId="60" borderId="42" applyNumberFormat="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78" fillId="60" borderId="35" applyNumberFormat="0" applyAlignment="0" applyProtection="0"/>
    <xf numFmtId="0" fontId="78" fillId="60" borderId="35" applyNumberFormat="0" applyAlignment="0" applyProtection="0"/>
    <xf numFmtId="0" fontId="88" fillId="60" borderId="42" applyNumberFormat="0" applyAlignment="0" applyProtection="0"/>
    <xf numFmtId="0" fontId="85" fillId="53" borderId="35" applyNumberFormat="0" applyAlignment="0" applyProtection="0"/>
    <xf numFmtId="0" fontId="78" fillId="60" borderId="35" applyNumberFormat="0" applyAlignment="0" applyProtection="0"/>
    <xf numFmtId="0" fontId="85" fillId="53" borderId="35" applyNumberFormat="0" applyAlignment="0" applyProtection="0"/>
    <xf numFmtId="0" fontId="90" fillId="0" borderId="43" applyNumberFormat="0" applyFill="0" applyAlignment="0" applyProtection="0"/>
    <xf numFmtId="0" fontId="78" fillId="60"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85" fillId="53" borderId="35" applyNumberFormat="0" applyAlignment="0" applyProtection="0"/>
    <xf numFmtId="0" fontId="90" fillId="0" borderId="43" applyNumberFormat="0" applyFill="0" applyAlignment="0" applyProtection="0"/>
    <xf numFmtId="0" fontId="78" fillId="60" borderId="35" applyNumberFormat="0" applyAlignment="0" applyProtection="0"/>
    <xf numFmtId="0" fontId="88" fillId="60" borderId="42" applyNumberFormat="0" applyAlignment="0" applyProtection="0"/>
    <xf numFmtId="0" fontId="88" fillId="60" borderId="42" applyNumberFormat="0" applyAlignment="0" applyProtection="0"/>
    <xf numFmtId="0" fontId="85" fillId="53" borderId="35" applyNumberFormat="0" applyAlignment="0" applyProtection="0"/>
    <xf numFmtId="0" fontId="90" fillId="0" borderId="43" applyNumberFormat="0" applyFill="0" applyAlignment="0" applyProtection="0"/>
    <xf numFmtId="0" fontId="85" fillId="53" borderId="35" applyNumberFormat="0" applyAlignment="0" applyProtection="0"/>
    <xf numFmtId="0" fontId="88" fillId="60" borderId="42" applyNumberFormat="0" applyAlignment="0" applyProtection="0"/>
    <xf numFmtId="0" fontId="85" fillId="53"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78" fillId="60" borderId="35" applyNumberFormat="0" applyAlignment="0" applyProtection="0"/>
    <xf numFmtId="0" fontId="78" fillId="60"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5" fillId="53" borderId="35" applyNumberFormat="0" applyAlignment="0" applyProtection="0"/>
    <xf numFmtId="0" fontId="54" fillId="49" borderId="41" applyNumberFormat="0" applyFont="0" applyAlignment="0" applyProtection="0"/>
    <xf numFmtId="0" fontId="90" fillId="0" borderId="43" applyNumberFormat="0" applyFill="0" applyAlignment="0" applyProtection="0"/>
    <xf numFmtId="0" fontId="78" fillId="60" borderId="35"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85" fillId="53"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85" fillId="53"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78" fillId="60"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5" fillId="53"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5" fillId="53"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78" fillId="60"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78" fillId="60"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85" fillId="53"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54" fillId="49" borderId="41" applyNumberFormat="0" applyFon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54" fillId="49" borderId="41" applyNumberFormat="0" applyFont="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78" fillId="60"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85" fillId="53" borderId="35" applyNumberFormat="0" applyAlignment="0" applyProtection="0"/>
    <xf numFmtId="0" fontId="54" fillId="49" borderId="41" applyNumberFormat="0" applyFont="0" applyAlignment="0" applyProtection="0"/>
    <xf numFmtId="0" fontId="54" fillId="49" borderId="41" applyNumberFormat="0" applyFont="0" applyAlignment="0" applyProtection="0"/>
    <xf numFmtId="0" fontId="88" fillId="60" borderId="42" applyNumberFormat="0" applyAlignment="0" applyProtection="0"/>
    <xf numFmtId="0" fontId="78" fillId="60"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54" fillId="49" borderId="41" applyNumberFormat="0" applyFont="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78" fillId="60"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85" fillId="53"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78" fillId="60"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78" fillId="60"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90" fillId="0" borderId="43" applyNumberFormat="0" applyFill="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88" fillId="60" borderId="42" applyNumberFormat="0" applyAlignment="0" applyProtection="0"/>
    <xf numFmtId="0" fontId="78" fillId="60" borderId="35" applyNumberFormat="0" applyAlignment="0" applyProtection="0"/>
    <xf numFmtId="0" fontId="85" fillId="53"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8" fillId="60" borderId="42" applyNumberFormat="0" applyAlignment="0" applyProtection="0"/>
    <xf numFmtId="0" fontId="85" fillId="53"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78" fillId="60" borderId="35" applyNumberFormat="0" applyAlignment="0" applyProtection="0"/>
    <xf numFmtId="0" fontId="88" fillId="60" borderId="42" applyNumberFormat="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85" fillId="53" borderId="35" applyNumberFormat="0" applyAlignment="0" applyProtection="0"/>
    <xf numFmtId="0" fontId="54" fillId="49" borderId="41" applyNumberFormat="0" applyFont="0" applyAlignment="0" applyProtection="0"/>
    <xf numFmtId="0" fontId="54" fillId="49" borderId="41" applyNumberFormat="0" applyFon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54" fillId="49" borderId="41" applyNumberFormat="0" applyFont="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54" fillId="49" borderId="41" applyNumberFormat="0" applyFont="0" applyAlignment="0" applyProtection="0"/>
    <xf numFmtId="0" fontId="90" fillId="0" borderId="43" applyNumberFormat="0" applyFill="0" applyAlignment="0" applyProtection="0"/>
    <xf numFmtId="0" fontId="88" fillId="60" borderId="42" applyNumberFormat="0" applyAlignment="0" applyProtection="0"/>
    <xf numFmtId="0" fontId="78" fillId="60" borderId="35" applyNumberFormat="0" applyAlignment="0" applyProtection="0"/>
    <xf numFmtId="0" fontId="88" fillId="60" borderId="42" applyNumberFormat="0" applyAlignment="0" applyProtection="0"/>
    <xf numFmtId="0" fontId="78" fillId="60" borderId="35" applyNumberFormat="0" applyAlignment="0" applyProtection="0"/>
    <xf numFmtId="0" fontId="54" fillId="49" borderId="41" applyNumberFormat="0" applyFont="0" applyAlignment="0" applyProtection="0"/>
    <xf numFmtId="0" fontId="90" fillId="0" borderId="43" applyNumberFormat="0" applyFill="0" applyAlignment="0" applyProtection="0"/>
    <xf numFmtId="0" fontId="88" fillId="60" borderId="42" applyNumberFormat="0" applyAlignment="0" applyProtection="0"/>
    <xf numFmtId="0" fontId="85" fillId="53"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78" fillId="60" borderId="35" applyNumberFormat="0" applyAlignment="0" applyProtection="0"/>
    <xf numFmtId="0" fontId="78" fillId="60"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5" fillId="53" borderId="35" applyNumberFormat="0" applyAlignment="0" applyProtection="0"/>
    <xf numFmtId="0" fontId="78" fillId="60" borderId="35" applyNumberFormat="0" applyAlignment="0" applyProtection="0"/>
    <xf numFmtId="0" fontId="90" fillId="0" borderId="43" applyNumberFormat="0" applyFill="0" applyAlignment="0" applyProtection="0"/>
    <xf numFmtId="0" fontId="78" fillId="60" borderId="35" applyNumberFormat="0" applyAlignment="0" applyProtection="0"/>
    <xf numFmtId="0" fontId="78" fillId="60" borderId="35" applyNumberFormat="0" applyAlignment="0" applyProtection="0"/>
    <xf numFmtId="0" fontId="88" fillId="60" borderId="42" applyNumberFormat="0" applyAlignment="0" applyProtection="0"/>
    <xf numFmtId="0" fontId="54" fillId="49" borderId="41" applyNumberFormat="0" applyFont="0" applyAlignment="0" applyProtection="0"/>
    <xf numFmtId="0" fontId="85" fillId="53"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5" fillId="53" borderId="35" applyNumberFormat="0" applyAlignment="0" applyProtection="0"/>
    <xf numFmtId="0" fontId="88" fillId="60" borderId="42" applyNumberFormat="0" applyAlignment="0" applyProtection="0"/>
    <xf numFmtId="0" fontId="85" fillId="53" borderId="35" applyNumberFormat="0" applyAlignment="0" applyProtection="0"/>
    <xf numFmtId="0" fontId="54" fillId="49" borderId="41" applyNumberFormat="0" applyFont="0" applyAlignment="0" applyProtection="0"/>
    <xf numFmtId="0" fontId="54" fillId="49" borderId="41" applyNumberFormat="0" applyFont="0" applyAlignment="0" applyProtection="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85" fillId="53" borderId="35" applyNumberFormat="0" applyAlignment="0" applyProtection="0"/>
    <xf numFmtId="0" fontId="78" fillId="60" borderId="35" applyNumberFormat="0" applyAlignment="0" applyProtection="0"/>
    <xf numFmtId="0" fontId="85" fillId="53" borderId="35" applyNumberFormat="0" applyAlignment="0" applyProtection="0"/>
    <xf numFmtId="0" fontId="54" fillId="49" borderId="41" applyNumberFormat="0" applyFont="0" applyAlignment="0" applyProtection="0"/>
    <xf numFmtId="0" fontId="78" fillId="60" borderId="35" applyNumberFormat="0" applyAlignment="0" applyProtection="0"/>
    <xf numFmtId="0" fontId="85" fillId="53" borderId="35" applyNumberFormat="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90" fillId="0" borderId="43" applyNumberFormat="0" applyFill="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78" fillId="60"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85" fillId="53" borderId="35" applyNumberFormat="0" applyAlignment="0" applyProtection="0"/>
    <xf numFmtId="0" fontId="90" fillId="0" borderId="43" applyNumberFormat="0" applyFill="0" applyAlignment="0" applyProtection="0"/>
    <xf numFmtId="0" fontId="85" fillId="53" borderId="35" applyNumberFormat="0" applyAlignment="0" applyProtection="0"/>
    <xf numFmtId="0" fontId="90" fillId="0" borderId="43" applyNumberFormat="0" applyFill="0" applyAlignment="0" applyProtection="0"/>
    <xf numFmtId="0" fontId="78" fillId="60" borderId="35"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78" fillId="60"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78" fillId="60" borderId="35" applyNumberFormat="0" applyAlignment="0" applyProtection="0"/>
    <xf numFmtId="0" fontId="88" fillId="60" borderId="42" applyNumberFormat="0" applyAlignment="0" applyProtection="0"/>
    <xf numFmtId="0" fontId="88" fillId="60" borderId="42" applyNumberFormat="0" applyAlignment="0" applyProtection="0"/>
    <xf numFmtId="0" fontId="85" fillId="53" borderId="35" applyNumberFormat="0" applyAlignment="0" applyProtection="0"/>
    <xf numFmtId="0" fontId="88" fillId="60" borderId="42" applyNumberFormat="0" applyAlignment="0" applyProtection="0"/>
    <xf numFmtId="0" fontId="85" fillId="53" borderId="35" applyNumberFormat="0" applyAlignment="0" applyProtection="0"/>
    <xf numFmtId="0" fontId="88" fillId="60" borderId="42" applyNumberFormat="0" applyAlignment="0" applyProtection="0"/>
    <xf numFmtId="0" fontId="88" fillId="60" borderId="42" applyNumberFormat="0" applyAlignment="0" applyProtection="0"/>
    <xf numFmtId="0" fontId="78" fillId="60" borderId="35"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8" fillId="60" borderId="42" applyNumberFormat="0" applyAlignment="0" applyProtection="0"/>
    <xf numFmtId="0" fontId="78" fillId="60" borderId="35" applyNumberFormat="0" applyAlignment="0" applyProtection="0"/>
    <xf numFmtId="0" fontId="78" fillId="60"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90" fillId="0" borderId="43" applyNumberFormat="0" applyFill="0" applyAlignment="0" applyProtection="0"/>
    <xf numFmtId="0" fontId="85" fillId="53" borderId="35" applyNumberFormat="0" applyAlignment="0" applyProtection="0"/>
    <xf numFmtId="0" fontId="88" fillId="60" borderId="42" applyNumberFormat="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54" fillId="49" borderId="41" applyNumberFormat="0" applyFon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5" fillId="53"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54" fillId="49" borderId="41" applyNumberFormat="0" applyFont="0" applyAlignment="0" applyProtection="0"/>
    <xf numFmtId="0" fontId="90" fillId="0" borderId="43" applyNumberFormat="0" applyFill="0" applyAlignment="0" applyProtection="0"/>
    <xf numFmtId="0" fontId="88" fillId="60" borderId="42" applyNumberFormat="0" applyAlignment="0" applyProtection="0"/>
    <xf numFmtId="0" fontId="78" fillId="60" borderId="35" applyNumberFormat="0" applyAlignment="0" applyProtection="0"/>
    <xf numFmtId="0" fontId="85" fillId="53"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78" fillId="60" borderId="35" applyNumberFormat="0" applyAlignment="0" applyProtection="0"/>
    <xf numFmtId="0" fontId="85" fillId="53"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85" fillId="53" borderId="35" applyNumberFormat="0" applyAlignment="0" applyProtection="0"/>
    <xf numFmtId="0" fontId="78" fillId="60" borderId="35" applyNumberFormat="0" applyAlignment="0" applyProtection="0"/>
    <xf numFmtId="0" fontId="88" fillId="60" borderId="42" applyNumberFormat="0" applyAlignment="0" applyProtection="0"/>
    <xf numFmtId="0" fontId="85" fillId="53"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85" fillId="53" borderId="35" applyNumberFormat="0" applyAlignment="0" applyProtection="0"/>
    <xf numFmtId="0" fontId="78" fillId="60"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78" fillId="60" borderId="35" applyNumberFormat="0" applyAlignment="0" applyProtection="0"/>
    <xf numFmtId="0" fontId="85" fillId="53" borderId="35" applyNumberFormat="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5" fillId="53"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78" fillId="60" borderId="35" applyNumberFormat="0" applyAlignment="0" applyProtection="0"/>
    <xf numFmtId="0" fontId="85" fillId="53" borderId="35" applyNumberFormat="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90" fillId="0" borderId="43" applyNumberFormat="0" applyFill="0" applyAlignment="0" applyProtection="0"/>
    <xf numFmtId="0" fontId="88" fillId="60" borderId="42" applyNumberFormat="0" applyAlignment="0" applyProtection="0"/>
    <xf numFmtId="0" fontId="85" fillId="53"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78" fillId="60" borderId="35" applyNumberFormat="0" applyAlignment="0" applyProtection="0"/>
    <xf numFmtId="0" fontId="78" fillId="60"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5" fillId="53"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78" fillId="60" borderId="35" applyNumberFormat="0" applyAlignment="0" applyProtection="0"/>
    <xf numFmtId="0" fontId="88" fillId="60" borderId="42" applyNumberFormat="0" applyAlignment="0" applyProtection="0"/>
    <xf numFmtId="0" fontId="78" fillId="60" borderId="35" applyNumberFormat="0" applyAlignment="0" applyProtection="0"/>
    <xf numFmtId="0" fontId="54" fillId="49" borderId="41" applyNumberFormat="0" applyFont="0" applyAlignment="0" applyProtection="0"/>
    <xf numFmtId="0" fontId="90" fillId="0" borderId="43" applyNumberFormat="0" applyFill="0" applyAlignment="0" applyProtection="0"/>
    <xf numFmtId="0" fontId="88" fillId="60" borderId="42" applyNumberFormat="0" applyAlignment="0" applyProtection="0"/>
    <xf numFmtId="0" fontId="85" fillId="53"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78" fillId="60" borderId="35" applyNumberFormat="0" applyAlignment="0" applyProtection="0"/>
    <xf numFmtId="0" fontId="78" fillId="60"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5" fillId="53"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85" fillId="53" borderId="35" applyNumberFormat="0" applyAlignment="0" applyProtection="0"/>
    <xf numFmtId="0" fontId="78" fillId="60" borderId="35" applyNumberFormat="0" applyAlignment="0" applyProtection="0"/>
    <xf numFmtId="0" fontId="85" fillId="53" borderId="35" applyNumberFormat="0" applyAlignment="0" applyProtection="0"/>
    <xf numFmtId="0" fontId="54" fillId="49" borderId="41" applyNumberFormat="0" applyFont="0" applyAlignment="0" applyProtection="0"/>
    <xf numFmtId="0" fontId="78" fillId="60" borderId="35" applyNumberFormat="0" applyAlignment="0" applyProtection="0"/>
    <xf numFmtId="0" fontId="85" fillId="53" borderId="35" applyNumberFormat="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78" fillId="60"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5" fillId="53"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5" fillId="53" borderId="35" applyNumberFormat="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78" fillId="60"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78" fillId="60" borderId="35" applyNumberFormat="0" applyAlignment="0" applyProtection="0"/>
    <xf numFmtId="0" fontId="78" fillId="60" borderId="35" applyNumberFormat="0" applyAlignment="0" applyProtection="0"/>
    <xf numFmtId="0" fontId="88" fillId="60" borderId="42" applyNumberFormat="0" applyAlignment="0" applyProtection="0"/>
    <xf numFmtId="0" fontId="85" fillId="53"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78" fillId="60"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5" fillId="53" borderId="35" applyNumberFormat="0" applyAlignment="0" applyProtection="0"/>
    <xf numFmtId="0" fontId="54" fillId="49" borderId="41" applyNumberFormat="0" applyFont="0" applyAlignment="0" applyProtection="0"/>
    <xf numFmtId="0" fontId="85" fillId="53"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85" fillId="53" borderId="35" applyNumberFormat="0" applyAlignment="0" applyProtection="0"/>
    <xf numFmtId="0" fontId="78" fillId="60"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85" fillId="53"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85" fillId="53" borderId="35" applyNumberFormat="0" applyAlignment="0" applyProtection="0"/>
    <xf numFmtId="0" fontId="78" fillId="60"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78" fillId="60" borderId="35" applyNumberFormat="0" applyAlignment="0" applyProtection="0"/>
    <xf numFmtId="0" fontId="85" fillId="53" borderId="35" applyNumberFormat="0" applyAlignment="0" applyProtection="0"/>
    <xf numFmtId="0" fontId="54" fillId="49" borderId="41" applyNumberFormat="0" applyFont="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5" fillId="53"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78" fillId="60"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78" fillId="60" borderId="35" applyNumberFormat="0" applyAlignment="0" applyProtection="0"/>
    <xf numFmtId="0" fontId="85" fillId="53"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88" fillId="60" borderId="42" applyNumberFormat="0" applyAlignment="0" applyProtection="0"/>
    <xf numFmtId="0" fontId="78" fillId="60" borderId="35" applyNumberFormat="0" applyAlignment="0" applyProtection="0"/>
    <xf numFmtId="0" fontId="90" fillId="0" borderId="43" applyNumberFormat="0" applyFill="0" applyAlignment="0" applyProtection="0"/>
    <xf numFmtId="0" fontId="85" fillId="53" borderId="35" applyNumberFormat="0" applyAlignment="0" applyProtection="0"/>
    <xf numFmtId="0" fontId="78" fillId="60" borderId="35" applyNumberFormat="0" applyAlignment="0" applyProtection="0"/>
    <xf numFmtId="0" fontId="85" fillId="53" borderId="35" applyNumberFormat="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90" fillId="0" borderId="43" applyNumberFormat="0" applyFill="0" applyAlignment="0" applyProtection="0"/>
    <xf numFmtId="0" fontId="88" fillId="60" borderId="42" applyNumberFormat="0" applyAlignment="0" applyProtection="0"/>
    <xf numFmtId="0" fontId="85" fillId="53"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78" fillId="60" borderId="35" applyNumberFormat="0" applyAlignment="0" applyProtection="0"/>
    <xf numFmtId="0" fontId="78" fillId="60"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5" fillId="53" borderId="35" applyNumberFormat="0" applyAlignment="0" applyProtection="0"/>
    <xf numFmtId="0" fontId="85" fillId="53"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78" fillId="60" borderId="35" applyNumberFormat="0" applyAlignment="0" applyProtection="0"/>
    <xf numFmtId="0" fontId="88" fillId="60" borderId="42" applyNumberFormat="0" applyAlignment="0" applyProtection="0"/>
    <xf numFmtId="0" fontId="78" fillId="60" borderId="35" applyNumberFormat="0" applyAlignment="0" applyProtection="0"/>
    <xf numFmtId="0" fontId="54" fillId="49" borderId="41" applyNumberFormat="0" applyFont="0" applyAlignment="0" applyProtection="0"/>
    <xf numFmtId="0" fontId="90" fillId="0" borderId="43" applyNumberFormat="0" applyFill="0" applyAlignment="0" applyProtection="0"/>
    <xf numFmtId="0" fontId="88" fillId="60" borderId="42" applyNumberFormat="0" applyAlignment="0" applyProtection="0"/>
    <xf numFmtId="0" fontId="85" fillId="53"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78" fillId="60" borderId="35" applyNumberFormat="0" applyAlignment="0" applyProtection="0"/>
    <xf numFmtId="0" fontId="78" fillId="60"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5" fillId="53"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5" fillId="53" borderId="35" applyNumberFormat="0" applyAlignment="0" applyProtection="0"/>
    <xf numFmtId="0" fontId="88" fillId="60" borderId="42" applyNumberFormat="0" applyAlignment="0" applyProtection="0"/>
    <xf numFmtId="0" fontId="88" fillId="60" borderId="42" applyNumberFormat="0" applyAlignment="0" applyProtection="0"/>
    <xf numFmtId="0" fontId="85" fillId="53" borderId="35" applyNumberFormat="0" applyAlignment="0" applyProtection="0"/>
    <xf numFmtId="0" fontId="85" fillId="53" borderId="35" applyNumberFormat="0" applyAlignment="0" applyProtection="0"/>
    <xf numFmtId="0" fontId="54" fillId="49" borderId="41" applyNumberFormat="0" applyFont="0" applyAlignment="0" applyProtection="0"/>
    <xf numFmtId="0" fontId="78" fillId="60" borderId="35" applyNumberFormat="0" applyAlignment="0" applyProtection="0"/>
    <xf numFmtId="0" fontId="85" fillId="53" borderId="35" applyNumberFormat="0" applyAlignment="0" applyProtection="0"/>
    <xf numFmtId="0" fontId="85" fillId="53" borderId="35" applyNumberFormat="0" applyAlignment="0" applyProtection="0"/>
    <xf numFmtId="0" fontId="88" fillId="60" borderId="42" applyNumberFormat="0" applyAlignment="0" applyProtection="0"/>
    <xf numFmtId="0" fontId="78" fillId="60"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85" fillId="53" borderId="35" applyNumberFormat="0" applyAlignment="0" applyProtection="0"/>
    <xf numFmtId="0" fontId="78" fillId="60"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85" fillId="53" borderId="35" applyNumberFormat="0" applyAlignment="0" applyProtection="0"/>
    <xf numFmtId="0" fontId="54" fillId="49" borderId="41" applyNumberFormat="0" applyFont="0" applyAlignment="0" applyProtection="0"/>
    <xf numFmtId="0" fontId="78" fillId="60" borderId="35" applyNumberFormat="0" applyAlignment="0" applyProtection="0"/>
    <xf numFmtId="0" fontId="85" fillId="53" borderId="35"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54" fillId="49" borderId="41" applyNumberFormat="0" applyFont="0" applyAlignment="0" applyProtection="0"/>
    <xf numFmtId="0" fontId="78" fillId="60"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85" fillId="53"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78" fillId="60" borderId="35" applyNumberFormat="0" applyAlignment="0" applyProtection="0"/>
    <xf numFmtId="0" fontId="85" fillId="53" borderId="35" applyNumberFormat="0" applyAlignment="0" applyProtection="0"/>
    <xf numFmtId="0" fontId="90" fillId="0" borderId="43" applyNumberFormat="0" applyFill="0" applyAlignment="0" applyProtection="0"/>
    <xf numFmtId="0" fontId="78" fillId="60" borderId="35" applyNumberFormat="0" applyAlignment="0" applyProtection="0"/>
    <xf numFmtId="0" fontId="85" fillId="53" borderId="35" applyNumberFormat="0" applyAlignment="0" applyProtection="0"/>
    <xf numFmtId="0" fontId="90" fillId="0" borderId="43" applyNumberFormat="0" applyFill="0" applyAlignment="0" applyProtection="0"/>
    <xf numFmtId="0" fontId="85" fillId="53" borderId="35" applyNumberFormat="0" applyAlignment="0" applyProtection="0"/>
    <xf numFmtId="0" fontId="78" fillId="60" borderId="35" applyNumberFormat="0" applyAlignment="0" applyProtection="0"/>
    <xf numFmtId="0" fontId="88" fillId="60" borderId="42" applyNumberFormat="0" applyAlignment="0" applyProtection="0"/>
    <xf numFmtId="0" fontId="54" fillId="49" borderId="41" applyNumberFormat="0" applyFont="0" applyAlignment="0" applyProtection="0"/>
    <xf numFmtId="0" fontId="90" fillId="0" borderId="43" applyNumberFormat="0" applyFill="0" applyAlignment="0" applyProtection="0"/>
    <xf numFmtId="0" fontId="85" fillId="53" borderId="35" applyNumberFormat="0" applyAlignment="0" applyProtection="0"/>
    <xf numFmtId="0" fontId="78" fillId="60"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88" fillId="60" borderId="42" applyNumberFormat="0" applyAlignment="0" applyProtection="0"/>
    <xf numFmtId="0" fontId="54" fillId="49" borderId="41" applyNumberFormat="0" applyFont="0" applyAlignment="0" applyProtection="0"/>
    <xf numFmtId="0" fontId="85" fillId="53" borderId="35" applyNumberFormat="0" applyAlignment="0" applyProtection="0"/>
    <xf numFmtId="0" fontId="88" fillId="60" borderId="42" applyNumberFormat="0" applyAlignment="0" applyProtection="0"/>
    <xf numFmtId="0" fontId="78" fillId="60" borderId="35" applyNumberFormat="0" applyAlignment="0" applyProtection="0"/>
    <xf numFmtId="0" fontId="78" fillId="60" borderId="35" applyNumberFormat="0" applyAlignment="0" applyProtection="0"/>
    <xf numFmtId="0" fontId="78" fillId="60" borderId="35" applyNumberFormat="0" applyAlignment="0" applyProtection="0"/>
    <xf numFmtId="0" fontId="78" fillId="60" borderId="35" applyNumberFormat="0" applyAlignment="0" applyProtection="0"/>
    <xf numFmtId="0" fontId="90" fillId="0" borderId="43" applyNumberFormat="0" applyFill="0" applyAlignment="0" applyProtection="0"/>
    <xf numFmtId="0" fontId="78" fillId="60" borderId="35" applyNumberFormat="0" applyAlignment="0" applyProtection="0"/>
    <xf numFmtId="0" fontId="88" fillId="60" borderId="42" applyNumberFormat="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85" fillId="53" borderId="35" applyNumberFormat="0" applyAlignment="0" applyProtection="0"/>
    <xf numFmtId="0" fontId="78" fillId="60" borderId="35" applyNumberFormat="0" applyAlignment="0" applyProtection="0"/>
    <xf numFmtId="0" fontId="54" fillId="49" borderId="41" applyNumberFormat="0" applyFont="0" applyAlignment="0" applyProtection="0"/>
    <xf numFmtId="0" fontId="90" fillId="0" borderId="43" applyNumberFormat="0" applyFill="0" applyAlignment="0" applyProtection="0"/>
    <xf numFmtId="0" fontId="85" fillId="53"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5" fillId="53" borderId="35" applyNumberFormat="0" applyAlignment="0" applyProtection="0"/>
    <xf numFmtId="0" fontId="78" fillId="60" borderId="35" applyNumberFormat="0" applyAlignment="0" applyProtection="0"/>
    <xf numFmtId="0" fontId="90" fillId="0" borderId="43" applyNumberFormat="0" applyFill="0" applyAlignment="0" applyProtection="0"/>
    <xf numFmtId="0" fontId="78" fillId="60" borderId="35" applyNumberFormat="0" applyAlignment="0" applyProtection="0"/>
    <xf numFmtId="0" fontId="90" fillId="0" borderId="43" applyNumberFormat="0" applyFill="0" applyAlignment="0" applyProtection="0"/>
    <xf numFmtId="0" fontId="78" fillId="60" borderId="35"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85" fillId="53" borderId="35" applyNumberFormat="0" applyAlignment="0" applyProtection="0"/>
    <xf numFmtId="0" fontId="85" fillId="53" borderId="35" applyNumberFormat="0" applyAlignment="0" applyProtection="0"/>
    <xf numFmtId="0" fontId="54" fillId="49" borderId="41" applyNumberFormat="0" applyFont="0" applyAlignment="0" applyProtection="0"/>
    <xf numFmtId="0" fontId="90" fillId="0" borderId="43" applyNumberFormat="0" applyFill="0" applyAlignment="0" applyProtection="0"/>
    <xf numFmtId="0" fontId="78" fillId="60" borderId="35" applyNumberFormat="0" applyAlignment="0" applyProtection="0"/>
    <xf numFmtId="0" fontId="78" fillId="60" borderId="35" applyNumberFormat="0" applyAlignment="0" applyProtection="0"/>
    <xf numFmtId="0" fontId="85" fillId="53"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5" fillId="53" borderId="35" applyNumberFormat="0" applyAlignment="0" applyProtection="0"/>
    <xf numFmtId="0" fontId="90" fillId="0" borderId="43" applyNumberFormat="0" applyFill="0" applyAlignment="0" applyProtection="0"/>
    <xf numFmtId="0" fontId="85" fillId="53" borderId="35" applyNumberFormat="0" applyAlignment="0" applyProtection="0"/>
    <xf numFmtId="0" fontId="88" fillId="60" borderId="42" applyNumberFormat="0" applyAlignment="0" applyProtection="0"/>
    <xf numFmtId="0" fontId="88" fillId="60" borderId="42" applyNumberFormat="0" applyAlignment="0" applyProtection="0"/>
    <xf numFmtId="0" fontId="88" fillId="60" borderId="42" applyNumberFormat="0" applyAlignment="0" applyProtection="0"/>
    <xf numFmtId="0" fontId="78" fillId="60"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5" fillId="53"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5" fillId="53"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85" fillId="53" borderId="35" applyNumberFormat="0" applyAlignment="0" applyProtection="0"/>
    <xf numFmtId="0" fontId="90" fillId="0" borderId="43" applyNumberFormat="0" applyFill="0" applyAlignment="0" applyProtection="0"/>
    <xf numFmtId="0" fontId="85" fillId="53" borderId="35" applyNumberFormat="0" applyAlignment="0" applyProtection="0"/>
    <xf numFmtId="0" fontId="54" fillId="49" borderId="41" applyNumberFormat="0" applyFont="0" applyAlignment="0" applyProtection="0"/>
    <xf numFmtId="0" fontId="88" fillId="60" borderId="42" applyNumberFormat="0" applyAlignment="0" applyProtection="0"/>
    <xf numFmtId="0" fontId="85" fillId="53" borderId="35" applyNumberFormat="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78" fillId="60" borderId="35" applyNumberFormat="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78" fillId="60" borderId="35" applyNumberFormat="0" applyAlignment="0" applyProtection="0"/>
    <xf numFmtId="0" fontId="88" fillId="60" borderId="42" applyNumberFormat="0" applyAlignment="0" applyProtection="0"/>
    <xf numFmtId="0" fontId="78" fillId="60" borderId="35" applyNumberFormat="0" applyAlignment="0" applyProtection="0"/>
    <xf numFmtId="0" fontId="85" fillId="53"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85" fillId="53" borderId="35" applyNumberFormat="0" applyAlignment="0" applyProtection="0"/>
    <xf numFmtId="0" fontId="78" fillId="60" borderId="35" applyNumberFormat="0" applyAlignment="0" applyProtection="0"/>
    <xf numFmtId="0" fontId="85" fillId="53" borderId="35" applyNumberFormat="0" applyAlignment="0" applyProtection="0"/>
    <xf numFmtId="0" fontId="88" fillId="60" borderId="42" applyNumberFormat="0" applyAlignment="0" applyProtection="0"/>
    <xf numFmtId="0" fontId="88" fillId="60" borderId="42" applyNumberFormat="0" applyAlignment="0" applyProtection="0"/>
    <xf numFmtId="0" fontId="85" fillId="53" borderId="35" applyNumberFormat="0" applyAlignment="0" applyProtection="0"/>
    <xf numFmtId="0" fontId="78" fillId="60" borderId="35" applyNumberFormat="0" applyAlignment="0" applyProtection="0"/>
    <xf numFmtId="0" fontId="85" fillId="53"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88" fillId="60" borderId="42" applyNumberFormat="0" applyAlignment="0" applyProtection="0"/>
    <xf numFmtId="0" fontId="88" fillId="60" borderId="42" applyNumberFormat="0" applyAlignment="0" applyProtection="0"/>
    <xf numFmtId="0" fontId="88" fillId="60" borderId="42" applyNumberFormat="0" applyAlignment="0" applyProtection="0"/>
    <xf numFmtId="0" fontId="88" fillId="60" borderId="42" applyNumberFormat="0" applyAlignment="0" applyProtection="0"/>
    <xf numFmtId="0" fontId="54" fillId="49" borderId="41" applyNumberFormat="0" applyFont="0" applyAlignment="0" applyProtection="0"/>
    <xf numFmtId="0" fontId="90" fillId="0" borderId="43" applyNumberFormat="0" applyFill="0" applyAlignment="0" applyProtection="0"/>
    <xf numFmtId="0" fontId="85" fillId="53" borderId="35" applyNumberFormat="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78" fillId="60" borderId="35" applyNumberFormat="0" applyAlignment="0" applyProtection="0"/>
    <xf numFmtId="0" fontId="78" fillId="60"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90" fillId="0" borderId="43" applyNumberFormat="0" applyFill="0" applyAlignment="0" applyProtection="0"/>
    <xf numFmtId="0" fontId="85" fillId="53" borderId="35" applyNumberFormat="0" applyAlignment="0" applyProtection="0"/>
    <xf numFmtId="0" fontId="85" fillId="53"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78" fillId="60"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78" fillId="60" borderId="35" applyNumberFormat="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78" fillId="60" borderId="35" applyNumberFormat="0" applyAlignment="0" applyProtection="0"/>
    <xf numFmtId="0" fontId="88" fillId="60" borderId="42" applyNumberFormat="0" applyAlignment="0" applyProtection="0"/>
    <xf numFmtId="0" fontId="54" fillId="49" borderId="41" applyNumberFormat="0" applyFont="0" applyAlignment="0" applyProtection="0"/>
    <xf numFmtId="0" fontId="78" fillId="60"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5" fillId="53"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85" fillId="53" borderId="35" applyNumberFormat="0" applyAlignment="0" applyProtection="0"/>
    <xf numFmtId="0" fontId="85" fillId="53" borderId="35" applyNumberFormat="0" applyAlignment="0" applyProtection="0"/>
    <xf numFmtId="0" fontId="78" fillId="60" borderId="35" applyNumberFormat="0" applyAlignment="0" applyProtection="0"/>
    <xf numFmtId="0" fontId="85" fillId="53"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88" fillId="60" borderId="42" applyNumberFormat="0" applyAlignment="0" applyProtection="0"/>
    <xf numFmtId="0" fontId="78" fillId="60" borderId="35" applyNumberFormat="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85" fillId="53" borderId="35" applyNumberFormat="0" applyAlignment="0" applyProtection="0"/>
    <xf numFmtId="0" fontId="88" fillId="60" borderId="42" applyNumberFormat="0" applyAlignment="0" applyProtection="0"/>
    <xf numFmtId="0" fontId="88" fillId="60" borderId="42" applyNumberFormat="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78" fillId="60" borderId="35" applyNumberFormat="0" applyAlignment="0" applyProtection="0"/>
    <xf numFmtId="0" fontId="85" fillId="53" borderId="35" applyNumberFormat="0" applyAlignment="0" applyProtection="0"/>
    <xf numFmtId="0" fontId="85" fillId="53" borderId="35" applyNumberFormat="0" applyAlignment="0" applyProtection="0"/>
    <xf numFmtId="0" fontId="88" fillId="60" borderId="42" applyNumberFormat="0" applyAlignment="0" applyProtection="0"/>
    <xf numFmtId="0" fontId="88" fillId="60" borderId="42" applyNumberFormat="0" applyAlignment="0" applyProtection="0"/>
    <xf numFmtId="0" fontId="85" fillId="53"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5" fillId="53" borderId="35" applyNumberFormat="0" applyAlignment="0" applyProtection="0"/>
    <xf numFmtId="0" fontId="88" fillId="60" borderId="42" applyNumberFormat="0" applyAlignment="0" applyProtection="0"/>
    <xf numFmtId="0" fontId="88" fillId="60" borderId="42" applyNumberFormat="0" applyAlignment="0" applyProtection="0"/>
    <xf numFmtId="0" fontId="88" fillId="60" borderId="42" applyNumberFormat="0" applyAlignment="0" applyProtection="0"/>
    <xf numFmtId="0" fontId="78" fillId="60" borderId="35" applyNumberFormat="0" applyAlignment="0" applyProtection="0"/>
    <xf numFmtId="0" fontId="85" fillId="53" borderId="35" applyNumberFormat="0" applyAlignment="0" applyProtection="0"/>
    <xf numFmtId="0" fontId="88" fillId="60" borderId="42" applyNumberFormat="0" applyAlignment="0" applyProtection="0"/>
    <xf numFmtId="0" fontId="88" fillId="60" borderId="42" applyNumberFormat="0" applyAlignment="0" applyProtection="0"/>
    <xf numFmtId="0" fontId="88" fillId="60" borderId="42" applyNumberFormat="0" applyAlignment="0" applyProtection="0"/>
    <xf numFmtId="0" fontId="78" fillId="60" borderId="35" applyNumberFormat="0" applyAlignment="0" applyProtection="0"/>
    <xf numFmtId="0" fontId="88" fillId="60" borderId="42" applyNumberFormat="0" applyAlignment="0" applyProtection="0"/>
    <xf numFmtId="0" fontId="88" fillId="60" borderId="42" applyNumberFormat="0" applyAlignment="0" applyProtection="0"/>
    <xf numFmtId="0" fontId="85" fillId="53" borderId="35" applyNumberFormat="0" applyAlignment="0" applyProtection="0"/>
    <xf numFmtId="0" fontId="88" fillId="60" borderId="42" applyNumberFormat="0" applyAlignment="0" applyProtection="0"/>
    <xf numFmtId="0" fontId="54" fillId="49" borderId="41" applyNumberFormat="0" applyFont="0" applyAlignment="0" applyProtection="0"/>
    <xf numFmtId="0" fontId="90" fillId="0" borderId="43" applyNumberFormat="0" applyFill="0" applyAlignment="0" applyProtection="0"/>
    <xf numFmtId="0" fontId="90" fillId="0" borderId="43" applyNumberFormat="0" applyFill="0" applyAlignment="0" applyProtection="0"/>
    <xf numFmtId="0" fontId="90" fillId="0" borderId="43" applyNumberFormat="0" applyFill="0" applyAlignment="0" applyProtection="0"/>
    <xf numFmtId="0" fontId="90" fillId="0" borderId="43" applyNumberFormat="0" applyFill="0" applyAlignment="0" applyProtection="0"/>
    <xf numFmtId="0" fontId="90" fillId="0" borderId="43" applyNumberFormat="0" applyFill="0" applyAlignment="0" applyProtection="0"/>
    <xf numFmtId="0" fontId="78" fillId="60"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5" fillId="53" borderId="35" applyNumberFormat="0" applyAlignment="0" applyProtection="0"/>
    <xf numFmtId="0" fontId="85" fillId="53" borderId="35" applyNumberFormat="0" applyAlignment="0" applyProtection="0"/>
    <xf numFmtId="0" fontId="78" fillId="60" borderId="35" applyNumberFormat="0" applyAlignment="0" applyProtection="0"/>
    <xf numFmtId="0" fontId="85" fillId="53"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85" fillId="53" borderId="35" applyNumberFormat="0" applyAlignment="0" applyProtection="0"/>
    <xf numFmtId="0" fontId="78" fillId="60" borderId="35" applyNumberFormat="0" applyAlignment="0" applyProtection="0"/>
    <xf numFmtId="0" fontId="78" fillId="60" borderId="35" applyNumberFormat="0" applyAlignment="0" applyProtection="0"/>
    <xf numFmtId="0" fontId="85" fillId="53"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85" fillId="53" borderId="35" applyNumberFormat="0" applyAlignment="0" applyProtection="0"/>
    <xf numFmtId="0" fontId="85" fillId="53"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5" fillId="53" borderId="35" applyNumberFormat="0" applyAlignment="0" applyProtection="0"/>
    <xf numFmtId="0" fontId="78" fillId="60" borderId="35" applyNumberFormat="0" applyAlignment="0" applyProtection="0"/>
    <xf numFmtId="0" fontId="88" fillId="60" borderId="42" applyNumberFormat="0" applyAlignment="0" applyProtection="0"/>
    <xf numFmtId="0" fontId="54" fillId="49" borderId="41" applyNumberFormat="0" applyFont="0" applyAlignment="0" applyProtection="0"/>
    <xf numFmtId="0" fontId="78" fillId="60" borderId="35" applyNumberFormat="0" applyAlignment="0" applyProtection="0"/>
    <xf numFmtId="0" fontId="54" fillId="49" borderId="41" applyNumberFormat="0" applyFont="0" applyAlignment="0" applyProtection="0"/>
    <xf numFmtId="0" fontId="78" fillId="60" borderId="35" applyNumberFormat="0" applyAlignment="0" applyProtection="0"/>
    <xf numFmtId="0" fontId="78" fillId="60" borderId="35" applyNumberFormat="0" applyAlignment="0" applyProtection="0"/>
    <xf numFmtId="0" fontId="90" fillId="0" borderId="43" applyNumberFormat="0" applyFill="0" applyAlignment="0" applyProtection="0"/>
    <xf numFmtId="0" fontId="78" fillId="60"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88" fillId="60" borderId="42" applyNumberFormat="0" applyAlignment="0" applyProtection="0"/>
    <xf numFmtId="0" fontId="54" fillId="49" borderId="41" applyNumberFormat="0" applyFont="0" applyAlignment="0" applyProtection="0"/>
    <xf numFmtId="0" fontId="88" fillId="60" borderId="42" applyNumberFormat="0" applyAlignment="0" applyProtection="0"/>
    <xf numFmtId="0" fontId="88" fillId="60" borderId="42" applyNumberFormat="0" applyAlignment="0" applyProtection="0"/>
    <xf numFmtId="0" fontId="88" fillId="60" borderId="42" applyNumberFormat="0" applyAlignment="0" applyProtection="0"/>
    <xf numFmtId="0" fontId="54" fillId="49" borderId="41" applyNumberFormat="0" applyFont="0" applyAlignment="0" applyProtection="0"/>
    <xf numFmtId="0" fontId="88" fillId="60" borderId="42" applyNumberFormat="0" applyAlignment="0" applyProtection="0"/>
    <xf numFmtId="0" fontId="78" fillId="60" borderId="35" applyNumberFormat="0" applyAlignment="0" applyProtection="0"/>
    <xf numFmtId="0" fontId="88" fillId="60" borderId="42" applyNumberFormat="0" applyAlignment="0" applyProtection="0"/>
    <xf numFmtId="0" fontId="78" fillId="60" borderId="35" applyNumberFormat="0" applyAlignment="0" applyProtection="0"/>
    <xf numFmtId="0" fontId="88" fillId="60" borderId="42" applyNumberFormat="0" applyAlignment="0" applyProtection="0"/>
    <xf numFmtId="0" fontId="85" fillId="53" borderId="35"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5" fillId="53" borderId="35" applyNumberFormat="0" applyAlignment="0" applyProtection="0"/>
    <xf numFmtId="0" fontId="88" fillId="60" borderId="42" applyNumberFormat="0" applyAlignment="0" applyProtection="0"/>
    <xf numFmtId="0" fontId="88" fillId="60" borderId="42" applyNumberFormat="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78" fillId="60"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78" fillId="60" borderId="35" applyNumberFormat="0" applyAlignment="0" applyProtection="0"/>
    <xf numFmtId="0" fontId="85" fillId="53" borderId="35"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5" fillId="53"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88" fillId="60" borderId="42" applyNumberFormat="0" applyAlignment="0" applyProtection="0"/>
    <xf numFmtId="0" fontId="88" fillId="60" borderId="42" applyNumberFormat="0" applyAlignment="0" applyProtection="0"/>
    <xf numFmtId="0" fontId="78" fillId="60" borderId="35" applyNumberFormat="0" applyAlignment="0" applyProtection="0"/>
    <xf numFmtId="0" fontId="85" fillId="53" borderId="35" applyNumberFormat="0" applyAlignment="0" applyProtection="0"/>
    <xf numFmtId="0" fontId="88" fillId="60" borderId="42" applyNumberFormat="0" applyAlignment="0" applyProtection="0"/>
    <xf numFmtId="0" fontId="85" fillId="53" borderId="35" applyNumberFormat="0" applyAlignment="0" applyProtection="0"/>
    <xf numFmtId="0" fontId="78" fillId="60" borderId="35" applyNumberFormat="0" applyAlignment="0" applyProtection="0"/>
    <xf numFmtId="0" fontId="85" fillId="53" borderId="35" applyNumberFormat="0" applyAlignment="0" applyProtection="0"/>
    <xf numFmtId="0" fontId="88" fillId="60" borderId="42" applyNumberFormat="0" applyAlignment="0" applyProtection="0"/>
    <xf numFmtId="0" fontId="54" fillId="49" borderId="41" applyNumberFormat="0" applyFont="0" applyAlignment="0" applyProtection="0"/>
    <xf numFmtId="0" fontId="90" fillId="0" borderId="43" applyNumberFormat="0" applyFill="0" applyAlignment="0" applyProtection="0"/>
    <xf numFmtId="0" fontId="90" fillId="0" borderId="43" applyNumberFormat="0" applyFill="0" applyAlignment="0" applyProtection="0"/>
    <xf numFmtId="0" fontId="90" fillId="0" borderId="43" applyNumberFormat="0" applyFill="0" applyAlignment="0" applyProtection="0"/>
    <xf numFmtId="0" fontId="78" fillId="60" borderId="35" applyNumberFormat="0" applyAlignment="0" applyProtection="0"/>
    <xf numFmtId="0" fontId="90" fillId="0" borderId="43" applyNumberFormat="0" applyFill="0" applyAlignment="0" applyProtection="0"/>
    <xf numFmtId="0" fontId="85" fillId="53"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5" fillId="53"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85" fillId="53" borderId="35" applyNumberFormat="0" applyAlignment="0" applyProtection="0"/>
    <xf numFmtId="0" fontId="78" fillId="60"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78" fillId="60" borderId="35" applyNumberFormat="0" applyAlignment="0" applyProtection="0"/>
    <xf numFmtId="0" fontId="85" fillId="53" borderId="35" applyNumberFormat="0" applyAlignment="0" applyProtection="0"/>
    <xf numFmtId="0" fontId="88" fillId="60" borderId="42" applyNumberFormat="0" applyAlignment="0" applyProtection="0"/>
    <xf numFmtId="0" fontId="85" fillId="53"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78" fillId="60" borderId="35" applyNumberFormat="0" applyAlignment="0" applyProtection="0"/>
    <xf numFmtId="0" fontId="90" fillId="0" borderId="43" applyNumberFormat="0" applyFill="0" applyAlignment="0" applyProtection="0"/>
    <xf numFmtId="0" fontId="85" fillId="53" borderId="35" applyNumberFormat="0" applyAlignment="0" applyProtection="0"/>
    <xf numFmtId="0" fontId="88" fillId="60" borderId="42" applyNumberFormat="0" applyAlignment="0" applyProtection="0"/>
    <xf numFmtId="0" fontId="88" fillId="60" borderId="42" applyNumberFormat="0" applyAlignment="0" applyProtection="0"/>
    <xf numFmtId="0" fontId="85" fillId="53"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88" fillId="60" borderId="42" applyNumberFormat="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78" fillId="60" borderId="35" applyNumberFormat="0" applyAlignment="0" applyProtection="0"/>
    <xf numFmtId="0" fontId="88" fillId="60" borderId="42" applyNumberFormat="0" applyAlignment="0" applyProtection="0"/>
    <xf numFmtId="0" fontId="78" fillId="60"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78" fillId="60" borderId="35" applyNumberFormat="0" applyAlignment="0" applyProtection="0"/>
    <xf numFmtId="0" fontId="90" fillId="0" borderId="43" applyNumberFormat="0" applyFill="0" applyAlignment="0" applyProtection="0"/>
    <xf numFmtId="0" fontId="85" fillId="53" borderId="35" applyNumberFormat="0" applyAlignment="0" applyProtection="0"/>
    <xf numFmtId="0" fontId="54" fillId="49" borderId="41" applyNumberFormat="0" applyFont="0" applyAlignment="0" applyProtection="0"/>
    <xf numFmtId="0" fontId="90" fillId="0" borderId="43" applyNumberFormat="0" applyFill="0" applyAlignment="0" applyProtection="0"/>
    <xf numFmtId="0" fontId="90" fillId="0" borderId="43" applyNumberFormat="0" applyFill="0" applyAlignment="0" applyProtection="0"/>
    <xf numFmtId="0" fontId="90" fillId="0" borderId="43" applyNumberFormat="0" applyFill="0" applyAlignment="0" applyProtection="0"/>
    <xf numFmtId="0" fontId="85" fillId="53"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78" fillId="60" borderId="35" applyNumberFormat="0" applyAlignment="0" applyProtection="0"/>
    <xf numFmtId="0" fontId="88" fillId="60" borderId="42" applyNumberFormat="0" applyAlignment="0" applyProtection="0"/>
    <xf numFmtId="0" fontId="85" fillId="53" borderId="35" applyNumberFormat="0" applyAlignment="0" applyProtection="0"/>
    <xf numFmtId="0" fontId="85" fillId="53" borderId="35" applyNumberFormat="0" applyAlignment="0" applyProtection="0"/>
    <xf numFmtId="0" fontId="88" fillId="60" borderId="42" applyNumberFormat="0" applyAlignment="0" applyProtection="0"/>
    <xf numFmtId="0" fontId="85" fillId="53"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90" fillId="0" borderId="43" applyNumberFormat="0" applyFill="0" applyAlignment="0" applyProtection="0"/>
    <xf numFmtId="0" fontId="90" fillId="0" borderId="43" applyNumberFormat="0" applyFill="0" applyAlignment="0" applyProtection="0"/>
    <xf numFmtId="0" fontId="85" fillId="53" borderId="35" applyNumberFormat="0" applyAlignment="0" applyProtection="0"/>
    <xf numFmtId="0" fontId="88" fillId="60" borderId="42" applyNumberFormat="0" applyAlignment="0" applyProtection="0"/>
    <xf numFmtId="0" fontId="78" fillId="60" borderId="35" applyNumberFormat="0" applyAlignment="0" applyProtection="0"/>
    <xf numFmtId="0" fontId="88" fillId="60" borderId="42" applyNumberFormat="0" applyAlignment="0" applyProtection="0"/>
    <xf numFmtId="0" fontId="88" fillId="60" borderId="42" applyNumberFormat="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78" fillId="60" borderId="35" applyNumberFormat="0" applyAlignment="0" applyProtection="0"/>
    <xf numFmtId="0" fontId="78" fillId="60" borderId="35" applyNumberFormat="0" applyAlignment="0" applyProtection="0"/>
    <xf numFmtId="0" fontId="78" fillId="60" borderId="35" applyNumberFormat="0" applyAlignment="0" applyProtection="0"/>
    <xf numFmtId="0" fontId="88" fillId="60" borderId="42" applyNumberFormat="0" applyAlignment="0" applyProtection="0"/>
    <xf numFmtId="0" fontId="85" fillId="53" borderId="35" applyNumberFormat="0" applyAlignment="0" applyProtection="0"/>
    <xf numFmtId="0" fontId="88" fillId="60" borderId="42" applyNumberFormat="0" applyAlignment="0" applyProtection="0"/>
    <xf numFmtId="0" fontId="78" fillId="60" borderId="35" applyNumberFormat="0" applyAlignment="0" applyProtection="0"/>
    <xf numFmtId="0" fontId="88" fillId="60" borderId="42" applyNumberFormat="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78" fillId="60" borderId="35" applyNumberFormat="0" applyAlignment="0" applyProtection="0"/>
    <xf numFmtId="0" fontId="88" fillId="60" borderId="42" applyNumberFormat="0" applyAlignment="0" applyProtection="0"/>
    <xf numFmtId="0" fontId="88" fillId="60" borderId="42" applyNumberFormat="0" applyAlignment="0" applyProtection="0"/>
    <xf numFmtId="0" fontId="78" fillId="60" borderId="35" applyNumberFormat="0" applyAlignment="0" applyProtection="0"/>
    <xf numFmtId="0" fontId="85" fillId="53" borderId="35" applyNumberFormat="0" applyAlignment="0" applyProtection="0"/>
    <xf numFmtId="0" fontId="90" fillId="0" borderId="43" applyNumberFormat="0" applyFill="0" applyAlignment="0" applyProtection="0"/>
    <xf numFmtId="0" fontId="78" fillId="60" borderId="35" applyNumberFormat="0" applyAlignment="0" applyProtection="0"/>
    <xf numFmtId="0" fontId="90" fillId="0" borderId="43" applyNumberFormat="0" applyFill="0" applyAlignment="0" applyProtection="0"/>
    <xf numFmtId="0" fontId="85" fillId="53" borderId="35" applyNumberFormat="0" applyAlignment="0" applyProtection="0"/>
    <xf numFmtId="0" fontId="78" fillId="60"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5" fillId="53" borderId="35" applyNumberFormat="0" applyAlignment="0" applyProtection="0"/>
    <xf numFmtId="0" fontId="54" fillId="49" borderId="41" applyNumberFormat="0" applyFont="0" applyAlignment="0" applyProtection="0"/>
    <xf numFmtId="0" fontId="88" fillId="60" borderId="42" applyNumberFormat="0" applyAlignment="0" applyProtection="0"/>
    <xf numFmtId="0" fontId="78" fillId="60" borderId="35" applyNumberFormat="0" applyAlignment="0" applyProtection="0"/>
    <xf numFmtId="0" fontId="90" fillId="0" borderId="43" applyNumberFormat="0" applyFill="0" applyAlignment="0" applyProtection="0"/>
    <xf numFmtId="0" fontId="78" fillId="60" borderId="35" applyNumberFormat="0" applyAlignment="0" applyProtection="0"/>
    <xf numFmtId="0" fontId="90" fillId="0" borderId="43" applyNumberFormat="0" applyFill="0" applyAlignment="0" applyProtection="0"/>
    <xf numFmtId="0" fontId="85" fillId="53" borderId="35" applyNumberFormat="0" applyAlignment="0" applyProtection="0"/>
    <xf numFmtId="0" fontId="88" fillId="60" borderId="42" applyNumberFormat="0" applyAlignment="0" applyProtection="0"/>
    <xf numFmtId="0" fontId="88" fillId="60" borderId="42" applyNumberFormat="0" applyAlignment="0" applyProtection="0"/>
    <xf numFmtId="0" fontId="88" fillId="60" borderId="42" applyNumberFormat="0" applyAlignment="0" applyProtection="0"/>
    <xf numFmtId="0" fontId="78" fillId="60"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85" fillId="53" borderId="35" applyNumberFormat="0" applyAlignment="0" applyProtection="0"/>
    <xf numFmtId="0" fontId="78" fillId="60" borderId="35" applyNumberFormat="0" applyAlignment="0" applyProtection="0"/>
    <xf numFmtId="0" fontId="88" fillId="60" borderId="42" applyNumberFormat="0" applyAlignment="0" applyProtection="0"/>
    <xf numFmtId="0" fontId="54" fillId="49" borderId="41" applyNumberFormat="0" applyFont="0" applyAlignment="0" applyProtection="0"/>
    <xf numFmtId="0" fontId="78" fillId="60" borderId="35" applyNumberFormat="0" applyAlignment="0" applyProtection="0"/>
    <xf numFmtId="0" fontId="78" fillId="60" borderId="35" applyNumberFormat="0" applyAlignment="0" applyProtection="0"/>
    <xf numFmtId="0" fontId="88" fillId="60" borderId="42" applyNumberFormat="0" applyAlignment="0" applyProtection="0"/>
    <xf numFmtId="0" fontId="78" fillId="60"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78" fillId="60" borderId="35" applyNumberFormat="0" applyAlignment="0" applyProtection="0"/>
    <xf numFmtId="0" fontId="90" fillId="0" borderId="43" applyNumberFormat="0" applyFill="0" applyAlignment="0" applyProtection="0"/>
    <xf numFmtId="0" fontId="85" fillId="53" borderId="35" applyNumberFormat="0" applyAlignment="0" applyProtection="0"/>
    <xf numFmtId="0" fontId="78" fillId="60" borderId="35" applyNumberFormat="0" applyAlignment="0" applyProtection="0"/>
    <xf numFmtId="0" fontId="54" fillId="49" borderId="41" applyNumberFormat="0" applyFon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78" fillId="60" borderId="35" applyNumberFormat="0" applyAlignment="0" applyProtection="0"/>
    <xf numFmtId="0" fontId="85" fillId="53" borderId="35" applyNumberFormat="0" applyAlignment="0" applyProtection="0"/>
    <xf numFmtId="0" fontId="78" fillId="60"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90" fillId="0" borderId="43" applyNumberFormat="0" applyFill="0" applyAlignment="0" applyProtection="0"/>
    <xf numFmtId="0" fontId="54" fillId="49" borderId="41" applyNumberFormat="0" applyFont="0" applyAlignment="0" applyProtection="0"/>
    <xf numFmtId="0" fontId="88" fillId="60" borderId="42" applyNumberFormat="0" applyAlignment="0" applyProtection="0"/>
    <xf numFmtId="0" fontId="85" fillId="53" borderId="35" applyNumberFormat="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5" fillId="53"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78" fillId="60" borderId="35" applyNumberFormat="0" applyAlignment="0" applyProtection="0"/>
    <xf numFmtId="0" fontId="54" fillId="49" borderId="41" applyNumberFormat="0" applyFont="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78" fillId="60" borderId="35" applyNumberFormat="0" applyAlignment="0" applyProtection="0"/>
    <xf numFmtId="0" fontId="85" fillId="53"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90" fillId="0" borderId="43" applyNumberFormat="0" applyFill="0" applyAlignment="0" applyProtection="0"/>
    <xf numFmtId="0" fontId="78" fillId="60"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90" fillId="0" borderId="43" applyNumberFormat="0" applyFill="0" applyAlignment="0" applyProtection="0"/>
    <xf numFmtId="0" fontId="78" fillId="60" borderId="35" applyNumberFormat="0" applyAlignment="0" applyProtection="0"/>
    <xf numFmtId="0" fontId="54" fillId="49" borderId="41" applyNumberFormat="0" applyFont="0" applyAlignment="0" applyProtection="0"/>
    <xf numFmtId="0" fontId="78" fillId="60" borderId="35" applyNumberFormat="0" applyAlignment="0" applyProtection="0"/>
    <xf numFmtId="0" fontId="88" fillId="60" borderId="42" applyNumberFormat="0" applyAlignment="0" applyProtection="0"/>
    <xf numFmtId="0" fontId="85" fillId="53" borderId="35" applyNumberFormat="0" applyAlignment="0" applyProtection="0"/>
    <xf numFmtId="0" fontId="54" fillId="49" borderId="41" applyNumberFormat="0" applyFont="0" applyAlignment="0" applyProtection="0"/>
    <xf numFmtId="0" fontId="85" fillId="53" borderId="35" applyNumberFormat="0" applyAlignment="0" applyProtection="0"/>
    <xf numFmtId="0" fontId="78" fillId="60" borderId="35" applyNumberFormat="0" applyAlignment="0" applyProtection="0"/>
    <xf numFmtId="0" fontId="90" fillId="0" borderId="43" applyNumberFormat="0" applyFill="0" applyAlignment="0" applyProtection="0"/>
    <xf numFmtId="0" fontId="85" fillId="53" borderId="35" applyNumberFormat="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20" borderId="32" applyNumberFormat="0" applyFont="0" applyAlignment="0" applyProtection="0"/>
    <xf numFmtId="0" fontId="1" fillId="20" borderId="32" applyNumberFormat="0" applyFont="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20" borderId="32" applyNumberFormat="0" applyFont="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20" borderId="32" applyNumberFormat="0" applyFont="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20" borderId="32" applyNumberFormat="0" applyFont="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20" borderId="32" applyNumberFormat="0" applyFont="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20" borderId="32" applyNumberFormat="0" applyFont="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54" fillId="49" borderId="41" applyNumberFormat="0" applyFont="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54" fillId="49" borderId="41" applyNumberFormat="0" applyFont="0" applyAlignment="0" applyProtection="0"/>
    <xf numFmtId="0" fontId="54" fillId="49" borderId="41" applyNumberFormat="0" applyFont="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54" fillId="49" borderId="41" applyNumberFormat="0" applyFont="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54" fillId="49" borderId="41" applyNumberFormat="0" applyFont="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54" fillId="49" borderId="41" applyNumberFormat="0" applyFont="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54" fillId="49" borderId="41" applyNumberFormat="0" applyFont="0" applyAlignment="0" applyProtection="0"/>
    <xf numFmtId="165" fontId="1" fillId="0" borderId="0" applyFont="0" applyFill="0" applyBorder="0" applyAlignment="0" applyProtection="0"/>
    <xf numFmtId="0" fontId="1" fillId="0" borderId="0"/>
    <xf numFmtId="0" fontId="54" fillId="49" borderId="41" applyNumberFormat="0" applyFont="0" applyAlignment="0" applyProtection="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54" fillId="49" borderId="41" applyNumberFormat="0" applyFont="0" applyAlignment="0" applyProtection="0"/>
    <xf numFmtId="0" fontId="54" fillId="49" borderId="41" applyNumberFormat="0" applyFont="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54" fillId="49" borderId="41" applyNumberFormat="0" applyFont="0" applyAlignment="0" applyProtection="0"/>
    <xf numFmtId="0" fontId="1" fillId="0" borderId="0"/>
    <xf numFmtId="9"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20" borderId="32" applyNumberFormat="0" applyFont="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0" borderId="0"/>
    <xf numFmtId="165" fontId="1" fillId="0" borderId="0" applyFont="0" applyFill="0" applyBorder="0" applyAlignment="0" applyProtection="0"/>
    <xf numFmtId="0" fontId="1" fillId="20" borderId="32" applyNumberFormat="0" applyFont="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20" borderId="32" applyNumberFormat="0" applyFont="0" applyAlignment="0" applyProtection="0"/>
    <xf numFmtId="0" fontId="85" fillId="53" borderId="35" applyNumberFormat="0" applyAlignment="0" applyProtection="0"/>
    <xf numFmtId="0" fontId="85" fillId="53" borderId="35"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54" fillId="49" borderId="41" applyNumberFormat="0" applyFont="0" applyAlignment="0" applyProtection="0"/>
    <xf numFmtId="0" fontId="78" fillId="60" borderId="35" applyNumberFormat="0" applyAlignment="0" applyProtection="0"/>
    <xf numFmtId="0" fontId="78" fillId="60" borderId="35" applyNumberFormat="0" applyAlignment="0" applyProtection="0"/>
    <xf numFmtId="0" fontId="54" fillId="49" borderId="41" applyNumberFormat="0" applyFont="0" applyAlignment="0" applyProtection="0"/>
    <xf numFmtId="0" fontId="54" fillId="49" borderId="41" applyNumberFormat="0" applyFont="0" applyAlignment="0" applyProtection="0"/>
    <xf numFmtId="0" fontId="1" fillId="0" borderId="0"/>
    <xf numFmtId="165" fontId="1" fillId="0" borderId="0" applyFont="0" applyFill="0" applyBorder="0" applyAlignment="0" applyProtection="0"/>
    <xf numFmtId="0" fontId="78" fillId="60" borderId="35" applyNumberFormat="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78" fillId="60" borderId="35" applyNumberFormat="0" applyAlignment="0" applyProtection="0"/>
    <xf numFmtId="165" fontId="1" fillId="0" borderId="0" applyFont="0" applyFill="0" applyBorder="0" applyAlignment="0" applyProtection="0"/>
    <xf numFmtId="0" fontId="54" fillId="49" borderId="41" applyNumberFormat="0" applyFont="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85" fillId="53" borderId="35" applyNumberFormat="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85" fillId="53" borderId="35" applyNumberFormat="0" applyAlignment="0" applyProtection="0"/>
    <xf numFmtId="0" fontId="85" fillId="53" borderId="35" applyNumberFormat="0" applyAlignment="0" applyProtection="0"/>
    <xf numFmtId="165" fontId="1" fillId="0" borderId="0" applyFont="0" applyFill="0" applyBorder="0" applyAlignment="0" applyProtection="0"/>
    <xf numFmtId="0" fontId="1" fillId="0" borderId="0"/>
    <xf numFmtId="0" fontId="85" fillId="53" borderId="35" applyNumberFormat="0" applyAlignment="0" applyProtection="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54" fillId="49" borderId="41" applyNumberFormat="0" applyFont="0" applyAlignment="0" applyProtection="0"/>
    <xf numFmtId="0" fontId="90" fillId="0" borderId="43" applyNumberFormat="0" applyFill="0" applyAlignment="0" applyProtection="0"/>
    <xf numFmtId="0" fontId="1" fillId="0" borderId="0"/>
    <xf numFmtId="0" fontId="1" fillId="0" borderId="0"/>
    <xf numFmtId="0" fontId="1" fillId="0" borderId="0"/>
    <xf numFmtId="0" fontId="78" fillId="60" borderId="35" applyNumberFormat="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78" fillId="60" borderId="35" applyNumberFormat="0" applyAlignment="0" applyProtection="0"/>
    <xf numFmtId="0" fontId="85" fillId="53" borderId="35" applyNumberFormat="0" applyAlignment="0" applyProtection="0"/>
    <xf numFmtId="0" fontId="88" fillId="60" borderId="42" applyNumberFormat="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0" borderId="0"/>
    <xf numFmtId="165" fontId="1" fillId="0" borderId="0" applyFont="0" applyFill="0" applyBorder="0" applyAlignment="0" applyProtection="0"/>
    <xf numFmtId="165" fontId="1" fillId="0" borderId="0" applyFont="0" applyFill="0" applyBorder="0" applyAlignment="0" applyProtection="0"/>
    <xf numFmtId="0" fontId="78" fillId="60" borderId="35" applyNumberFormat="0" applyAlignment="0" applyProtection="0"/>
    <xf numFmtId="0" fontId="85" fillId="53" borderId="35" applyNumberFormat="0" applyAlignment="0" applyProtection="0"/>
    <xf numFmtId="0" fontId="54" fillId="49" borderId="41" applyNumberFormat="0" applyFont="0" applyAlignment="0" applyProtection="0"/>
    <xf numFmtId="0" fontId="1" fillId="0" borderId="0"/>
    <xf numFmtId="0" fontId="1" fillId="20" borderId="32" applyNumberFormat="0" applyFont="0" applyAlignment="0" applyProtection="0"/>
    <xf numFmtId="0" fontId="1" fillId="20" borderId="32" applyNumberFormat="0" applyFont="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54" fillId="49" borderId="41" applyNumberFormat="0" applyFont="0" applyAlignment="0" applyProtection="0"/>
    <xf numFmtId="0" fontId="85" fillId="53" borderId="35" applyNumberFormat="0" applyAlignment="0" applyProtection="0"/>
    <xf numFmtId="0" fontId="1" fillId="0" borderId="0"/>
    <xf numFmtId="0" fontId="85" fillId="53" borderId="35" applyNumberFormat="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78" fillId="60" borderId="35" applyNumberFormat="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78" fillId="60" borderId="35" applyNumberFormat="0" applyAlignment="0" applyProtection="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54" fillId="49" borderId="41" applyNumberFormat="0" applyFont="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54" fillId="49" borderId="41" applyNumberFormat="0" applyFont="0" applyAlignment="0" applyProtection="0"/>
    <xf numFmtId="0" fontId="1" fillId="0" borderId="0"/>
    <xf numFmtId="165" fontId="1" fillId="0" borderId="0" applyFont="0" applyFill="0" applyBorder="0" applyAlignment="0" applyProtection="0"/>
    <xf numFmtId="0" fontId="85" fillId="53" borderId="35" applyNumberFormat="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88" fillId="60" borderId="42" applyNumberFormat="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54" fillId="49" borderId="41" applyNumberFormat="0" applyFont="0" applyAlignment="0" applyProtection="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20" borderId="32" applyNumberFormat="0" applyFont="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20" borderId="32" applyNumberFormat="0" applyFont="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20" borderId="32" applyNumberFormat="0" applyFont="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20" borderId="32" applyNumberFormat="0" applyFont="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20" borderId="32" applyNumberFormat="0" applyFont="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54" fillId="49" borderId="41" applyNumberFormat="0" applyFont="0" applyAlignment="0" applyProtection="0"/>
    <xf numFmtId="0" fontId="88" fillId="60" borderId="42" applyNumberFormat="0" applyAlignment="0" applyProtection="0"/>
    <xf numFmtId="0" fontId="78" fillId="60" borderId="35" applyNumberFormat="0" applyAlignment="0" applyProtection="0"/>
    <xf numFmtId="0" fontId="88" fillId="60" borderId="42" applyNumberFormat="0" applyAlignment="0" applyProtection="0"/>
    <xf numFmtId="0" fontId="78" fillId="60" borderId="35" applyNumberFormat="0" applyAlignment="0" applyProtection="0"/>
    <xf numFmtId="0" fontId="1" fillId="0" borderId="0"/>
    <xf numFmtId="165" fontId="1" fillId="0" borderId="0" applyFont="0" applyFill="0" applyBorder="0" applyAlignment="0" applyProtection="0"/>
    <xf numFmtId="0" fontId="78" fillId="60" borderId="35" applyNumberFormat="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85" fillId="53" borderId="35" applyNumberFormat="0" applyAlignment="0" applyProtection="0"/>
    <xf numFmtId="0" fontId="78" fillId="60" borderId="35" applyNumberFormat="0" applyAlignment="0" applyProtection="0"/>
    <xf numFmtId="0" fontId="1" fillId="0" borderId="0"/>
    <xf numFmtId="165" fontId="1" fillId="0" borderId="0" applyFont="0" applyFill="0" applyBorder="0" applyAlignment="0" applyProtection="0"/>
    <xf numFmtId="0" fontId="88" fillId="60" borderId="42" applyNumberFormat="0" applyAlignment="0" applyProtection="0"/>
    <xf numFmtId="0" fontId="1" fillId="0" borderId="0"/>
    <xf numFmtId="0" fontId="85" fillId="53"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85" fillId="53" borderId="35" applyNumberFormat="0" applyAlignment="0" applyProtection="0"/>
    <xf numFmtId="0" fontId="78" fillId="60" borderId="35" applyNumberFormat="0" applyAlignment="0" applyProtection="0"/>
    <xf numFmtId="0" fontId="90" fillId="0" borderId="43" applyNumberFormat="0" applyFill="0" applyAlignment="0" applyProtection="0"/>
    <xf numFmtId="165" fontId="1" fillId="0" borderId="0" applyFont="0" applyFill="0" applyBorder="0" applyAlignment="0" applyProtection="0"/>
    <xf numFmtId="0" fontId="88" fillId="60" borderId="42" applyNumberFormat="0" applyAlignment="0" applyProtection="0"/>
    <xf numFmtId="0" fontId="78" fillId="60" borderId="35" applyNumberFormat="0" applyAlignment="0" applyProtection="0"/>
    <xf numFmtId="0" fontId="85" fillId="53" borderId="35" applyNumberFormat="0" applyAlignment="0" applyProtection="0"/>
    <xf numFmtId="0" fontId="1" fillId="0" borderId="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5" fillId="53" borderId="35" applyNumberFormat="0" applyAlignment="0" applyProtection="0"/>
    <xf numFmtId="0" fontId="90" fillId="0" borderId="43" applyNumberFormat="0" applyFill="0" applyAlignment="0" applyProtection="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88" fillId="60" borderId="42" applyNumberForma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78" fillId="60" borderId="35" applyNumberFormat="0" applyAlignment="0" applyProtection="0"/>
    <xf numFmtId="0" fontId="85" fillId="53" borderId="35" applyNumberFormat="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90" fillId="0" borderId="43" applyNumberFormat="0" applyFill="0" applyAlignment="0" applyProtection="0"/>
    <xf numFmtId="0" fontId="88" fillId="60" borderId="42" applyNumberFormat="0" applyAlignment="0" applyProtection="0"/>
    <xf numFmtId="0" fontId="85" fillId="53"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78" fillId="60" borderId="35" applyNumberFormat="0" applyAlignment="0" applyProtection="0"/>
    <xf numFmtId="0" fontId="78" fillId="60"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5" fillId="53" borderId="35" applyNumberFormat="0" applyAlignment="0" applyProtection="0"/>
    <xf numFmtId="0" fontId="1" fillId="0" borderId="0"/>
    <xf numFmtId="0" fontId="1" fillId="0" borderId="0"/>
    <xf numFmtId="0" fontId="1" fillId="0" borderId="0"/>
    <xf numFmtId="0" fontId="1" fillId="0" borderId="0"/>
    <xf numFmtId="0" fontId="1" fillId="0" borderId="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78" fillId="60" borderId="35" applyNumberFormat="0" applyAlignment="0" applyProtection="0"/>
    <xf numFmtId="0" fontId="88" fillId="60" borderId="42" applyNumberFormat="0" applyAlignment="0" applyProtection="0"/>
    <xf numFmtId="0" fontId="78" fillId="60" borderId="35" applyNumberFormat="0" applyAlignment="0" applyProtection="0"/>
    <xf numFmtId="0" fontId="54" fillId="49" borderId="41" applyNumberFormat="0" applyFont="0" applyAlignment="0" applyProtection="0"/>
    <xf numFmtId="0" fontId="90" fillId="0" borderId="43" applyNumberFormat="0" applyFill="0" applyAlignment="0" applyProtection="0"/>
    <xf numFmtId="0" fontId="88" fillId="60" borderId="42" applyNumberFormat="0" applyAlignment="0" applyProtection="0"/>
    <xf numFmtId="0" fontId="85" fillId="53"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78" fillId="60" borderId="35" applyNumberFormat="0" applyAlignment="0" applyProtection="0"/>
    <xf numFmtId="0" fontId="78" fillId="60"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5" fillId="53" borderId="35" applyNumberFormat="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90" fillId="0" borderId="43" applyNumberFormat="0" applyFill="0" applyAlignment="0" applyProtection="0"/>
    <xf numFmtId="0" fontId="78" fillId="60" borderId="35" applyNumberFormat="0" applyAlignment="0" applyProtection="0"/>
    <xf numFmtId="0" fontId="90" fillId="0" borderId="43" applyNumberFormat="0" applyFill="0" applyAlignment="0" applyProtection="0"/>
    <xf numFmtId="0" fontId="85" fillId="53"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78" fillId="60" borderId="35" applyNumberFormat="0" applyAlignment="0" applyProtection="0"/>
    <xf numFmtId="0" fontId="85" fillId="53" borderId="35" applyNumberFormat="0" applyAlignment="0" applyProtection="0"/>
    <xf numFmtId="0" fontId="90" fillId="0" borderId="43" applyNumberFormat="0" applyFill="0" applyAlignment="0" applyProtection="0"/>
    <xf numFmtId="0" fontId="85" fillId="53" borderId="35" applyNumberFormat="0" applyAlignment="0" applyProtection="0"/>
    <xf numFmtId="0" fontId="78" fillId="60" borderId="35" applyNumberFormat="0" applyAlignment="0" applyProtection="0"/>
    <xf numFmtId="0" fontId="88" fillId="60" borderId="42" applyNumberFormat="0" applyAlignment="0" applyProtection="0"/>
    <xf numFmtId="0" fontId="54" fillId="49" borderId="41" applyNumberFormat="0" applyFont="0" applyAlignment="0" applyProtection="0"/>
    <xf numFmtId="0" fontId="54" fillId="49" borderId="41" applyNumberFormat="0" applyFont="0" applyAlignment="0" applyProtection="0"/>
    <xf numFmtId="0" fontId="85" fillId="53" borderId="35" applyNumberFormat="0" applyAlignment="0" applyProtection="0"/>
    <xf numFmtId="0" fontId="54" fillId="49" borderId="41" applyNumberFormat="0" applyFont="0" applyAlignment="0" applyProtection="0"/>
    <xf numFmtId="0" fontId="90" fillId="0" borderId="43" applyNumberFormat="0" applyFill="0" applyAlignment="0" applyProtection="0"/>
    <xf numFmtId="0" fontId="85" fillId="53" borderId="35" applyNumberFormat="0" applyAlignment="0" applyProtection="0"/>
    <xf numFmtId="0" fontId="88" fillId="60" borderId="42" applyNumberFormat="0" applyAlignment="0" applyProtection="0"/>
    <xf numFmtId="0" fontId="54" fillId="49" borderId="41" applyNumberFormat="0" applyFont="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78" fillId="60" borderId="35" applyNumberFormat="0" applyAlignment="0" applyProtection="0"/>
    <xf numFmtId="0" fontId="85" fillId="53" borderId="35" applyNumberFormat="0" applyAlignment="0" applyProtection="0"/>
    <xf numFmtId="0" fontId="78" fillId="60" borderId="35" applyNumberFormat="0" applyAlignment="0" applyProtection="0"/>
    <xf numFmtId="0" fontId="88" fillId="60" borderId="42" applyNumberFormat="0" applyAlignment="0" applyProtection="0"/>
    <xf numFmtId="0" fontId="85" fillId="53"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78" fillId="60" borderId="35" applyNumberFormat="0" applyAlignment="0" applyProtection="0"/>
    <xf numFmtId="0" fontId="54" fillId="49" borderId="41" applyNumberFormat="0" applyFont="0" applyAlignment="0" applyProtection="0"/>
    <xf numFmtId="0" fontId="88" fillId="60" borderId="42" applyNumberFormat="0" applyAlignment="0" applyProtection="0"/>
    <xf numFmtId="0" fontId="85" fillId="53" borderId="35" applyNumberFormat="0" applyAlignment="0" applyProtection="0"/>
    <xf numFmtId="0" fontId="85" fillId="53" borderId="35" applyNumberFormat="0" applyAlignment="0" applyProtection="0"/>
    <xf numFmtId="0" fontId="54" fillId="49" borderId="41" applyNumberFormat="0" applyFont="0" applyAlignment="0" applyProtection="0"/>
    <xf numFmtId="0" fontId="90" fillId="0" borderId="43" applyNumberFormat="0" applyFill="0" applyAlignment="0" applyProtection="0"/>
    <xf numFmtId="0" fontId="54" fillId="49" borderId="41" applyNumberFormat="0" applyFont="0" applyAlignment="0" applyProtection="0"/>
    <xf numFmtId="0" fontId="90" fillId="0" borderId="43" applyNumberFormat="0" applyFill="0" applyAlignment="0" applyProtection="0"/>
    <xf numFmtId="0" fontId="90" fillId="0" borderId="43" applyNumberFormat="0" applyFill="0" applyAlignment="0" applyProtection="0"/>
    <xf numFmtId="0" fontId="90" fillId="0" borderId="43" applyNumberFormat="0" applyFill="0" applyAlignment="0" applyProtection="0"/>
    <xf numFmtId="0" fontId="54" fillId="49" borderId="41" applyNumberFormat="0" applyFon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78" fillId="60"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85" fillId="53" borderId="35" applyNumberFormat="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54" fillId="49" borderId="41" applyNumberFormat="0" applyFont="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85" fillId="53" borderId="35" applyNumberFormat="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88" fillId="60" borderId="42" applyNumberFormat="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78" fillId="60" borderId="35" applyNumberFormat="0" applyAlignment="0" applyProtection="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54" fillId="49" borderId="41" applyNumberFormat="0" applyFont="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85" fillId="53" borderId="35" applyNumberFormat="0" applyAlignment="0" applyProtection="0"/>
    <xf numFmtId="0" fontId="78" fillId="60"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1" fillId="0" borderId="0"/>
    <xf numFmtId="9"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20" borderId="32" applyNumberFormat="0" applyFont="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0" borderId="0"/>
    <xf numFmtId="165" fontId="1" fillId="0" borderId="0" applyFont="0" applyFill="0" applyBorder="0" applyAlignment="0" applyProtection="0"/>
    <xf numFmtId="0" fontId="1" fillId="20" borderId="32" applyNumberFormat="0" applyFont="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54" fillId="49" borderId="41" applyNumberFormat="0" applyFont="0" applyAlignment="0" applyProtection="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20" borderId="32" applyNumberFormat="0" applyFont="0" applyAlignment="0" applyProtection="0"/>
    <xf numFmtId="0" fontId="54" fillId="49" borderId="41" applyNumberFormat="0" applyFont="0" applyAlignment="0" applyProtection="0"/>
    <xf numFmtId="0" fontId="90" fillId="0" borderId="43" applyNumberFormat="0" applyFill="0" applyAlignment="0" applyProtection="0"/>
    <xf numFmtId="0" fontId="54" fillId="49" borderId="41" applyNumberFormat="0" applyFont="0" applyAlignment="0" applyProtection="0"/>
    <xf numFmtId="0" fontId="54" fillId="49" borderId="41" applyNumberFormat="0" applyFont="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54" fillId="49" borderId="41" applyNumberFormat="0" applyFont="0" applyAlignment="0" applyProtection="0"/>
    <xf numFmtId="0" fontId="54" fillId="49" borderId="41" applyNumberFormat="0" applyFont="0" applyAlignment="0" applyProtection="0"/>
    <xf numFmtId="0" fontId="90" fillId="0" borderId="43" applyNumberFormat="0" applyFill="0" applyAlignment="0" applyProtection="0"/>
    <xf numFmtId="0" fontId="85" fillId="53" borderId="35" applyNumberFormat="0" applyAlignment="0" applyProtection="0"/>
    <xf numFmtId="0" fontId="54" fillId="49" borderId="41" applyNumberFormat="0" applyFont="0" applyAlignment="0" applyProtection="0"/>
    <xf numFmtId="0" fontId="90" fillId="0" borderId="43" applyNumberFormat="0" applyFill="0" applyAlignment="0" applyProtection="0"/>
    <xf numFmtId="0" fontId="85" fillId="53" borderId="35"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8" fillId="60" borderId="42" applyNumberFormat="0" applyAlignment="0" applyProtection="0"/>
    <xf numFmtId="0" fontId="54" fillId="49" borderId="41" applyNumberFormat="0" applyFont="0" applyAlignment="0" applyProtection="0"/>
    <xf numFmtId="0" fontId="88" fillId="60" borderId="42" applyNumberFormat="0" applyAlignment="0" applyProtection="0"/>
    <xf numFmtId="0" fontId="85" fillId="53" borderId="35" applyNumberFormat="0" applyAlignment="0" applyProtection="0"/>
    <xf numFmtId="0" fontId="90" fillId="0" borderId="43" applyNumberFormat="0" applyFill="0" applyAlignment="0" applyProtection="0"/>
    <xf numFmtId="0" fontId="85" fillId="53" borderId="35" applyNumberFormat="0" applyAlignment="0" applyProtection="0"/>
    <xf numFmtId="0" fontId="78" fillId="60" borderId="35" applyNumberFormat="0" applyAlignment="0" applyProtection="0"/>
    <xf numFmtId="0" fontId="78" fillId="60" borderId="35" applyNumberFormat="0" applyAlignment="0" applyProtection="0"/>
    <xf numFmtId="0" fontId="54" fillId="49" borderId="41" applyNumberFormat="0" applyFont="0" applyAlignment="0" applyProtection="0"/>
    <xf numFmtId="0" fontId="90" fillId="0" borderId="43" applyNumberFormat="0" applyFill="0" applyAlignment="0" applyProtection="0"/>
    <xf numFmtId="0" fontId="90" fillId="0" borderId="43" applyNumberFormat="0" applyFill="0" applyAlignment="0" applyProtection="0"/>
    <xf numFmtId="0" fontId="85" fillId="53" borderId="35" applyNumberFormat="0" applyAlignment="0" applyProtection="0"/>
    <xf numFmtId="0" fontId="78" fillId="60" borderId="35" applyNumberFormat="0" applyAlignment="0" applyProtection="0"/>
    <xf numFmtId="0" fontId="88" fillId="60" borderId="42" applyNumberFormat="0" applyAlignment="0" applyProtection="0"/>
    <xf numFmtId="0" fontId="78" fillId="60" borderId="35" applyNumberFormat="0" applyAlignment="0" applyProtection="0"/>
    <xf numFmtId="0" fontId="90" fillId="0" borderId="43" applyNumberFormat="0" applyFill="0" applyAlignment="0" applyProtection="0"/>
    <xf numFmtId="0" fontId="78" fillId="60"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78" fillId="60" borderId="35" applyNumberFormat="0" applyAlignment="0" applyProtection="0"/>
    <xf numFmtId="0" fontId="85" fillId="53" borderId="35" applyNumberFormat="0" applyAlignment="0" applyProtection="0"/>
    <xf numFmtId="0" fontId="54" fillId="49" borderId="41" applyNumberFormat="0" applyFont="0" applyAlignment="0" applyProtection="0"/>
    <xf numFmtId="0" fontId="85" fillId="53" borderId="35" applyNumberFormat="0" applyAlignment="0" applyProtection="0"/>
    <xf numFmtId="0" fontId="54" fillId="49" borderId="41" applyNumberFormat="0" applyFont="0" applyAlignment="0" applyProtection="0"/>
    <xf numFmtId="0" fontId="85" fillId="53" borderId="35" applyNumberFormat="0" applyAlignment="0" applyProtection="0"/>
    <xf numFmtId="0" fontId="90" fillId="0" borderId="43" applyNumberFormat="0" applyFill="0" applyAlignment="0" applyProtection="0"/>
    <xf numFmtId="0" fontId="78" fillId="60"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5" fillId="53" borderId="35" applyNumberFormat="0" applyAlignment="0" applyProtection="0"/>
    <xf numFmtId="0" fontId="78" fillId="60" borderId="35" applyNumberFormat="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85" fillId="53" borderId="35" applyNumberFormat="0" applyAlignment="0" applyProtection="0"/>
    <xf numFmtId="0" fontId="54" fillId="49" borderId="41" applyNumberFormat="0" applyFont="0" applyAlignment="0" applyProtection="0"/>
    <xf numFmtId="0" fontId="90" fillId="0" borderId="43" applyNumberFormat="0" applyFill="0" applyAlignment="0" applyProtection="0"/>
    <xf numFmtId="0" fontId="90" fillId="0" borderId="43" applyNumberFormat="0" applyFill="0" applyAlignment="0" applyProtection="0"/>
    <xf numFmtId="0" fontId="90" fillId="0" borderId="43" applyNumberFormat="0" applyFill="0" applyAlignment="0" applyProtection="0"/>
    <xf numFmtId="0" fontId="54" fillId="49" borderId="41" applyNumberFormat="0" applyFont="0" applyAlignment="0" applyProtection="0"/>
    <xf numFmtId="0" fontId="54" fillId="49" borderId="41" applyNumberFormat="0" applyFont="0" applyAlignment="0" applyProtection="0"/>
    <xf numFmtId="0" fontId="88" fillId="60" borderId="42" applyNumberFormat="0" applyAlignment="0" applyProtection="0"/>
    <xf numFmtId="0" fontId="78" fillId="60" borderId="35" applyNumberFormat="0" applyAlignment="0" applyProtection="0"/>
    <xf numFmtId="0" fontId="85" fillId="53" borderId="35" applyNumberFormat="0" applyAlignment="0" applyProtection="0"/>
    <xf numFmtId="0" fontId="78" fillId="60" borderId="35" applyNumberFormat="0" applyAlignment="0" applyProtection="0"/>
    <xf numFmtId="0" fontId="78" fillId="60" borderId="35" applyNumberFormat="0" applyAlignment="0" applyProtection="0"/>
    <xf numFmtId="0" fontId="78" fillId="60" borderId="35" applyNumberFormat="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78" fillId="60" borderId="35" applyNumberFormat="0" applyAlignment="0" applyProtection="0"/>
    <xf numFmtId="0" fontId="88" fillId="60" borderId="42" applyNumberFormat="0" applyAlignment="0" applyProtection="0"/>
    <xf numFmtId="0" fontId="88" fillId="60" borderId="42" applyNumberFormat="0" applyAlignment="0" applyProtection="0"/>
    <xf numFmtId="0" fontId="54" fillId="49" borderId="41" applyNumberFormat="0" applyFont="0" applyAlignment="0" applyProtection="0"/>
    <xf numFmtId="0" fontId="88" fillId="60" borderId="42" applyNumberFormat="0" applyAlignment="0" applyProtection="0"/>
    <xf numFmtId="0" fontId="85" fillId="53" borderId="35" applyNumberFormat="0" applyAlignment="0" applyProtection="0"/>
    <xf numFmtId="0" fontId="90" fillId="0" borderId="43" applyNumberFormat="0" applyFill="0" applyAlignment="0" applyProtection="0"/>
    <xf numFmtId="0" fontId="85" fillId="53" borderId="35" applyNumberFormat="0" applyAlignment="0" applyProtection="0"/>
    <xf numFmtId="0" fontId="54" fillId="49" borderId="41" applyNumberFormat="0" applyFont="0" applyAlignment="0" applyProtection="0"/>
    <xf numFmtId="0" fontId="88" fillId="60" borderId="42" applyNumberFormat="0" applyAlignment="0" applyProtection="0"/>
    <xf numFmtId="0" fontId="78" fillId="60" borderId="35" applyNumberFormat="0" applyAlignment="0" applyProtection="0"/>
    <xf numFmtId="0" fontId="88" fillId="60" borderId="42" applyNumberFormat="0" applyAlignment="0" applyProtection="0"/>
    <xf numFmtId="0" fontId="54" fillId="49" borderId="41" applyNumberFormat="0" applyFont="0" applyAlignment="0" applyProtection="0"/>
    <xf numFmtId="0" fontId="78" fillId="60" borderId="35" applyNumberFormat="0" applyAlignment="0" applyProtection="0"/>
    <xf numFmtId="0" fontId="54" fillId="49" borderId="41" applyNumberFormat="0" applyFont="0" applyAlignment="0" applyProtection="0"/>
    <xf numFmtId="0" fontId="54" fillId="49" borderId="41" applyNumberFormat="0" applyFont="0" applyAlignment="0" applyProtection="0"/>
    <xf numFmtId="0" fontId="54" fillId="49" borderId="41" applyNumberFormat="0" applyFont="0" applyAlignment="0" applyProtection="0"/>
    <xf numFmtId="0" fontId="90" fillId="0" borderId="43" applyNumberFormat="0" applyFill="0" applyAlignment="0" applyProtection="0"/>
    <xf numFmtId="0" fontId="54" fillId="49" borderId="41" applyNumberFormat="0" applyFont="0" applyAlignment="0" applyProtection="0"/>
    <xf numFmtId="0" fontId="90" fillId="0" borderId="43" applyNumberFormat="0" applyFill="0" applyAlignment="0" applyProtection="0"/>
    <xf numFmtId="0" fontId="90" fillId="0" borderId="43" applyNumberFormat="0" applyFill="0" applyAlignment="0" applyProtection="0"/>
    <xf numFmtId="0" fontId="85" fillId="53" borderId="35"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5" fillId="53" borderId="35" applyNumberFormat="0" applyAlignment="0" applyProtection="0"/>
    <xf numFmtId="0" fontId="54" fillId="49" borderId="41" applyNumberFormat="0" applyFont="0" applyAlignment="0" applyProtection="0"/>
    <xf numFmtId="0" fontId="90" fillId="0" borderId="43" applyNumberFormat="0" applyFill="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88" fillId="60" borderId="42" applyNumberFormat="0" applyAlignment="0" applyProtection="0"/>
    <xf numFmtId="0" fontId="85" fillId="53" borderId="35" applyNumberFormat="0" applyAlignment="0" applyProtection="0"/>
    <xf numFmtId="0" fontId="54" fillId="49" borderId="41" applyNumberFormat="0" applyFont="0" applyAlignment="0" applyProtection="0"/>
    <xf numFmtId="0" fontId="90" fillId="0" borderId="43" applyNumberFormat="0" applyFill="0" applyAlignment="0" applyProtection="0"/>
    <xf numFmtId="0" fontId="90" fillId="0" borderId="43" applyNumberFormat="0" applyFill="0" applyAlignment="0" applyProtection="0"/>
    <xf numFmtId="0" fontId="90" fillId="0" borderId="43" applyNumberFormat="0" applyFill="0" applyAlignment="0" applyProtection="0"/>
    <xf numFmtId="0" fontId="90" fillId="0" borderId="43" applyNumberFormat="0" applyFill="0" applyAlignment="0" applyProtection="0"/>
    <xf numFmtId="0" fontId="90" fillId="0" borderId="43" applyNumberFormat="0" applyFill="0" applyAlignment="0" applyProtection="0"/>
    <xf numFmtId="0" fontId="78" fillId="60" borderId="35" applyNumberFormat="0" applyAlignment="0" applyProtection="0"/>
    <xf numFmtId="0" fontId="78" fillId="60"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78" fillId="60"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85" fillId="53" borderId="35" applyNumberFormat="0" applyAlignment="0" applyProtection="0"/>
    <xf numFmtId="0" fontId="54" fillId="49" borderId="41" applyNumberFormat="0" applyFont="0" applyAlignment="0" applyProtection="0"/>
    <xf numFmtId="0" fontId="88" fillId="60" borderId="42" applyNumberFormat="0" applyAlignment="0" applyProtection="0"/>
    <xf numFmtId="0" fontId="78" fillId="60" borderId="35" applyNumberFormat="0" applyAlignment="0" applyProtection="0"/>
    <xf numFmtId="0" fontId="88" fillId="60" borderId="42" applyNumberFormat="0" applyAlignment="0" applyProtection="0"/>
    <xf numFmtId="0" fontId="78" fillId="60" borderId="35" applyNumberFormat="0" applyAlignment="0" applyProtection="0"/>
    <xf numFmtId="0" fontId="78" fillId="60"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85" fillId="53" borderId="35" applyNumberFormat="0" applyAlignment="0" applyProtection="0"/>
    <xf numFmtId="0" fontId="78" fillId="60" borderId="35" applyNumberFormat="0" applyAlignment="0" applyProtection="0"/>
    <xf numFmtId="0" fontId="88" fillId="60" borderId="42" applyNumberFormat="0" applyAlignment="0" applyProtection="0"/>
    <xf numFmtId="0" fontId="85" fillId="53"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85" fillId="53" borderId="35" applyNumberFormat="0" applyAlignment="0" applyProtection="0"/>
    <xf numFmtId="0" fontId="78" fillId="60"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78" fillId="60" borderId="35" applyNumberFormat="0" applyAlignment="0" applyProtection="0"/>
    <xf numFmtId="0" fontId="85" fillId="53" borderId="35" applyNumberFormat="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5" fillId="53"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78" fillId="60" borderId="35" applyNumberFormat="0" applyAlignment="0" applyProtection="0"/>
    <xf numFmtId="0" fontId="85" fillId="53" borderId="35" applyNumberFormat="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90" fillId="0" borderId="43" applyNumberFormat="0" applyFill="0" applyAlignment="0" applyProtection="0"/>
    <xf numFmtId="0" fontId="88" fillId="60" borderId="42" applyNumberFormat="0" applyAlignment="0" applyProtection="0"/>
    <xf numFmtId="0" fontId="85" fillId="53"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78" fillId="60" borderId="35" applyNumberFormat="0" applyAlignment="0" applyProtection="0"/>
    <xf numFmtId="0" fontId="78" fillId="60"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5" fillId="53"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78" fillId="60" borderId="35" applyNumberFormat="0" applyAlignment="0" applyProtection="0"/>
    <xf numFmtId="0" fontId="88" fillId="60" borderId="42" applyNumberFormat="0" applyAlignment="0" applyProtection="0"/>
    <xf numFmtId="0" fontId="78" fillId="60" borderId="35" applyNumberFormat="0" applyAlignment="0" applyProtection="0"/>
    <xf numFmtId="0" fontId="54" fillId="49" borderId="41" applyNumberFormat="0" applyFont="0" applyAlignment="0" applyProtection="0"/>
    <xf numFmtId="0" fontId="90" fillId="0" borderId="43" applyNumberFormat="0" applyFill="0" applyAlignment="0" applyProtection="0"/>
    <xf numFmtId="0" fontId="88" fillId="60" borderId="42" applyNumberFormat="0" applyAlignment="0" applyProtection="0"/>
    <xf numFmtId="0" fontId="85" fillId="53"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78" fillId="60" borderId="35" applyNumberFormat="0" applyAlignment="0" applyProtection="0"/>
    <xf numFmtId="0" fontId="78" fillId="60"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5" fillId="53"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85" fillId="53" borderId="35" applyNumberFormat="0" applyAlignment="0" applyProtection="0"/>
    <xf numFmtId="0" fontId="88" fillId="60" borderId="42" applyNumberFormat="0" applyAlignment="0" applyProtection="0"/>
    <xf numFmtId="0" fontId="88" fillId="60" borderId="42" applyNumberFormat="0" applyAlignment="0" applyProtection="0"/>
    <xf numFmtId="0" fontId="54" fillId="49" borderId="41" applyNumberFormat="0" applyFont="0" applyAlignment="0" applyProtection="0"/>
    <xf numFmtId="0" fontId="88" fillId="60" borderId="42" applyNumberFormat="0" applyAlignment="0" applyProtection="0"/>
    <xf numFmtId="0" fontId="88" fillId="60" borderId="42" applyNumberFormat="0" applyAlignment="0" applyProtection="0"/>
    <xf numFmtId="0" fontId="78" fillId="60" borderId="35" applyNumberFormat="0" applyAlignment="0" applyProtection="0"/>
    <xf numFmtId="0" fontId="54" fillId="49" borderId="41" applyNumberFormat="0" applyFont="0" applyAlignment="0" applyProtection="0"/>
    <xf numFmtId="0" fontId="90" fillId="0" borderId="43" applyNumberFormat="0" applyFill="0" applyAlignment="0" applyProtection="0"/>
    <xf numFmtId="0" fontId="90" fillId="0" borderId="43" applyNumberFormat="0" applyFill="0" applyAlignment="0" applyProtection="0"/>
    <xf numFmtId="0" fontId="54" fillId="49" borderId="41" applyNumberFormat="0" applyFont="0" applyAlignment="0" applyProtection="0"/>
    <xf numFmtId="0" fontId="78" fillId="60" borderId="35" applyNumberFormat="0" applyAlignment="0" applyProtection="0"/>
    <xf numFmtId="0" fontId="85" fillId="53" borderId="35" applyNumberFormat="0" applyAlignment="0" applyProtection="0"/>
    <xf numFmtId="0" fontId="90" fillId="0" borderId="43" applyNumberFormat="0" applyFill="0" applyAlignment="0" applyProtection="0"/>
    <xf numFmtId="0" fontId="78" fillId="60" borderId="35" applyNumberFormat="0" applyAlignment="0" applyProtection="0"/>
    <xf numFmtId="0" fontId="90" fillId="0" borderId="43" applyNumberFormat="0" applyFill="0" applyAlignment="0" applyProtection="0"/>
    <xf numFmtId="0" fontId="85" fillId="53"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78" fillId="60" borderId="35" applyNumberFormat="0" applyAlignment="0" applyProtection="0"/>
    <xf numFmtId="0" fontId="85" fillId="53" borderId="35" applyNumberFormat="0" applyAlignment="0" applyProtection="0"/>
    <xf numFmtId="0" fontId="90" fillId="0" borderId="43" applyNumberFormat="0" applyFill="0" applyAlignment="0" applyProtection="0"/>
    <xf numFmtId="0" fontId="85" fillId="53" borderId="35" applyNumberFormat="0" applyAlignment="0" applyProtection="0"/>
    <xf numFmtId="0" fontId="78" fillId="60" borderId="35" applyNumberFormat="0" applyAlignment="0" applyProtection="0"/>
    <xf numFmtId="0" fontId="88" fillId="60" borderId="42" applyNumberFormat="0" applyAlignment="0" applyProtection="0"/>
    <xf numFmtId="0" fontId="54" fillId="49" borderId="41" applyNumberFormat="0" applyFont="0" applyAlignment="0" applyProtection="0"/>
    <xf numFmtId="0" fontId="54" fillId="49" borderId="41" applyNumberFormat="0" applyFont="0" applyAlignment="0" applyProtection="0"/>
    <xf numFmtId="0" fontId="85" fillId="53" borderId="35" applyNumberFormat="0" applyAlignment="0" applyProtection="0"/>
    <xf numFmtId="0" fontId="54" fillId="49" borderId="41" applyNumberFormat="0" applyFont="0" applyAlignment="0" applyProtection="0"/>
    <xf numFmtId="0" fontId="90" fillId="0" borderId="43" applyNumberFormat="0" applyFill="0" applyAlignment="0" applyProtection="0"/>
    <xf numFmtId="0" fontId="85" fillId="53" borderId="35" applyNumberFormat="0" applyAlignment="0" applyProtection="0"/>
    <xf numFmtId="0" fontId="88" fillId="60" borderId="42" applyNumberFormat="0" applyAlignment="0" applyProtection="0"/>
    <xf numFmtId="0" fontId="54" fillId="49" borderId="41" applyNumberFormat="0" applyFont="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78" fillId="60" borderId="35" applyNumberFormat="0" applyAlignment="0" applyProtection="0"/>
    <xf numFmtId="0" fontId="85" fillId="53" borderId="35" applyNumberFormat="0" applyAlignment="0" applyProtection="0"/>
    <xf numFmtId="0" fontId="78" fillId="60" borderId="35" applyNumberFormat="0" applyAlignment="0" applyProtection="0"/>
    <xf numFmtId="0" fontId="88" fillId="60" borderId="42" applyNumberFormat="0" applyAlignment="0" applyProtection="0"/>
    <xf numFmtId="0" fontId="85" fillId="53"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78" fillId="60" borderId="35" applyNumberFormat="0" applyAlignment="0" applyProtection="0"/>
    <xf numFmtId="0" fontId="54" fillId="49" borderId="41" applyNumberFormat="0" applyFont="0" applyAlignment="0" applyProtection="0"/>
    <xf numFmtId="0" fontId="88" fillId="60" borderId="42" applyNumberFormat="0" applyAlignment="0" applyProtection="0"/>
    <xf numFmtId="0" fontId="85" fillId="53" borderId="35" applyNumberFormat="0" applyAlignment="0" applyProtection="0"/>
    <xf numFmtId="0" fontId="85" fillId="53" borderId="35" applyNumberFormat="0" applyAlignment="0" applyProtection="0"/>
    <xf numFmtId="0" fontId="54" fillId="49" borderId="41" applyNumberFormat="0" applyFont="0" applyAlignment="0" applyProtection="0"/>
    <xf numFmtId="0" fontId="90" fillId="0" borderId="43" applyNumberFormat="0" applyFill="0" applyAlignment="0" applyProtection="0"/>
    <xf numFmtId="0" fontId="54" fillId="49" borderId="41" applyNumberFormat="0" applyFont="0" applyAlignment="0" applyProtection="0"/>
    <xf numFmtId="0" fontId="90" fillId="0" borderId="43" applyNumberFormat="0" applyFill="0" applyAlignment="0" applyProtection="0"/>
    <xf numFmtId="0" fontId="90" fillId="0" borderId="43" applyNumberFormat="0" applyFill="0" applyAlignment="0" applyProtection="0"/>
    <xf numFmtId="0" fontId="90" fillId="0" borderId="43" applyNumberFormat="0" applyFill="0" applyAlignment="0" applyProtection="0"/>
    <xf numFmtId="0" fontId="54" fillId="49" borderId="41" applyNumberFormat="0" applyFon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78" fillId="60"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85" fillId="53" borderId="35" applyNumberFormat="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8" fillId="60" borderId="42" applyNumberFormat="0" applyAlignment="0" applyProtection="0"/>
    <xf numFmtId="0" fontId="88" fillId="60" borderId="42" applyNumberFormat="0" applyAlignment="0" applyProtection="0"/>
    <xf numFmtId="0" fontId="78" fillId="60"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85" fillId="53"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85" fillId="53"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85" fillId="53" borderId="35" applyNumberFormat="0" applyAlignment="0" applyProtection="0"/>
    <xf numFmtId="0" fontId="78" fillId="60" borderId="35" applyNumberFormat="0" applyAlignment="0" applyProtection="0"/>
    <xf numFmtId="0" fontId="78" fillId="60" borderId="35" applyNumberFormat="0" applyAlignment="0" applyProtection="0"/>
    <xf numFmtId="0" fontId="85" fillId="53" borderId="35" applyNumberFormat="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5" fillId="53"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85" fillId="53" borderId="35" applyNumberFormat="0" applyAlignment="0" applyProtection="0"/>
    <xf numFmtId="0" fontId="90" fillId="0" borderId="43" applyNumberFormat="0" applyFill="0" applyAlignment="0" applyProtection="0"/>
    <xf numFmtId="0" fontId="78" fillId="60"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85" fillId="53"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5" fillId="53" borderId="35" applyNumberFormat="0" applyAlignment="0" applyProtection="0"/>
    <xf numFmtId="0" fontId="54" fillId="49" borderId="41" applyNumberFormat="0" applyFont="0" applyAlignment="0" applyProtection="0"/>
    <xf numFmtId="0" fontId="85" fillId="53" borderId="35" applyNumberFormat="0" applyAlignment="0" applyProtection="0"/>
    <xf numFmtId="0" fontId="88" fillId="60" borderId="42" applyNumberFormat="0" applyAlignment="0" applyProtection="0"/>
    <xf numFmtId="0" fontId="54" fillId="49" borderId="41" applyNumberFormat="0" applyFont="0" applyAlignment="0" applyProtection="0"/>
    <xf numFmtId="0" fontId="88" fillId="60" borderId="42" applyNumberFormat="0" applyAlignment="0" applyProtection="0"/>
    <xf numFmtId="0" fontId="54" fillId="49" borderId="41" applyNumberFormat="0" applyFont="0" applyAlignment="0" applyProtection="0"/>
    <xf numFmtId="0" fontId="78" fillId="60" borderId="35"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78" fillId="60" borderId="35" applyNumberFormat="0" applyAlignment="0" applyProtection="0"/>
    <xf numFmtId="0" fontId="85" fillId="53" borderId="35" applyNumberFormat="0" applyAlignment="0" applyProtection="0"/>
    <xf numFmtId="0" fontId="54" fillId="49" borderId="41" applyNumberFormat="0" applyFont="0" applyAlignment="0" applyProtection="0"/>
    <xf numFmtId="0" fontId="85" fillId="53" borderId="35" applyNumberFormat="0" applyAlignment="0" applyProtection="0"/>
    <xf numFmtId="0" fontId="54" fillId="49" borderId="41" applyNumberFormat="0" applyFont="0" applyAlignment="0" applyProtection="0"/>
    <xf numFmtId="0" fontId="78" fillId="60" borderId="35" applyNumberFormat="0" applyAlignment="0" applyProtection="0"/>
    <xf numFmtId="0" fontId="88" fillId="60" borderId="42" applyNumberFormat="0" applyAlignment="0" applyProtection="0"/>
    <xf numFmtId="0" fontId="85" fillId="53" borderId="35" applyNumberFormat="0" applyAlignment="0" applyProtection="0"/>
    <xf numFmtId="0" fontId="78" fillId="60" borderId="35" applyNumberFormat="0" applyAlignment="0" applyProtection="0"/>
    <xf numFmtId="0" fontId="78" fillId="60" borderId="35" applyNumberFormat="0" applyAlignment="0" applyProtection="0"/>
    <xf numFmtId="0" fontId="90" fillId="0" borderId="43" applyNumberFormat="0" applyFill="0" applyAlignment="0" applyProtection="0"/>
    <xf numFmtId="0" fontId="85" fillId="53"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85" fillId="53" borderId="35" applyNumberFormat="0" applyAlignment="0" applyProtection="0"/>
    <xf numFmtId="0" fontId="78" fillId="60"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78" fillId="60" borderId="35" applyNumberFormat="0" applyAlignment="0" applyProtection="0"/>
    <xf numFmtId="0" fontId="85" fillId="53" borderId="35" applyNumberFormat="0" applyAlignment="0" applyProtection="0"/>
    <xf numFmtId="0" fontId="54" fillId="49" borderId="41" applyNumberFormat="0" applyFont="0" applyAlignment="0" applyProtection="0"/>
    <xf numFmtId="0" fontId="85" fillId="53"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78" fillId="60" borderId="35" applyNumberFormat="0" applyAlignment="0" applyProtection="0"/>
    <xf numFmtId="0" fontId="88" fillId="60" borderId="42" applyNumberFormat="0" applyAlignment="0" applyProtection="0"/>
    <xf numFmtId="0" fontId="78" fillId="60"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78" fillId="60" borderId="35"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5" fillId="53" borderId="35" applyNumberFormat="0" applyAlignment="0" applyProtection="0"/>
    <xf numFmtId="0" fontId="88" fillId="60" borderId="42" applyNumberFormat="0" applyAlignment="0" applyProtection="0"/>
    <xf numFmtId="0" fontId="54" fillId="49" borderId="41" applyNumberFormat="0" applyFont="0" applyAlignment="0" applyProtection="0"/>
    <xf numFmtId="0" fontId="88" fillId="60" borderId="42" applyNumberFormat="0" applyAlignment="0" applyProtection="0"/>
    <xf numFmtId="0" fontId="54" fillId="49" borderId="41" applyNumberFormat="0" applyFont="0" applyAlignment="0" applyProtection="0"/>
    <xf numFmtId="0" fontId="88" fillId="60" borderId="42" applyNumberFormat="0" applyAlignment="0" applyProtection="0"/>
    <xf numFmtId="0" fontId="88" fillId="60" borderId="42" applyNumberFormat="0" applyAlignment="0" applyProtection="0"/>
    <xf numFmtId="0" fontId="54" fillId="49" borderId="41" applyNumberFormat="0" applyFont="0" applyAlignment="0" applyProtection="0"/>
    <xf numFmtId="0" fontId="54" fillId="49" borderId="41" applyNumberFormat="0" applyFont="0" applyAlignment="0" applyProtection="0"/>
    <xf numFmtId="0" fontId="85" fillId="53" borderId="35" applyNumberFormat="0" applyAlignment="0" applyProtection="0"/>
    <xf numFmtId="0" fontId="54" fillId="49" borderId="41" applyNumberFormat="0" applyFon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78" fillId="60" borderId="35" applyNumberFormat="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8" fillId="60" borderId="42" applyNumberFormat="0" applyAlignment="0" applyProtection="0"/>
    <xf numFmtId="0" fontId="54" fillId="49" borderId="41" applyNumberFormat="0" applyFont="0" applyAlignment="0" applyProtection="0"/>
    <xf numFmtId="0" fontId="85" fillId="53"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78" fillId="60" borderId="35" applyNumberFormat="0" applyAlignment="0" applyProtection="0"/>
    <xf numFmtId="0" fontId="54" fillId="49" borderId="41" applyNumberFormat="0" applyFont="0" applyAlignment="0" applyProtection="0"/>
    <xf numFmtId="0" fontId="54" fillId="49" borderId="41" applyNumberFormat="0" applyFont="0" applyAlignment="0" applyProtection="0"/>
    <xf numFmtId="0" fontId="88" fillId="60" borderId="42" applyNumberFormat="0" applyAlignment="0" applyProtection="0"/>
    <xf numFmtId="0" fontId="88" fillId="60" borderId="42" applyNumberFormat="0" applyAlignment="0" applyProtection="0"/>
    <xf numFmtId="0" fontId="85" fillId="53" borderId="35" applyNumberFormat="0" applyAlignment="0" applyProtection="0"/>
    <xf numFmtId="0" fontId="54" fillId="49" borderId="41" applyNumberFormat="0" applyFont="0" applyAlignment="0" applyProtection="0"/>
    <xf numFmtId="0" fontId="54" fillId="49" borderId="41" applyNumberFormat="0" applyFont="0" applyAlignment="0" applyProtection="0"/>
    <xf numFmtId="0" fontId="90" fillId="0" borderId="43" applyNumberFormat="0" applyFill="0" applyAlignment="0" applyProtection="0"/>
    <xf numFmtId="0" fontId="88" fillId="60" borderId="42" applyNumberFormat="0" applyAlignment="0" applyProtection="0"/>
    <xf numFmtId="0" fontId="78" fillId="60" borderId="35" applyNumberFormat="0" applyAlignment="0" applyProtection="0"/>
    <xf numFmtId="0" fontId="78" fillId="60" borderId="35" applyNumberFormat="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5" fillId="53" borderId="35" applyNumberFormat="0" applyAlignment="0" applyProtection="0"/>
    <xf numFmtId="0" fontId="54" fillId="49" borderId="41" applyNumberFormat="0" applyFon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88" fillId="60" borderId="42" applyNumberFormat="0" applyAlignment="0" applyProtection="0"/>
    <xf numFmtId="0" fontId="85" fillId="53" borderId="35" applyNumberFormat="0" applyAlignment="0" applyProtection="0"/>
    <xf numFmtId="0" fontId="78" fillId="60" borderId="35" applyNumberFormat="0" applyAlignment="0" applyProtection="0"/>
    <xf numFmtId="0" fontId="88" fillId="60" borderId="42" applyNumberFormat="0" applyAlignment="0" applyProtection="0"/>
    <xf numFmtId="0" fontId="54" fillId="49" borderId="41" applyNumberFormat="0" applyFont="0" applyAlignment="0" applyProtection="0"/>
    <xf numFmtId="0" fontId="54" fillId="49" borderId="41" applyNumberFormat="0" applyFont="0" applyAlignment="0" applyProtection="0"/>
    <xf numFmtId="0" fontId="85" fillId="53" borderId="35" applyNumberFormat="0" applyAlignment="0" applyProtection="0"/>
    <xf numFmtId="0" fontId="88" fillId="60" borderId="42" applyNumberFormat="0" applyAlignment="0" applyProtection="0"/>
    <xf numFmtId="0" fontId="88" fillId="60" borderId="42" applyNumberFormat="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90" fillId="0" borderId="43" applyNumberFormat="0" applyFill="0" applyAlignment="0" applyProtection="0"/>
    <xf numFmtId="0" fontId="54" fillId="49" borderId="41" applyNumberFormat="0" applyFont="0" applyAlignment="0" applyProtection="0"/>
    <xf numFmtId="0" fontId="85" fillId="53" borderId="35" applyNumberFormat="0" applyAlignment="0" applyProtection="0"/>
    <xf numFmtId="0" fontId="54" fillId="49" borderId="41" applyNumberFormat="0" applyFont="0" applyAlignment="0" applyProtection="0"/>
    <xf numFmtId="0" fontId="88" fillId="60" borderId="42" applyNumberFormat="0" applyAlignment="0" applyProtection="0"/>
    <xf numFmtId="0" fontId="88" fillId="60" borderId="42" applyNumberFormat="0" applyAlignment="0" applyProtection="0"/>
    <xf numFmtId="0" fontId="54" fillId="49" borderId="41" applyNumberFormat="0" applyFont="0" applyAlignment="0" applyProtection="0"/>
    <xf numFmtId="0" fontId="90" fillId="0" borderId="43" applyNumberFormat="0" applyFill="0" applyAlignment="0" applyProtection="0"/>
    <xf numFmtId="0" fontId="90" fillId="0" borderId="43" applyNumberFormat="0" applyFill="0" applyAlignment="0" applyProtection="0"/>
    <xf numFmtId="0" fontId="78" fillId="60" borderId="35" applyNumberFormat="0" applyAlignment="0" applyProtection="0"/>
    <xf numFmtId="0" fontId="88" fillId="60" borderId="42" applyNumberFormat="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5" fillId="53" borderId="35" applyNumberFormat="0" applyAlignment="0" applyProtection="0"/>
    <xf numFmtId="0" fontId="54" fillId="49" borderId="41" applyNumberFormat="0" applyFont="0" applyAlignment="0" applyProtection="0"/>
    <xf numFmtId="0" fontId="90" fillId="0" borderId="43" applyNumberFormat="0" applyFill="0" applyAlignment="0" applyProtection="0"/>
    <xf numFmtId="0" fontId="78" fillId="60" borderId="35" applyNumberFormat="0" applyAlignment="0" applyProtection="0"/>
    <xf numFmtId="0" fontId="78" fillId="60"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85" fillId="53"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78" fillId="60" borderId="35" applyNumberFormat="0" applyAlignment="0" applyProtection="0"/>
    <xf numFmtId="0" fontId="54" fillId="49" borderId="41" applyNumberFormat="0" applyFont="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85" fillId="53" borderId="35" applyNumberFormat="0" applyAlignment="0" applyProtection="0"/>
    <xf numFmtId="0" fontId="78" fillId="60"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78" fillId="60"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8" fillId="60" borderId="42" applyNumberFormat="0" applyAlignment="0" applyProtection="0"/>
    <xf numFmtId="0" fontId="78" fillId="60" borderId="35" applyNumberFormat="0" applyAlignment="0" applyProtection="0"/>
    <xf numFmtId="0" fontId="78" fillId="60" borderId="35" applyNumberFormat="0" applyAlignment="0" applyProtection="0"/>
    <xf numFmtId="0" fontId="85" fillId="53" borderId="35" applyNumberFormat="0" applyAlignment="0" applyProtection="0"/>
    <xf numFmtId="0" fontId="54" fillId="49" borderId="41" applyNumberFormat="0" applyFont="0" applyAlignment="0" applyProtection="0"/>
    <xf numFmtId="0" fontId="90" fillId="0" borderId="43" applyNumberFormat="0" applyFill="0" applyAlignment="0" applyProtection="0"/>
    <xf numFmtId="0" fontId="54" fillId="49" borderId="41" applyNumberFormat="0" applyFont="0" applyAlignment="0" applyProtection="0"/>
    <xf numFmtId="0" fontId="78" fillId="60" borderId="35" applyNumberFormat="0" applyAlignment="0" applyProtection="0"/>
    <xf numFmtId="0" fontId="54" fillId="49" borderId="41" applyNumberFormat="0" applyFont="0" applyAlignment="0" applyProtection="0"/>
    <xf numFmtId="0" fontId="78" fillId="60" borderId="35" applyNumberFormat="0" applyAlignment="0" applyProtection="0"/>
    <xf numFmtId="0" fontId="54" fillId="49" borderId="41" applyNumberFormat="0" applyFon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5" fillId="53" borderId="35" applyNumberFormat="0" applyAlignment="0" applyProtection="0"/>
    <xf numFmtId="0" fontId="78" fillId="60" borderId="35" applyNumberFormat="0" applyAlignment="0" applyProtection="0"/>
    <xf numFmtId="0" fontId="90" fillId="0" borderId="43" applyNumberFormat="0" applyFill="0" applyAlignment="0" applyProtection="0"/>
    <xf numFmtId="0" fontId="78" fillId="60"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78" fillId="60" borderId="35" applyNumberFormat="0" applyAlignment="0" applyProtection="0"/>
    <xf numFmtId="0" fontId="90" fillId="0" borderId="43" applyNumberFormat="0" applyFill="0" applyAlignment="0" applyProtection="0"/>
    <xf numFmtId="0" fontId="85" fillId="53" borderId="35" applyNumberFormat="0" applyAlignment="0" applyProtection="0"/>
    <xf numFmtId="0" fontId="85" fillId="53" borderId="35" applyNumberFormat="0" applyAlignment="0" applyProtection="0"/>
    <xf numFmtId="0" fontId="88" fillId="60" borderId="42" applyNumberFormat="0" applyAlignment="0" applyProtection="0"/>
    <xf numFmtId="0" fontId="88" fillId="60" borderId="42" applyNumberFormat="0" applyAlignment="0" applyProtection="0"/>
    <xf numFmtId="0" fontId="1" fillId="0" borderId="0"/>
    <xf numFmtId="0" fontId="1" fillId="0" borderId="0"/>
    <xf numFmtId="165" fontId="1" fillId="0" borderId="0" applyFont="0" applyFill="0" applyBorder="0" applyAlignment="0" applyProtection="0"/>
    <xf numFmtId="0" fontId="1" fillId="20" borderId="32" applyNumberFormat="0" applyFont="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1" fillId="0" borderId="0"/>
    <xf numFmtId="0" fontId="1" fillId="0" borderId="0"/>
    <xf numFmtId="0" fontId="1" fillId="0" borderId="0"/>
    <xf numFmtId="0" fontId="1" fillId="0" borderId="0"/>
    <xf numFmtId="0" fontId="1" fillId="0" borderId="0"/>
    <xf numFmtId="0" fontId="54" fillId="49" borderId="41" applyNumberFormat="0" applyFont="0" applyAlignment="0" applyProtection="0"/>
    <xf numFmtId="0" fontId="90" fillId="0" borderId="43" applyNumberFormat="0" applyFill="0" applyAlignment="0" applyProtection="0"/>
    <xf numFmtId="0" fontId="85" fillId="53" borderId="35" applyNumberFormat="0" applyAlignment="0" applyProtection="0"/>
    <xf numFmtId="0" fontId="78" fillId="60" borderId="35" applyNumberFormat="0" applyAlignment="0" applyProtection="0"/>
    <xf numFmtId="0" fontId="88" fillId="60" borderId="42" applyNumberFormat="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90" fillId="0" borderId="43" applyNumberFormat="0" applyFill="0" applyAlignment="0" applyProtection="0"/>
    <xf numFmtId="0" fontId="88" fillId="60" borderId="42" applyNumberFormat="0" applyAlignment="0" applyProtection="0"/>
    <xf numFmtId="0" fontId="1" fillId="0" borderId="0"/>
    <xf numFmtId="165" fontId="1" fillId="0" borderId="0" applyFont="0" applyFill="0" applyBorder="0" applyAlignment="0" applyProtection="0"/>
    <xf numFmtId="0" fontId="88" fillId="60" borderId="42" applyNumberFormat="0" applyAlignment="0" applyProtection="0"/>
    <xf numFmtId="0" fontId="1" fillId="0" borderId="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165" fontId="1" fillId="0" borderId="0" applyFont="0" applyFill="0" applyBorder="0" applyAlignment="0" applyProtection="0"/>
    <xf numFmtId="0" fontId="88" fillId="60" borderId="42" applyNumberFormat="0" applyAlignment="0" applyProtection="0"/>
    <xf numFmtId="0" fontId="1" fillId="0" borderId="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88" fillId="60" borderId="42" applyNumberForma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8" fillId="60" borderId="42" applyNumberFormat="0" applyAlignment="0" applyProtection="0"/>
    <xf numFmtId="0" fontId="85" fillId="53"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85" fillId="53" borderId="35" applyNumberFormat="0" applyAlignment="0" applyProtection="0"/>
    <xf numFmtId="0" fontId="78" fillId="60"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78" fillId="60" borderId="35" applyNumberFormat="0" applyAlignment="0" applyProtection="0"/>
    <xf numFmtId="0" fontId="85" fillId="53" borderId="35" applyNumberFormat="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5" fillId="53"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78" fillId="60" borderId="35" applyNumberFormat="0" applyAlignment="0" applyProtection="0"/>
    <xf numFmtId="0" fontId="85" fillId="53" borderId="35" applyNumberFormat="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90" fillId="0" borderId="43" applyNumberFormat="0" applyFill="0" applyAlignment="0" applyProtection="0"/>
    <xf numFmtId="0" fontId="88" fillId="60" borderId="42" applyNumberFormat="0" applyAlignment="0" applyProtection="0"/>
    <xf numFmtId="0" fontId="85" fillId="53"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78" fillId="60" borderId="35" applyNumberFormat="0" applyAlignment="0" applyProtection="0"/>
    <xf numFmtId="0" fontId="78" fillId="60"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5" fillId="53"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78" fillId="60" borderId="35" applyNumberFormat="0" applyAlignment="0" applyProtection="0"/>
    <xf numFmtId="0" fontId="88" fillId="60" borderId="42" applyNumberFormat="0" applyAlignment="0" applyProtection="0"/>
    <xf numFmtId="0" fontId="78" fillId="60" borderId="35" applyNumberFormat="0" applyAlignment="0" applyProtection="0"/>
    <xf numFmtId="0" fontId="54" fillId="49" borderId="41" applyNumberFormat="0" applyFont="0" applyAlignment="0" applyProtection="0"/>
    <xf numFmtId="0" fontId="90" fillId="0" borderId="43" applyNumberFormat="0" applyFill="0" applyAlignment="0" applyProtection="0"/>
    <xf numFmtId="0" fontId="88" fillId="60" borderId="42" applyNumberFormat="0" applyAlignment="0" applyProtection="0"/>
    <xf numFmtId="0" fontId="85" fillId="53"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78" fillId="60" borderId="35" applyNumberFormat="0" applyAlignment="0" applyProtection="0"/>
    <xf numFmtId="0" fontId="78" fillId="60"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5" fillId="53" borderId="35" applyNumberFormat="0" applyAlignment="0" applyProtection="0"/>
    <xf numFmtId="0" fontId="29"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85" fillId="53" borderId="35" applyNumberFormat="0" applyAlignment="0" applyProtection="0"/>
    <xf numFmtId="0" fontId="78" fillId="60" borderId="35" applyNumberFormat="0" applyAlignment="0" applyProtection="0"/>
    <xf numFmtId="0" fontId="1" fillId="0" borderId="0"/>
    <xf numFmtId="165" fontId="1" fillId="0" borderId="0" applyFont="0" applyFill="0" applyBorder="0" applyAlignment="0" applyProtection="0"/>
    <xf numFmtId="0" fontId="1" fillId="0" borderId="0"/>
    <xf numFmtId="0" fontId="85" fillId="53" borderId="35" applyNumberFormat="0" applyAlignment="0" applyProtection="0"/>
    <xf numFmtId="0" fontId="54" fillId="49" borderId="41" applyNumberFormat="0" applyFont="0" applyAlignment="0" applyProtection="0"/>
    <xf numFmtId="0" fontId="78" fillId="60" borderId="35" applyNumberFormat="0" applyAlignment="0" applyProtection="0"/>
    <xf numFmtId="165" fontId="1" fillId="0" borderId="0" applyFont="0" applyFill="0" applyBorder="0" applyAlignment="0" applyProtection="0"/>
    <xf numFmtId="0" fontId="85" fillId="53" borderId="35" applyNumberFormat="0" applyAlignment="0" applyProtection="0"/>
    <xf numFmtId="0" fontId="1" fillId="0" borderId="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88" fillId="60" borderId="42" applyNumberForma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78" fillId="60" borderId="35" applyNumberFormat="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85" fillId="53" borderId="35" applyNumberFormat="0" applyAlignment="0" applyProtection="0"/>
    <xf numFmtId="0" fontId="78" fillId="60" borderId="35" applyNumberFormat="0" applyAlignment="0" applyProtection="0"/>
    <xf numFmtId="0" fontId="88" fillId="60" borderId="42" applyNumberFormat="0" applyAlignment="0" applyProtection="0"/>
    <xf numFmtId="0" fontId="85" fillId="53"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85" fillId="53" borderId="35" applyNumberFormat="0" applyAlignment="0" applyProtection="0"/>
    <xf numFmtId="0" fontId="78" fillId="60"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78" fillId="60" borderId="35" applyNumberFormat="0" applyAlignment="0" applyProtection="0"/>
    <xf numFmtId="0" fontId="85" fillId="53" borderId="35" applyNumberFormat="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5" fillId="53"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78" fillId="60" borderId="35" applyNumberFormat="0" applyAlignment="0" applyProtection="0"/>
    <xf numFmtId="0" fontId="85" fillId="53" borderId="35" applyNumberFormat="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90" fillId="0" borderId="43" applyNumberFormat="0" applyFill="0" applyAlignment="0" applyProtection="0"/>
    <xf numFmtId="0" fontId="88" fillId="60" borderId="42" applyNumberFormat="0" applyAlignment="0" applyProtection="0"/>
    <xf numFmtId="0" fontId="85" fillId="53"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78" fillId="60" borderId="35" applyNumberFormat="0" applyAlignment="0" applyProtection="0"/>
    <xf numFmtId="0" fontId="78" fillId="60"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5" fillId="53"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78" fillId="60" borderId="35" applyNumberFormat="0" applyAlignment="0" applyProtection="0"/>
    <xf numFmtId="0" fontId="88" fillId="60" borderId="42" applyNumberFormat="0" applyAlignment="0" applyProtection="0"/>
    <xf numFmtId="0" fontId="78" fillId="60" borderId="35" applyNumberFormat="0" applyAlignment="0" applyProtection="0"/>
    <xf numFmtId="0" fontId="54" fillId="49" borderId="41" applyNumberFormat="0" applyFont="0" applyAlignment="0" applyProtection="0"/>
    <xf numFmtId="0" fontId="90" fillId="0" borderId="43" applyNumberFormat="0" applyFill="0" applyAlignment="0" applyProtection="0"/>
    <xf numFmtId="0" fontId="88" fillId="60" borderId="42" applyNumberFormat="0" applyAlignment="0" applyProtection="0"/>
    <xf numFmtId="0" fontId="85" fillId="53"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78" fillId="60" borderId="35" applyNumberFormat="0" applyAlignment="0" applyProtection="0"/>
    <xf numFmtId="0" fontId="78" fillId="60"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5" fillId="53"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85" fillId="53" borderId="35" applyNumberFormat="0" applyAlignment="0" applyProtection="0"/>
    <xf numFmtId="0" fontId="78" fillId="60" borderId="35" applyNumberFormat="0" applyAlignment="0" applyProtection="0"/>
    <xf numFmtId="0" fontId="85" fillId="53" borderId="35" applyNumberFormat="0" applyAlignment="0" applyProtection="0"/>
    <xf numFmtId="0" fontId="54" fillId="49" borderId="41" applyNumberFormat="0" applyFont="0" applyAlignment="0" applyProtection="0"/>
    <xf numFmtId="0" fontId="78" fillId="60" borderId="35" applyNumberFormat="0" applyAlignment="0" applyProtection="0"/>
    <xf numFmtId="0" fontId="85" fillId="53" borderId="35" applyNumberFormat="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78" fillId="60" borderId="35" applyNumberFormat="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88" fillId="60" borderId="42" applyNumberForma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88" fillId="60" borderId="42" applyNumberForma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85" fillId="53" borderId="35" applyNumberFormat="0" applyAlignment="0" applyProtection="0"/>
    <xf numFmtId="0" fontId="78" fillId="60" borderId="35" applyNumberFormat="0" applyAlignment="0" applyProtection="0"/>
    <xf numFmtId="0" fontId="1" fillId="0" borderId="0"/>
    <xf numFmtId="165" fontId="1" fillId="0" borderId="0" applyFont="0" applyFill="0" applyBorder="0" applyAlignment="0" applyProtection="0"/>
    <xf numFmtId="0" fontId="88" fillId="60" borderId="42" applyNumberFormat="0" applyAlignment="0" applyProtection="0"/>
    <xf numFmtId="0" fontId="1" fillId="0" borderId="0"/>
    <xf numFmtId="0" fontId="85" fillId="53"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85" fillId="53" borderId="35" applyNumberFormat="0" applyAlignment="0" applyProtection="0"/>
    <xf numFmtId="0" fontId="78" fillId="60" borderId="35" applyNumberFormat="0" applyAlignment="0" applyProtection="0"/>
    <xf numFmtId="0" fontId="90" fillId="0" borderId="43" applyNumberFormat="0" applyFill="0" applyAlignment="0" applyProtection="0"/>
    <xf numFmtId="165" fontId="1" fillId="0" borderId="0" applyFont="0" applyFill="0" applyBorder="0" applyAlignment="0" applyProtection="0"/>
    <xf numFmtId="0" fontId="88" fillId="60" borderId="42" applyNumberFormat="0" applyAlignment="0" applyProtection="0"/>
    <xf numFmtId="0" fontId="78" fillId="60" borderId="35" applyNumberFormat="0" applyAlignment="0" applyProtection="0"/>
    <xf numFmtId="0" fontId="85" fillId="53" borderId="35" applyNumberFormat="0" applyAlignment="0" applyProtection="0"/>
    <xf numFmtId="0" fontId="1" fillId="0" borderId="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5" fillId="53" borderId="35" applyNumberFormat="0" applyAlignment="0" applyProtection="0"/>
    <xf numFmtId="0" fontId="90" fillId="0" borderId="43" applyNumberFormat="0" applyFill="0" applyAlignment="0" applyProtection="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88" fillId="60" borderId="42" applyNumberForma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78" fillId="60" borderId="35" applyNumberFormat="0" applyAlignment="0" applyProtection="0"/>
    <xf numFmtId="0" fontId="85" fillId="53" borderId="35" applyNumberFormat="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90" fillId="0" borderId="43" applyNumberFormat="0" applyFill="0" applyAlignment="0" applyProtection="0"/>
    <xf numFmtId="0" fontId="88" fillId="60" borderId="42" applyNumberFormat="0" applyAlignment="0" applyProtection="0"/>
    <xf numFmtId="0" fontId="85" fillId="53"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78" fillId="60" borderId="35" applyNumberFormat="0" applyAlignment="0" applyProtection="0"/>
    <xf numFmtId="0" fontId="78" fillId="60"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5" fillId="53" borderId="35" applyNumberFormat="0" applyAlignment="0" applyProtection="0"/>
    <xf numFmtId="0" fontId="1" fillId="0" borderId="0"/>
    <xf numFmtId="0" fontId="1" fillId="0" borderId="0"/>
    <xf numFmtId="0" fontId="1" fillId="0" borderId="0"/>
    <xf numFmtId="0" fontId="1" fillId="0" borderId="0"/>
    <xf numFmtId="0" fontId="1" fillId="0" borderId="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78" fillId="60" borderId="35" applyNumberFormat="0" applyAlignment="0" applyProtection="0"/>
    <xf numFmtId="0" fontId="88" fillId="60" borderId="42" applyNumberFormat="0" applyAlignment="0" applyProtection="0"/>
    <xf numFmtId="0" fontId="78" fillId="60" borderId="35" applyNumberFormat="0" applyAlignment="0" applyProtection="0"/>
    <xf numFmtId="0" fontId="54" fillId="49" borderId="41" applyNumberFormat="0" applyFont="0" applyAlignment="0" applyProtection="0"/>
    <xf numFmtId="0" fontId="90" fillId="0" borderId="43" applyNumberFormat="0" applyFill="0" applyAlignment="0" applyProtection="0"/>
    <xf numFmtId="0" fontId="88" fillId="60" borderId="42" applyNumberFormat="0" applyAlignment="0" applyProtection="0"/>
    <xf numFmtId="0" fontId="85" fillId="53"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78" fillId="60" borderId="35" applyNumberFormat="0" applyAlignment="0" applyProtection="0"/>
    <xf numFmtId="0" fontId="78" fillId="60"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5" fillId="53" borderId="35" applyNumberFormat="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85" fillId="53" borderId="35" applyNumberFormat="0" applyAlignment="0" applyProtection="0"/>
    <xf numFmtId="0" fontId="78" fillId="60" borderId="35" applyNumberFormat="0" applyAlignment="0" applyProtection="0"/>
    <xf numFmtId="0" fontId="1" fillId="0" borderId="0"/>
    <xf numFmtId="165" fontId="1" fillId="0" borderId="0" applyFont="0" applyFill="0" applyBorder="0" applyAlignment="0" applyProtection="0"/>
    <xf numFmtId="0" fontId="1" fillId="0" borderId="0"/>
    <xf numFmtId="0" fontId="85" fillId="53" borderId="35" applyNumberFormat="0" applyAlignment="0" applyProtection="0"/>
    <xf numFmtId="0" fontId="54" fillId="49" borderId="41" applyNumberFormat="0" applyFont="0" applyAlignment="0" applyProtection="0"/>
    <xf numFmtId="0" fontId="78" fillId="60" borderId="35" applyNumberFormat="0" applyAlignment="0" applyProtection="0"/>
    <xf numFmtId="165" fontId="1" fillId="0" borderId="0" applyFont="0" applyFill="0" applyBorder="0" applyAlignment="0" applyProtection="0"/>
    <xf numFmtId="0" fontId="85" fillId="53" borderId="35" applyNumberFormat="0" applyAlignment="0" applyProtection="0"/>
    <xf numFmtId="0" fontId="1" fillId="0" borderId="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88" fillId="60" borderId="42" applyNumberForma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78" fillId="60" borderId="35" applyNumberFormat="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20" borderId="32" applyNumberFormat="0" applyFont="0" applyAlignment="0" applyProtection="0"/>
    <xf numFmtId="0" fontId="1" fillId="20" borderId="32"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88" fillId="60" borderId="42" applyNumberForma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88" fillId="60" borderId="42" applyNumberFormat="0" applyAlignment="0" applyProtection="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88" fillId="60" borderId="42" applyNumberForma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88" fillId="60" borderId="42" applyNumberForma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88" fillId="60" borderId="42" applyNumberForma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54" fillId="49" borderId="41" applyNumberFormat="0" applyFon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88" fillId="60" borderId="42" applyNumberFormat="0" applyAlignment="0" applyProtection="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88" fillId="60" borderId="42" applyNumberForma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165" fontId="1" fillId="0" borderId="0" applyFont="0" applyFill="0" applyBorder="0" applyAlignment="0" applyProtection="0"/>
    <xf numFmtId="0" fontId="88" fillId="60" borderId="42" applyNumberFormat="0" applyAlignment="0" applyProtection="0"/>
    <xf numFmtId="0" fontId="1" fillId="0" borderId="0"/>
    <xf numFmtId="0" fontId="90" fillId="0" borderId="43" applyNumberFormat="0" applyFill="0" applyAlignment="0" applyProtection="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20" borderId="32" applyNumberFormat="0" applyFont="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78" fillId="60" borderId="35" applyNumberFormat="0" applyAlignment="0" applyProtection="0"/>
    <xf numFmtId="0" fontId="85" fillId="53" borderId="35" applyNumberFormat="0" applyAlignment="0" applyProtection="0"/>
    <xf numFmtId="0" fontId="88" fillId="60" borderId="42" applyNumberFormat="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78" fillId="60" borderId="35" applyNumberFormat="0" applyAlignment="0" applyProtection="0"/>
    <xf numFmtId="0" fontId="85" fillId="53" borderId="35" applyNumberFormat="0" applyAlignment="0" applyProtection="0"/>
    <xf numFmtId="0" fontId="90" fillId="0" borderId="43" applyNumberFormat="0" applyFill="0" applyAlignment="0" applyProtection="0"/>
    <xf numFmtId="0" fontId="78" fillId="60"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85" fillId="53" borderId="35" applyNumberFormat="0" applyAlignment="0" applyProtection="0"/>
    <xf numFmtId="0" fontId="90" fillId="0" borderId="43" applyNumberFormat="0" applyFill="0" applyAlignment="0" applyProtection="0"/>
    <xf numFmtId="0" fontId="78" fillId="60" borderId="35" applyNumberFormat="0" applyAlignment="0" applyProtection="0"/>
    <xf numFmtId="0" fontId="88" fillId="60" borderId="42" applyNumberFormat="0" applyAlignment="0" applyProtection="0"/>
    <xf numFmtId="0" fontId="88" fillId="60" borderId="42" applyNumberFormat="0" applyAlignment="0" applyProtection="0"/>
    <xf numFmtId="0" fontId="85" fillId="53"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90" fillId="0" borderId="43" applyNumberFormat="0" applyFill="0" applyAlignment="0" applyProtection="0"/>
    <xf numFmtId="0" fontId="85" fillId="53" borderId="35" applyNumberFormat="0" applyAlignment="0" applyProtection="0"/>
    <xf numFmtId="165" fontId="1" fillId="0" borderId="0" applyFont="0" applyFill="0" applyBorder="0" applyAlignment="0" applyProtection="0"/>
    <xf numFmtId="0" fontId="54" fillId="49" borderId="41" applyNumberFormat="0" applyFont="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90" fillId="0" borderId="43" applyNumberFormat="0" applyFill="0" applyAlignment="0" applyProtection="0"/>
    <xf numFmtId="0" fontId="54" fillId="49" borderId="41" applyNumberFormat="0" applyFont="0" applyAlignment="0" applyProtection="0"/>
    <xf numFmtId="0" fontId="88" fillId="60" borderId="42" applyNumberFormat="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88" fillId="60" borderId="42" applyNumberForma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88" fillId="60" borderId="42" applyNumberFormat="0" applyAlignment="0" applyProtection="0"/>
    <xf numFmtId="0" fontId="1" fillId="0" borderId="0"/>
    <xf numFmtId="0" fontId="1" fillId="0" borderId="0"/>
    <xf numFmtId="0" fontId="90" fillId="0" borderId="43" applyNumberFormat="0" applyFill="0" applyAlignment="0" applyProtection="0"/>
    <xf numFmtId="0" fontId="88" fillId="60" borderId="42" applyNumberFormat="0" applyAlignment="0" applyProtection="0"/>
    <xf numFmtId="0" fontId="1" fillId="0" borderId="0"/>
    <xf numFmtId="165" fontId="1" fillId="0" borderId="0" applyFont="0" applyFill="0" applyBorder="0" applyAlignment="0" applyProtection="0"/>
    <xf numFmtId="0" fontId="88" fillId="60" borderId="42" applyNumberFormat="0" applyAlignment="0" applyProtection="0"/>
    <xf numFmtId="0" fontId="1" fillId="0" borderId="0"/>
    <xf numFmtId="0" fontId="90" fillId="0" borderId="43" applyNumberFormat="0" applyFill="0" applyAlignment="0" applyProtection="0"/>
    <xf numFmtId="0" fontId="88" fillId="60" borderId="42" applyNumberFormat="0" applyAlignment="0" applyProtection="0"/>
    <xf numFmtId="0" fontId="85" fillId="53" borderId="35" applyNumberFormat="0" applyAlignment="0" applyProtection="0"/>
    <xf numFmtId="0" fontId="90" fillId="0" borderId="43" applyNumberFormat="0" applyFill="0" applyAlignment="0" applyProtection="0"/>
    <xf numFmtId="165" fontId="1" fillId="0" borderId="0" applyFont="0" applyFill="0" applyBorder="0" applyAlignment="0" applyProtection="0"/>
    <xf numFmtId="0" fontId="88" fillId="60" borderId="42" applyNumberFormat="0" applyAlignment="0" applyProtection="0"/>
    <xf numFmtId="0" fontId="1" fillId="0" borderId="0"/>
    <xf numFmtId="0" fontId="88" fillId="60" borderId="42" applyNumberFormat="0" applyAlignment="0" applyProtection="0"/>
    <xf numFmtId="0" fontId="90" fillId="0" borderId="43" applyNumberFormat="0" applyFill="0" applyAlignment="0" applyProtection="0"/>
    <xf numFmtId="0" fontId="78" fillId="60"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88" fillId="60" borderId="42" applyNumberForma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5" fillId="53"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1" fillId="0" borderId="0"/>
    <xf numFmtId="0" fontId="1" fillId="0" borderId="0"/>
    <xf numFmtId="0" fontId="1" fillId="0" borderId="0"/>
    <xf numFmtId="0" fontId="90" fillId="0" borderId="43" applyNumberFormat="0" applyFill="0" applyAlignment="0" applyProtection="0"/>
    <xf numFmtId="0" fontId="1" fillId="0" borderId="0"/>
    <xf numFmtId="0" fontId="1" fillId="0" borderId="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88" fillId="60" borderId="42" applyNumberFormat="0" applyAlignment="0" applyProtection="0"/>
    <xf numFmtId="0" fontId="90" fillId="0" borderId="43" applyNumberFormat="0" applyFill="0" applyAlignment="0" applyProtection="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88" fillId="60" borderId="42" applyNumberForma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54" fillId="49" borderId="41" applyNumberFormat="0" applyFon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78" fillId="60" borderId="35" applyNumberFormat="0" applyAlignment="0" applyProtection="0"/>
    <xf numFmtId="0" fontId="88" fillId="60" borderId="42" applyNumberFormat="0" applyAlignment="0" applyProtection="0"/>
    <xf numFmtId="0" fontId="85" fillId="53" borderId="35" applyNumberFormat="0" applyAlignment="0" applyProtection="0"/>
    <xf numFmtId="0" fontId="54" fillId="49" borderId="41" applyNumberFormat="0" applyFont="0" applyAlignment="0" applyProtection="0"/>
    <xf numFmtId="0" fontId="1" fillId="22" borderId="0" applyNumberFormat="0" applyBorder="0" applyAlignment="0" applyProtection="0"/>
    <xf numFmtId="0" fontId="1" fillId="23" borderId="0" applyNumberFormat="0" applyBorder="0" applyAlignment="0" applyProtection="0"/>
    <xf numFmtId="0" fontId="54" fillId="49" borderId="41" applyNumberFormat="0" applyFont="0" applyAlignment="0" applyProtection="0"/>
    <xf numFmtId="0" fontId="1" fillId="26" borderId="0" applyNumberFormat="0" applyBorder="0" applyAlignment="0" applyProtection="0"/>
    <xf numFmtId="0" fontId="1" fillId="27" borderId="0" applyNumberFormat="0" applyBorder="0" applyAlignment="0" applyProtection="0"/>
    <xf numFmtId="0" fontId="88" fillId="60" borderId="42" applyNumberFormat="0" applyAlignment="0" applyProtection="0"/>
    <xf numFmtId="0" fontId="1" fillId="30" borderId="0" applyNumberFormat="0" applyBorder="0" applyAlignment="0" applyProtection="0"/>
    <xf numFmtId="0" fontId="1" fillId="31" borderId="0" applyNumberFormat="0" applyBorder="0" applyAlignment="0" applyProtection="0"/>
    <xf numFmtId="0" fontId="78" fillId="60" borderId="35" applyNumberFormat="0" applyAlignment="0" applyProtection="0"/>
    <xf numFmtId="0" fontId="90" fillId="0" borderId="43" applyNumberFormat="0" applyFill="0" applyAlignment="0" applyProtection="0"/>
    <xf numFmtId="0" fontId="1" fillId="34" borderId="0" applyNumberFormat="0" applyBorder="0" applyAlignment="0" applyProtection="0"/>
    <xf numFmtId="0" fontId="1" fillId="35" borderId="0" applyNumberFormat="0" applyBorder="0" applyAlignment="0" applyProtection="0"/>
    <xf numFmtId="0" fontId="88" fillId="60" borderId="42" applyNumberFormat="0" applyAlignment="0" applyProtection="0"/>
    <xf numFmtId="0" fontId="90" fillId="0" borderId="43" applyNumberFormat="0" applyFill="0" applyAlignment="0" applyProtection="0"/>
    <xf numFmtId="0" fontId="1" fillId="38" borderId="0" applyNumberFormat="0" applyBorder="0" applyAlignment="0" applyProtection="0"/>
    <xf numFmtId="0" fontId="1" fillId="39" borderId="0" applyNumberFormat="0" applyBorder="0" applyAlignment="0" applyProtection="0"/>
    <xf numFmtId="0" fontId="90" fillId="0" borderId="43" applyNumberFormat="0" applyFill="0" applyAlignment="0" applyProtection="0"/>
    <xf numFmtId="0" fontId="54" fillId="49" borderId="41"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88" fillId="60" borderId="42" applyNumberForma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90" fillId="0" borderId="43" applyNumberFormat="0" applyFill="0" applyAlignment="0" applyProtection="0"/>
    <xf numFmtId="0" fontId="88" fillId="60" borderId="42" applyNumberFormat="0" applyAlignment="0" applyProtection="0"/>
    <xf numFmtId="0" fontId="1" fillId="0" borderId="0"/>
    <xf numFmtId="165" fontId="1" fillId="0" borderId="0" applyFont="0" applyFill="0" applyBorder="0" applyAlignment="0" applyProtection="0"/>
    <xf numFmtId="0" fontId="88" fillId="60" borderId="42" applyNumberFormat="0" applyAlignment="0" applyProtection="0"/>
    <xf numFmtId="0" fontId="1" fillId="0" borderId="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165" fontId="1" fillId="0" borderId="0" applyFont="0" applyFill="0" applyBorder="0" applyAlignment="0" applyProtection="0"/>
    <xf numFmtId="0" fontId="88" fillId="60" borderId="42" applyNumberFormat="0" applyAlignment="0" applyProtection="0"/>
    <xf numFmtId="0" fontId="1" fillId="0" borderId="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88" fillId="60" borderId="42" applyNumberForma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1" fillId="0" borderId="0"/>
    <xf numFmtId="0" fontId="1" fillId="0" borderId="0"/>
    <xf numFmtId="0" fontId="1" fillId="0" borderId="0"/>
    <xf numFmtId="0" fontId="1" fillId="0" borderId="0"/>
    <xf numFmtId="0" fontId="1" fillId="0" borderId="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90" fillId="0" borderId="43" applyNumberFormat="0" applyFill="0" applyAlignment="0" applyProtection="0"/>
    <xf numFmtId="0" fontId="88" fillId="60" borderId="42" applyNumberFormat="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88" fillId="60" borderId="42" applyNumberFormat="0" applyAlignment="0" applyProtection="0"/>
    <xf numFmtId="0" fontId="90" fillId="0" borderId="43" applyNumberFormat="0" applyFill="0" applyAlignment="0" applyProtection="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88" fillId="60" borderId="42" applyNumberForma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8" fillId="60" borderId="42" applyNumberForma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0" fontId="78" fillId="60" borderId="35" applyNumberFormat="0" applyAlignment="0" applyProtection="0"/>
    <xf numFmtId="0" fontId="1" fillId="0" borderId="0"/>
    <xf numFmtId="0" fontId="1" fillId="20" borderId="32" applyNumberFormat="0" applyFont="0" applyAlignment="0" applyProtection="0"/>
    <xf numFmtId="0" fontId="1" fillId="20" borderId="32" applyNumberFormat="0" applyFon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88" fillId="60" borderId="42" applyNumberForma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90" fillId="0" borderId="43" applyNumberFormat="0" applyFill="0" applyAlignment="0" applyProtection="0"/>
    <xf numFmtId="0" fontId="78" fillId="60"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54" fillId="49" borderId="41" applyNumberFormat="0" applyFont="0" applyAlignment="0" applyProtection="0"/>
    <xf numFmtId="0" fontId="78" fillId="60" borderId="35" applyNumberFormat="0" applyAlignment="0" applyProtection="0"/>
    <xf numFmtId="0" fontId="85" fillId="53" borderId="35" applyNumberFormat="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54" fillId="49" borderId="41" applyNumberFormat="0" applyFont="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54" fillId="49" borderId="41" applyNumberFormat="0" applyFont="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88" fillId="60" borderId="42" applyNumberFormat="0" applyAlignment="0" applyProtection="0"/>
    <xf numFmtId="0" fontId="85" fillId="53" borderId="35" applyNumberFormat="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88" fillId="60" borderId="42" applyNumberFormat="0" applyAlignment="0" applyProtection="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54" fillId="49" borderId="41" applyNumberFormat="0" applyFont="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54" fillId="49" borderId="41" applyNumberFormat="0" applyFont="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90" fillId="0" borderId="43" applyNumberFormat="0" applyFill="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90" fillId="0" borderId="43" applyNumberFormat="0" applyFill="0" applyAlignment="0" applyProtection="0"/>
    <xf numFmtId="0" fontId="54" fillId="49" borderId="41" applyNumberFormat="0" applyFont="0" applyAlignment="0" applyProtection="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54" fillId="49" borderId="41" applyNumberFormat="0" applyFont="0" applyAlignment="0" applyProtection="0"/>
    <xf numFmtId="0" fontId="1" fillId="0" borderId="0"/>
    <xf numFmtId="0" fontId="1" fillId="0" borderId="0"/>
    <xf numFmtId="0" fontId="1" fillId="0" borderId="0"/>
    <xf numFmtId="0" fontId="1" fillId="0" borderId="0"/>
    <xf numFmtId="0" fontId="1" fillId="0" borderId="0"/>
    <xf numFmtId="0" fontId="54" fillId="49" borderId="41" applyNumberFormat="0" applyFont="0" applyAlignment="0" applyProtection="0"/>
    <xf numFmtId="0" fontId="88" fillId="60" borderId="42" applyNumberFormat="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20" borderId="32" applyNumberFormat="0" applyFont="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78" fillId="60" borderId="35" applyNumberFormat="0" applyAlignment="0" applyProtection="0"/>
    <xf numFmtId="0" fontId="88" fillId="60" borderId="42" applyNumberFormat="0" applyAlignment="0" applyProtection="0"/>
    <xf numFmtId="0" fontId="78" fillId="60" borderId="35" applyNumberFormat="0" applyAlignment="0" applyProtection="0"/>
    <xf numFmtId="0" fontId="54" fillId="49" borderId="41" applyNumberFormat="0" applyFont="0" applyAlignment="0" applyProtection="0"/>
    <xf numFmtId="0" fontId="90" fillId="0" borderId="43" applyNumberFormat="0" applyFill="0" applyAlignment="0" applyProtection="0"/>
    <xf numFmtId="0" fontId="88" fillId="60" borderId="42" applyNumberFormat="0" applyAlignment="0" applyProtection="0"/>
    <xf numFmtId="0" fontId="85" fillId="53"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78" fillId="60" borderId="35" applyNumberFormat="0" applyAlignment="0" applyProtection="0"/>
    <xf numFmtId="0" fontId="78" fillId="60"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5" fillId="53" borderId="35" applyNumberFormat="0" applyAlignment="0" applyProtection="0"/>
    <xf numFmtId="0" fontId="78" fillId="60" borderId="35" applyNumberFormat="0" applyAlignment="0" applyProtection="0"/>
    <xf numFmtId="0" fontId="88" fillId="60" borderId="42" applyNumberFormat="0" applyAlignment="0" applyProtection="0"/>
    <xf numFmtId="0" fontId="54" fillId="49" borderId="41" applyNumberFormat="0" applyFont="0" applyAlignment="0" applyProtection="0"/>
    <xf numFmtId="0" fontId="85" fillId="53"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85" fillId="53" borderId="35" applyNumberFormat="0" applyAlignment="0" applyProtection="0"/>
    <xf numFmtId="0" fontId="78" fillId="60" borderId="35" applyNumberFormat="0" applyAlignment="0" applyProtection="0"/>
    <xf numFmtId="0" fontId="54" fillId="49" borderId="41" applyNumberFormat="0" applyFont="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90" fillId="0" borderId="43" applyNumberFormat="0" applyFill="0" applyAlignment="0" applyProtection="0"/>
    <xf numFmtId="0" fontId="90" fillId="0" borderId="43" applyNumberFormat="0" applyFill="0" applyAlignment="0" applyProtection="0"/>
    <xf numFmtId="0" fontId="90" fillId="0" borderId="43" applyNumberFormat="0" applyFill="0" applyAlignment="0" applyProtection="0"/>
    <xf numFmtId="0" fontId="78" fillId="60"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85" fillId="53" borderId="35" applyNumberFormat="0" applyAlignment="0" applyProtection="0"/>
    <xf numFmtId="0" fontId="90" fillId="0" borderId="43" applyNumberFormat="0" applyFill="0" applyAlignment="0" applyProtection="0"/>
    <xf numFmtId="0" fontId="78" fillId="60" borderId="35"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78" fillId="60"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78" fillId="60"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8" fillId="60" borderId="42" applyNumberFormat="0" applyAlignment="0" applyProtection="0"/>
    <xf numFmtId="0" fontId="54" fillId="49" borderId="41" applyNumberFormat="0" applyFont="0" applyAlignment="0" applyProtection="0"/>
    <xf numFmtId="0" fontId="88" fillId="60" borderId="42" applyNumberFormat="0" applyAlignment="0" applyProtection="0"/>
    <xf numFmtId="0" fontId="85" fillId="53" borderId="35" applyNumberFormat="0" applyAlignment="0" applyProtection="0"/>
    <xf numFmtId="0" fontId="90" fillId="0" borderId="43" applyNumberFormat="0" applyFill="0" applyAlignment="0" applyProtection="0"/>
    <xf numFmtId="0" fontId="78" fillId="60" borderId="35" applyNumberFormat="0" applyAlignment="0" applyProtection="0"/>
    <xf numFmtId="0" fontId="85" fillId="53"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85" fillId="53" borderId="35" applyNumberFormat="0" applyAlignment="0" applyProtection="0"/>
    <xf numFmtId="0" fontId="78" fillId="60" borderId="35" applyNumberFormat="0" applyAlignment="0" applyProtection="0"/>
    <xf numFmtId="0" fontId="88" fillId="60" borderId="42" applyNumberFormat="0" applyAlignment="0" applyProtection="0"/>
    <xf numFmtId="0" fontId="85" fillId="53"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85" fillId="53" borderId="35" applyNumberFormat="0" applyAlignment="0" applyProtection="0"/>
    <xf numFmtId="0" fontId="78" fillId="60"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78" fillId="60" borderId="35" applyNumberFormat="0" applyAlignment="0" applyProtection="0"/>
    <xf numFmtId="0" fontId="85" fillId="53" borderId="35" applyNumberFormat="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5" fillId="53"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78" fillId="60" borderId="35" applyNumberFormat="0" applyAlignment="0" applyProtection="0"/>
    <xf numFmtId="0" fontId="85" fillId="53" borderId="35" applyNumberFormat="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90" fillId="0" borderId="43" applyNumberFormat="0" applyFill="0" applyAlignment="0" applyProtection="0"/>
    <xf numFmtId="0" fontId="88" fillId="60" borderId="42" applyNumberFormat="0" applyAlignment="0" applyProtection="0"/>
    <xf numFmtId="0" fontId="85" fillId="53"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78" fillId="60" borderId="35" applyNumberFormat="0" applyAlignment="0" applyProtection="0"/>
    <xf numFmtId="0" fontId="78" fillId="60"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5" fillId="53"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78" fillId="60" borderId="35" applyNumberFormat="0" applyAlignment="0" applyProtection="0"/>
    <xf numFmtId="0" fontId="88" fillId="60" borderId="42" applyNumberFormat="0" applyAlignment="0" applyProtection="0"/>
    <xf numFmtId="0" fontId="78" fillId="60" borderId="35" applyNumberFormat="0" applyAlignment="0" applyProtection="0"/>
    <xf numFmtId="0" fontId="54" fillId="49" borderId="41" applyNumberFormat="0" applyFont="0" applyAlignment="0" applyProtection="0"/>
    <xf numFmtId="0" fontId="90" fillId="0" borderId="43" applyNumberFormat="0" applyFill="0" applyAlignment="0" applyProtection="0"/>
    <xf numFmtId="0" fontId="88" fillId="60" borderId="42" applyNumberFormat="0" applyAlignment="0" applyProtection="0"/>
    <xf numFmtId="0" fontId="85" fillId="53"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78" fillId="60" borderId="35" applyNumberFormat="0" applyAlignment="0" applyProtection="0"/>
    <xf numFmtId="0" fontId="78" fillId="60"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5" fillId="53"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85" fillId="53" borderId="35" applyNumberFormat="0" applyAlignment="0" applyProtection="0"/>
    <xf numFmtId="0" fontId="78" fillId="60"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78" fillId="60" borderId="35" applyNumberFormat="0" applyAlignment="0" applyProtection="0"/>
    <xf numFmtId="0" fontId="78" fillId="60" borderId="35" applyNumberFormat="0" applyAlignment="0" applyProtection="0"/>
    <xf numFmtId="0" fontId="85" fillId="53"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85" fillId="53" borderId="35" applyNumberFormat="0" applyAlignment="0" applyProtection="0"/>
    <xf numFmtId="0" fontId="78" fillId="60"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85" fillId="53"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85" fillId="53" borderId="35" applyNumberFormat="0" applyAlignment="0" applyProtection="0"/>
    <xf numFmtId="0" fontId="78" fillId="60"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78" fillId="60" borderId="35" applyNumberFormat="0" applyAlignment="0" applyProtection="0"/>
    <xf numFmtId="0" fontId="85" fillId="53" borderId="35" applyNumberFormat="0" applyAlignment="0" applyProtection="0"/>
    <xf numFmtId="0" fontId="54" fillId="49" borderId="41" applyNumberFormat="0" applyFont="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5" fillId="53" borderId="35" applyNumberFormat="0" applyAlignment="0" applyProtection="0"/>
    <xf numFmtId="0" fontId="90" fillId="0" borderId="43" applyNumberFormat="0" applyFill="0" applyAlignment="0" applyProtection="0"/>
    <xf numFmtId="0" fontId="78" fillId="60"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78" fillId="60" borderId="35" applyNumberFormat="0" applyAlignment="0" applyProtection="0"/>
    <xf numFmtId="0" fontId="85" fillId="53" borderId="35" applyNumberFormat="0" applyAlignment="0" applyProtection="0"/>
    <xf numFmtId="0" fontId="78" fillId="60" borderId="35" applyNumberFormat="0" applyAlignment="0" applyProtection="0"/>
    <xf numFmtId="0" fontId="85" fillId="53" borderId="35" applyNumberFormat="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90" fillId="0" borderId="43" applyNumberFormat="0" applyFill="0" applyAlignment="0" applyProtection="0"/>
    <xf numFmtId="0" fontId="88" fillId="60" borderId="42" applyNumberFormat="0" applyAlignment="0" applyProtection="0"/>
    <xf numFmtId="0" fontId="85" fillId="53"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78" fillId="60" borderId="35" applyNumberFormat="0" applyAlignment="0" applyProtection="0"/>
    <xf numFmtId="0" fontId="78" fillId="60"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5" fillId="53" borderId="35" applyNumberFormat="0" applyAlignment="0" applyProtection="0"/>
    <xf numFmtId="0" fontId="85" fillId="53"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78" fillId="60" borderId="35" applyNumberFormat="0" applyAlignment="0" applyProtection="0"/>
    <xf numFmtId="0" fontId="88" fillId="60" borderId="42" applyNumberFormat="0" applyAlignment="0" applyProtection="0"/>
    <xf numFmtId="0" fontId="78" fillId="60" borderId="35" applyNumberFormat="0" applyAlignment="0" applyProtection="0"/>
    <xf numFmtId="0" fontId="54" fillId="49" borderId="41" applyNumberFormat="0" applyFont="0" applyAlignment="0" applyProtection="0"/>
    <xf numFmtId="0" fontId="90" fillId="0" borderId="43" applyNumberFormat="0" applyFill="0" applyAlignment="0" applyProtection="0"/>
    <xf numFmtId="0" fontId="88" fillId="60" borderId="42" applyNumberFormat="0" applyAlignment="0" applyProtection="0"/>
    <xf numFmtId="0" fontId="85" fillId="53"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78" fillId="60" borderId="35" applyNumberFormat="0" applyAlignment="0" applyProtection="0"/>
    <xf numFmtId="0" fontId="78" fillId="60"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5" fillId="53" borderId="35" applyNumberFormat="0" applyAlignment="0" applyProtection="0"/>
    <xf numFmtId="0" fontId="85" fillId="53" borderId="35" applyNumberFormat="0" applyAlignment="0" applyProtection="0"/>
    <xf numFmtId="0" fontId="88" fillId="60" borderId="42" applyNumberFormat="0" applyAlignment="0" applyProtection="0"/>
    <xf numFmtId="0" fontId="85" fillId="53" borderId="35" applyNumberFormat="0" applyAlignment="0" applyProtection="0"/>
    <xf numFmtId="0" fontId="54" fillId="49" borderId="41" applyNumberFormat="0" applyFont="0" applyAlignment="0" applyProtection="0"/>
    <xf numFmtId="0" fontId="78" fillId="60" borderId="35" applyNumberFormat="0" applyAlignment="0" applyProtection="0"/>
    <xf numFmtId="0" fontId="85" fillId="53"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85" fillId="53" borderId="35" applyNumberFormat="0" applyAlignment="0" applyProtection="0"/>
    <xf numFmtId="0" fontId="78" fillId="60"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78" fillId="60"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78" fillId="60" borderId="35" applyNumberFormat="0" applyAlignment="0" applyProtection="0"/>
    <xf numFmtId="0" fontId="85" fillId="53" borderId="35" applyNumberFormat="0" applyAlignment="0" applyProtection="0"/>
    <xf numFmtId="0" fontId="54" fillId="49" borderId="41" applyNumberFormat="0" applyFont="0" applyAlignment="0" applyProtection="0"/>
    <xf numFmtId="0" fontId="85" fillId="53" borderId="35" applyNumberFormat="0" applyAlignment="0" applyProtection="0"/>
    <xf numFmtId="0" fontId="78" fillId="60"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78" fillId="60"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5" fillId="53"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78" fillId="60" borderId="35"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90" fillId="0" borderId="43" applyNumberFormat="0" applyFill="0" applyAlignment="0" applyProtection="0"/>
    <xf numFmtId="0" fontId="90" fillId="0" borderId="43" applyNumberFormat="0" applyFill="0" applyAlignment="0" applyProtection="0"/>
    <xf numFmtId="0" fontId="85" fillId="53" borderId="35" applyNumberFormat="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5" fillId="53" borderId="35" applyNumberFormat="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85" fillId="53" borderId="35" applyNumberFormat="0" applyAlignment="0" applyProtection="0"/>
    <xf numFmtId="0" fontId="85" fillId="53" borderId="35" applyNumberFormat="0" applyAlignment="0" applyProtection="0"/>
    <xf numFmtId="0" fontId="85" fillId="53"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78" fillId="60" borderId="35" applyNumberFormat="0" applyAlignment="0" applyProtection="0"/>
    <xf numFmtId="0" fontId="90" fillId="0" borderId="43" applyNumberFormat="0" applyFill="0" applyAlignment="0" applyProtection="0"/>
    <xf numFmtId="0" fontId="78" fillId="60" borderId="35" applyNumberFormat="0" applyAlignment="0" applyProtection="0"/>
    <xf numFmtId="0" fontId="85" fillId="53"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54" fillId="49" borderId="41" applyNumberFormat="0" applyFont="0" applyAlignment="0" applyProtection="0"/>
    <xf numFmtId="0" fontId="85" fillId="53" borderId="35" applyNumberFormat="0" applyAlignment="0" applyProtection="0"/>
    <xf numFmtId="0" fontId="54" fillId="49" borderId="41" applyNumberFormat="0" applyFont="0" applyAlignment="0" applyProtection="0"/>
    <xf numFmtId="0" fontId="85" fillId="53" borderId="35" applyNumberFormat="0" applyAlignment="0" applyProtection="0"/>
    <xf numFmtId="0" fontId="78" fillId="60" borderId="35" applyNumberFormat="0" applyAlignment="0" applyProtection="0"/>
    <xf numFmtId="0" fontId="78" fillId="60" borderId="35" applyNumberFormat="0" applyAlignment="0" applyProtection="0"/>
    <xf numFmtId="0" fontId="90" fillId="0" borderId="43" applyNumberFormat="0" applyFill="0" applyAlignment="0" applyProtection="0"/>
    <xf numFmtId="0" fontId="85" fillId="53" borderId="35" applyNumberFormat="0" applyAlignment="0" applyProtection="0"/>
    <xf numFmtId="0" fontId="85" fillId="53" borderId="35" applyNumberFormat="0" applyAlignment="0" applyProtection="0"/>
    <xf numFmtId="0" fontId="78" fillId="60" borderId="35" applyNumberFormat="0" applyAlignment="0" applyProtection="0"/>
    <xf numFmtId="0" fontId="78" fillId="60" borderId="35" applyNumberFormat="0" applyAlignment="0" applyProtection="0"/>
    <xf numFmtId="0" fontId="90" fillId="0" borderId="43" applyNumberFormat="0" applyFill="0" applyAlignment="0" applyProtection="0"/>
    <xf numFmtId="0" fontId="78" fillId="60" borderId="35" applyNumberFormat="0" applyAlignment="0" applyProtection="0"/>
    <xf numFmtId="0" fontId="54" fillId="49" borderId="41" applyNumberFormat="0" applyFont="0" applyAlignment="0" applyProtection="0"/>
    <xf numFmtId="0" fontId="85" fillId="53" borderId="35" applyNumberFormat="0" applyAlignment="0" applyProtection="0"/>
    <xf numFmtId="0" fontId="85" fillId="53" borderId="35" applyNumberFormat="0" applyAlignment="0" applyProtection="0"/>
    <xf numFmtId="0" fontId="78" fillId="60" borderId="35" applyNumberFormat="0" applyAlignment="0" applyProtection="0"/>
    <xf numFmtId="0" fontId="88" fillId="60" borderId="42" applyNumberFormat="0" applyAlignment="0" applyProtection="0"/>
    <xf numFmtId="0" fontId="88" fillId="60" borderId="42" applyNumberFormat="0" applyAlignment="0" applyProtection="0"/>
    <xf numFmtId="0" fontId="78" fillId="60" borderId="35" applyNumberFormat="0" applyAlignment="0" applyProtection="0"/>
    <xf numFmtId="0" fontId="85" fillId="53"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85" fillId="53"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5" fillId="53" borderId="35" applyNumberFormat="0" applyAlignment="0" applyProtection="0"/>
    <xf numFmtId="0" fontId="88" fillId="60" borderId="42" applyNumberFormat="0" applyAlignment="0" applyProtection="0"/>
    <xf numFmtId="0" fontId="88" fillId="60" borderId="42" applyNumberFormat="0" applyAlignment="0" applyProtection="0"/>
    <xf numFmtId="0" fontId="88" fillId="60" borderId="42" applyNumberFormat="0" applyAlignment="0" applyProtection="0"/>
    <xf numFmtId="0" fontId="54" fillId="49" borderId="41" applyNumberFormat="0" applyFont="0" applyAlignment="0" applyProtection="0"/>
    <xf numFmtId="0" fontId="90" fillId="0" borderId="43" applyNumberFormat="0" applyFill="0" applyAlignment="0" applyProtection="0"/>
    <xf numFmtId="0" fontId="78" fillId="60" borderId="35" applyNumberFormat="0" applyAlignment="0" applyProtection="0"/>
    <xf numFmtId="0" fontId="78" fillId="60" borderId="35" applyNumberFormat="0" applyAlignment="0" applyProtection="0"/>
    <xf numFmtId="0" fontId="85" fillId="53" borderId="35" applyNumberFormat="0" applyAlignment="0" applyProtection="0"/>
    <xf numFmtId="0" fontId="54" fillId="49" borderId="41" applyNumberFormat="0" applyFont="0" applyAlignment="0" applyProtection="0"/>
    <xf numFmtId="0" fontId="90" fillId="0" borderId="43" applyNumberFormat="0" applyFill="0" applyAlignment="0" applyProtection="0"/>
    <xf numFmtId="0" fontId="54" fillId="49" borderId="41" applyNumberFormat="0" applyFont="0" applyAlignment="0" applyProtection="0"/>
    <xf numFmtId="0" fontId="78" fillId="60" borderId="35" applyNumberFormat="0" applyAlignment="0" applyProtection="0"/>
    <xf numFmtId="0" fontId="78" fillId="60" borderId="35" applyNumberFormat="0" applyAlignment="0" applyProtection="0"/>
    <xf numFmtId="0" fontId="88" fillId="60" borderId="42" applyNumberFormat="0" applyAlignment="0" applyProtection="0"/>
    <xf numFmtId="0" fontId="54" fillId="49" borderId="41" applyNumberFormat="0" applyFont="0" applyAlignment="0" applyProtection="0"/>
    <xf numFmtId="0" fontId="88" fillId="60" borderId="42" applyNumberFormat="0" applyAlignment="0" applyProtection="0"/>
    <xf numFmtId="0" fontId="88" fillId="60" borderId="42" applyNumberFormat="0" applyAlignment="0" applyProtection="0"/>
    <xf numFmtId="0" fontId="54" fillId="49" borderId="41" applyNumberFormat="0" applyFont="0" applyAlignment="0" applyProtection="0"/>
    <xf numFmtId="0" fontId="88" fillId="60" borderId="42" applyNumberFormat="0" applyAlignment="0" applyProtection="0"/>
    <xf numFmtId="0" fontId="85" fillId="53" borderId="35" applyNumberFormat="0" applyAlignment="0" applyProtection="0"/>
    <xf numFmtId="0" fontId="54" fillId="49" borderId="41" applyNumberFormat="0" applyFont="0" applyAlignment="0" applyProtection="0"/>
    <xf numFmtId="0" fontId="85" fillId="53"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78" fillId="60"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85" fillId="53" borderId="35"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8" fillId="60" borderId="42" applyNumberFormat="0" applyAlignment="0" applyProtection="0"/>
    <xf numFmtId="0" fontId="85" fillId="53" borderId="35" applyNumberFormat="0" applyAlignment="0" applyProtection="0"/>
    <xf numFmtId="0" fontId="78" fillId="60" borderId="35" applyNumberFormat="0" applyAlignment="0" applyProtection="0"/>
    <xf numFmtId="0" fontId="54" fillId="49" borderId="41" applyNumberFormat="0" applyFont="0" applyAlignment="0" applyProtection="0"/>
    <xf numFmtId="0" fontId="78" fillId="60"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5" fillId="53" borderId="35" applyNumberFormat="0" applyAlignment="0" applyProtection="0"/>
    <xf numFmtId="0" fontId="88" fillId="60" borderId="42" applyNumberFormat="0" applyAlignment="0" applyProtection="0"/>
    <xf numFmtId="0" fontId="85" fillId="53" borderId="35" applyNumberFormat="0" applyAlignment="0" applyProtection="0"/>
    <xf numFmtId="0" fontId="88" fillId="60" borderId="42" applyNumberFormat="0" applyAlignment="0" applyProtection="0"/>
    <xf numFmtId="0" fontId="88" fillId="60" borderId="42" applyNumberFormat="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90" fillId="0" borderId="43" applyNumberFormat="0" applyFill="0" applyAlignment="0" applyProtection="0"/>
    <xf numFmtId="0" fontId="85" fillId="53" borderId="35" applyNumberFormat="0" applyAlignment="0" applyProtection="0"/>
    <xf numFmtId="0" fontId="90" fillId="0" borderId="43" applyNumberFormat="0" applyFill="0" applyAlignment="0" applyProtection="0"/>
    <xf numFmtId="0" fontId="78" fillId="60" borderId="35" applyNumberFormat="0" applyAlignment="0" applyProtection="0"/>
    <xf numFmtId="0" fontId="85" fillId="53"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78" fillId="60" borderId="35" applyNumberFormat="0" applyAlignment="0" applyProtection="0"/>
    <xf numFmtId="0" fontId="88" fillId="60" borderId="42" applyNumberFormat="0" applyAlignment="0" applyProtection="0"/>
    <xf numFmtId="0" fontId="78" fillId="60" borderId="35" applyNumberFormat="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78" fillId="60" borderId="35" applyNumberFormat="0" applyAlignment="0" applyProtection="0"/>
    <xf numFmtId="0" fontId="85" fillId="53"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5" fillId="53" borderId="35" applyNumberFormat="0" applyAlignment="0" applyProtection="0"/>
    <xf numFmtId="0" fontId="54" fillId="49" borderId="41" applyNumberFormat="0" applyFont="0" applyAlignment="0" applyProtection="0"/>
    <xf numFmtId="0" fontId="88" fillId="60" borderId="42" applyNumberFormat="0" applyAlignment="0" applyProtection="0"/>
    <xf numFmtId="0" fontId="78" fillId="60"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54" fillId="49" borderId="41" applyNumberFormat="0" applyFont="0" applyAlignment="0" applyProtection="0"/>
    <xf numFmtId="0" fontId="54" fillId="49" borderId="41" applyNumberFormat="0" applyFont="0" applyAlignment="0" applyProtection="0"/>
    <xf numFmtId="0" fontId="78" fillId="60" borderId="35" applyNumberFormat="0" applyAlignment="0" applyProtection="0"/>
    <xf numFmtId="0" fontId="54" fillId="49" borderId="41" applyNumberFormat="0" applyFont="0" applyAlignment="0" applyProtection="0"/>
    <xf numFmtId="0" fontId="88" fillId="60" borderId="42" applyNumberFormat="0" applyAlignment="0" applyProtection="0"/>
    <xf numFmtId="0" fontId="88" fillId="60" borderId="42" applyNumberFormat="0" applyAlignment="0" applyProtection="0"/>
    <xf numFmtId="0" fontId="54" fillId="49" borderId="41" applyNumberFormat="0" applyFont="0" applyAlignment="0" applyProtection="0"/>
    <xf numFmtId="0" fontId="90" fillId="0" borderId="43" applyNumberFormat="0" applyFill="0" applyAlignment="0" applyProtection="0"/>
    <xf numFmtId="0" fontId="85" fillId="53" borderId="35" applyNumberFormat="0" applyAlignment="0" applyProtection="0"/>
    <xf numFmtId="0" fontId="54" fillId="49" borderId="41" applyNumberFormat="0" applyFont="0" applyAlignment="0" applyProtection="0"/>
    <xf numFmtId="0" fontId="78" fillId="60" borderId="35" applyNumberFormat="0" applyAlignment="0" applyProtection="0"/>
    <xf numFmtId="0" fontId="85" fillId="53" borderId="35" applyNumberFormat="0" applyAlignment="0" applyProtection="0"/>
    <xf numFmtId="0" fontId="54" fillId="49" borderId="41" applyNumberFormat="0" applyFont="0" applyAlignment="0" applyProtection="0"/>
  </cellStyleXfs>
  <cellXfs count="433">
    <xf numFmtId="0" fontId="0" fillId="0" borderId="0" xfId="0"/>
    <xf numFmtId="0" fontId="11" fillId="0" borderId="0" xfId="0" applyFont="1" applyAlignment="1">
      <alignment wrapText="1"/>
    </xf>
    <xf numFmtId="0" fontId="14" fillId="0" borderId="0" xfId="0" applyFont="1"/>
    <xf numFmtId="0" fontId="0" fillId="4" borderId="0" xfId="0" applyFill="1"/>
    <xf numFmtId="0" fontId="3" fillId="0" borderId="0" xfId="0" applyFont="1"/>
    <xf numFmtId="0" fontId="22" fillId="0" borderId="0" xfId="0" applyFont="1"/>
    <xf numFmtId="0" fontId="22" fillId="0" borderId="0" xfId="0" applyFont="1" applyAlignment="1">
      <alignment horizontal="center" vertical="center"/>
    </xf>
    <xf numFmtId="0" fontId="22" fillId="0" borderId="0" xfId="0" applyFont="1" applyAlignment="1">
      <alignment vertical="center" wrapText="1"/>
    </xf>
    <xf numFmtId="0" fontId="21" fillId="0" borderId="0" xfId="0" applyFont="1"/>
    <xf numFmtId="0" fontId="22" fillId="0" borderId="0" xfId="0" applyFont="1" applyAlignment="1">
      <alignment horizontal="center" vertical="center" wrapText="1"/>
    </xf>
    <xf numFmtId="0" fontId="29" fillId="0" borderId="0" xfId="0" applyFont="1" applyAlignment="1">
      <alignment horizontal="center" vertical="center" wrapText="1"/>
    </xf>
    <xf numFmtId="0" fontId="30" fillId="0" borderId="0" xfId="0" applyFont="1" applyAlignment="1">
      <alignment horizontal="left" vertical="center"/>
    </xf>
    <xf numFmtId="0" fontId="31" fillId="0" borderId="0" xfId="0" applyFont="1" applyAlignment="1">
      <alignment horizontal="center" vertical="center" wrapText="1"/>
    </xf>
    <xf numFmtId="0" fontId="32" fillId="0" borderId="0" xfId="0" applyFont="1" applyAlignment="1">
      <alignment horizontal="center" vertical="center"/>
    </xf>
    <xf numFmtId="0" fontId="31" fillId="0" borderId="14" xfId="0" applyFont="1" applyBorder="1" applyAlignment="1">
      <alignment horizontal="center" vertical="center" wrapText="1"/>
    </xf>
    <xf numFmtId="0" fontId="33" fillId="0" borderId="0" xfId="0" applyFont="1" applyAlignment="1">
      <alignment vertical="center" wrapText="1"/>
    </xf>
    <xf numFmtId="0" fontId="33" fillId="6" borderId="0" xfId="0" applyFont="1" applyFill="1" applyAlignment="1">
      <alignment horizontal="center" vertical="center" wrapText="1"/>
    </xf>
    <xf numFmtId="0" fontId="34" fillId="0" borderId="15" xfId="0" applyFont="1" applyBorder="1" applyAlignment="1">
      <alignment horizontal="center" vertical="center" wrapText="1"/>
    </xf>
    <xf numFmtId="0" fontId="34" fillId="0" borderId="0" xfId="0" applyFont="1" applyAlignment="1">
      <alignment horizontal="center" vertical="center" wrapText="1"/>
    </xf>
    <xf numFmtId="0" fontId="33" fillId="0" borderId="0" xfId="0" applyFont="1" applyAlignment="1">
      <alignment horizontal="center" vertical="center" wrapText="1"/>
    </xf>
    <xf numFmtId="0" fontId="33" fillId="7" borderId="16" xfId="0" applyFont="1" applyFill="1" applyBorder="1" applyAlignment="1">
      <alignment horizontal="center" vertical="center" wrapText="1"/>
    </xf>
    <xf numFmtId="0" fontId="35" fillId="0" borderId="0" xfId="0" applyFont="1" applyAlignment="1">
      <alignment horizontal="center" vertical="center" wrapText="1"/>
    </xf>
    <xf numFmtId="0" fontId="36" fillId="0" borderId="17" xfId="2" quotePrefix="1" applyFont="1" applyFill="1" applyBorder="1" applyAlignment="1">
      <alignment horizontal="center" vertical="center" wrapText="1"/>
    </xf>
    <xf numFmtId="0" fontId="36" fillId="0" borderId="17" xfId="2" applyFont="1" applyFill="1" applyBorder="1" applyAlignment="1">
      <alignment horizontal="center" vertical="center" wrapText="1"/>
    </xf>
    <xf numFmtId="0" fontId="36" fillId="0" borderId="18" xfId="2" quotePrefix="1" applyFont="1" applyFill="1" applyBorder="1" applyAlignment="1">
      <alignment horizontal="center" vertical="center" wrapText="1"/>
    </xf>
    <xf numFmtId="0" fontId="36" fillId="0" borderId="0" xfId="2" quotePrefix="1" applyFont="1" applyFill="1" applyBorder="1" applyAlignment="1">
      <alignment horizontal="center" vertical="center" wrapText="1"/>
    </xf>
    <xf numFmtId="0" fontId="33" fillId="7" borderId="0" xfId="0" applyFont="1" applyFill="1" applyAlignment="1">
      <alignment horizontal="center" vertical="center" wrapText="1"/>
    </xf>
    <xf numFmtId="0" fontId="35" fillId="7" borderId="0" xfId="0" applyFont="1" applyFill="1" applyAlignment="1">
      <alignment horizontal="center" vertical="center" wrapText="1"/>
    </xf>
    <xf numFmtId="0" fontId="31" fillId="7" borderId="0" xfId="0" applyFont="1" applyFill="1" applyAlignment="1">
      <alignment horizontal="center" vertical="center" wrapText="1"/>
    </xf>
    <xf numFmtId="0" fontId="37" fillId="0" borderId="0" xfId="0" applyFont="1" applyAlignment="1">
      <alignment horizontal="center" vertical="center" wrapText="1"/>
    </xf>
    <xf numFmtId="0" fontId="38" fillId="0" borderId="0" xfId="0" applyFont="1" applyAlignment="1">
      <alignment horizontal="center" vertical="center" wrapText="1"/>
    </xf>
    <xf numFmtId="0" fontId="39" fillId="0" borderId="0" xfId="2" quotePrefix="1" applyFont="1" applyFill="1" applyBorder="1" applyAlignment="1">
      <alignment horizontal="center" vertical="center" wrapText="1"/>
    </xf>
    <xf numFmtId="0" fontId="34" fillId="0" borderId="0" xfId="0" quotePrefix="1" applyFont="1" applyAlignment="1">
      <alignment horizontal="center" vertical="center" wrapText="1"/>
    </xf>
    <xf numFmtId="0" fontId="39" fillId="0" borderId="0" xfId="2" applyFont="1" applyFill="1" applyBorder="1" applyAlignment="1">
      <alignment horizontal="center" vertical="center" wrapText="1"/>
    </xf>
    <xf numFmtId="0" fontId="34" fillId="0" borderId="0" xfId="0" applyFont="1" applyAlignment="1" applyProtection="1">
      <alignment horizontal="center" vertical="center" wrapText="1"/>
      <protection locked="0"/>
    </xf>
    <xf numFmtId="0" fontId="37" fillId="0" borderId="0" xfId="0" quotePrefix="1" applyFont="1" applyAlignment="1">
      <alignment horizontal="center" vertical="center" wrapText="1"/>
    </xf>
    <xf numFmtId="0" fontId="37" fillId="8" borderId="0" xfId="0" applyFont="1" applyFill="1" applyAlignment="1">
      <alignment horizontal="center" vertical="center" wrapText="1"/>
    </xf>
    <xf numFmtId="0" fontId="40" fillId="8" borderId="0" xfId="0" quotePrefix="1" applyFont="1" applyFill="1" applyAlignment="1">
      <alignment horizontal="center" vertical="center" wrapText="1"/>
    </xf>
    <xf numFmtId="0" fontId="35" fillId="8" borderId="0" xfId="0" applyFont="1" applyFill="1" applyAlignment="1">
      <alignment horizontal="center" vertical="center" wrapText="1"/>
    </xf>
    <xf numFmtId="0" fontId="41" fillId="8" borderId="0" xfId="0" applyFont="1" applyFill="1" applyAlignment="1">
      <alignment horizontal="center" vertical="center" wrapText="1"/>
    </xf>
    <xf numFmtId="166" fontId="34" fillId="0" borderId="0" xfId="0" applyNumberFormat="1" applyFont="1" applyAlignment="1">
      <alignment horizontal="center" vertical="center" wrapText="1"/>
    </xf>
    <xf numFmtId="0" fontId="38" fillId="0" borderId="0" xfId="0" quotePrefix="1" applyFont="1" applyAlignment="1">
      <alignment horizontal="center" vertical="center" wrapText="1"/>
    </xf>
    <xf numFmtId="0" fontId="42" fillId="0" borderId="0" xfId="0" applyFont="1" applyAlignment="1">
      <alignment horizontal="center" vertical="center" wrapText="1"/>
    </xf>
    <xf numFmtId="167" fontId="34" fillId="0" borderId="0" xfId="1" applyNumberFormat="1" applyFont="1" applyFill="1" applyBorder="1" applyAlignment="1">
      <alignment horizontal="center" vertical="center" wrapText="1"/>
    </xf>
    <xf numFmtId="9" fontId="34" fillId="0" borderId="0" xfId="1" applyFont="1" applyFill="1" applyBorder="1" applyAlignment="1">
      <alignment horizontal="center" vertical="center" wrapText="1"/>
    </xf>
    <xf numFmtId="3" fontId="34" fillId="0" borderId="0" xfId="0" quotePrefix="1" applyNumberFormat="1" applyFont="1" applyAlignment="1">
      <alignment horizontal="center" vertical="center" wrapText="1"/>
    </xf>
    <xf numFmtId="167" fontId="34" fillId="0" borderId="0" xfId="0" quotePrefix="1" applyNumberFormat="1" applyFont="1" applyAlignment="1">
      <alignment horizontal="center" vertical="center" wrapText="1"/>
    </xf>
    <xf numFmtId="10" fontId="34" fillId="0" borderId="0" xfId="0" quotePrefix="1" applyNumberFormat="1" applyFont="1" applyAlignment="1">
      <alignment horizontal="center" vertical="center" wrapText="1"/>
    </xf>
    <xf numFmtId="0" fontId="34" fillId="0" borderId="0" xfId="0" quotePrefix="1" applyFont="1" applyAlignment="1">
      <alignment horizontal="right" vertical="center" wrapText="1"/>
    </xf>
    <xf numFmtId="166" fontId="34" fillId="0" borderId="0" xfId="0" quotePrefix="1" applyNumberFormat="1" applyFont="1" applyAlignment="1">
      <alignment horizontal="center" vertical="center" wrapText="1"/>
    </xf>
    <xf numFmtId="167" fontId="34" fillId="0" borderId="0" xfId="1" quotePrefix="1" applyNumberFormat="1" applyFont="1" applyFill="1" applyBorder="1" applyAlignment="1">
      <alignment horizontal="center" vertical="center" wrapText="1"/>
    </xf>
    <xf numFmtId="0" fontId="38" fillId="0" borderId="0" xfId="0" applyFont="1" applyAlignment="1">
      <alignment horizontal="right" vertical="center" wrapText="1"/>
    </xf>
    <xf numFmtId="9" fontId="34" fillId="0" borderId="0" xfId="1" quotePrefix="1" applyFont="1" applyFill="1" applyBorder="1" applyAlignment="1">
      <alignment horizontal="center" vertical="center" wrapText="1"/>
    </xf>
    <xf numFmtId="0" fontId="37" fillId="8" borderId="0" xfId="0" quotePrefix="1" applyFont="1" applyFill="1" applyAlignment="1">
      <alignment horizontal="center" vertical="center" wrapText="1"/>
    </xf>
    <xf numFmtId="0" fontId="43" fillId="8" borderId="0" xfId="0" applyFont="1" applyFill="1" applyAlignment="1">
      <alignment horizontal="center" vertical="center" wrapText="1"/>
    </xf>
    <xf numFmtId="0" fontId="41" fillId="0" borderId="0" xfId="0" quotePrefix="1" applyFont="1" applyAlignment="1">
      <alignment horizontal="center" vertical="center" wrapText="1"/>
    </xf>
    <xf numFmtId="0" fontId="41" fillId="0" borderId="0" xfId="0" applyFont="1" applyAlignment="1">
      <alignment horizontal="center" vertical="center" wrapText="1"/>
    </xf>
    <xf numFmtId="0" fontId="31" fillId="0" borderId="0" xfId="0" quotePrefix="1" applyFont="1" applyAlignment="1">
      <alignment horizontal="center" vertical="center" wrapText="1"/>
    </xf>
    <xf numFmtId="0" fontId="31" fillId="0" borderId="0" xfId="0" quotePrefix="1" applyFont="1" applyAlignment="1">
      <alignment horizontal="right" vertical="center" wrapText="1"/>
    </xf>
    <xf numFmtId="0" fontId="44" fillId="0" borderId="0" xfId="0" quotePrefix="1" applyFont="1" applyAlignment="1">
      <alignment horizontal="right" vertical="center" wrapText="1"/>
    </xf>
    <xf numFmtId="167" fontId="41" fillId="0" borderId="0" xfId="0" quotePrefix="1" applyNumberFormat="1" applyFont="1" applyAlignment="1">
      <alignment horizontal="center" vertical="center" wrapText="1"/>
    </xf>
    <xf numFmtId="167" fontId="41" fillId="0" borderId="0" xfId="0" applyNumberFormat="1" applyFont="1" applyAlignment="1">
      <alignment horizontal="center" vertical="center" wrapText="1"/>
    </xf>
    <xf numFmtId="0" fontId="40" fillId="8" borderId="0" xfId="0" applyFont="1" applyFill="1" applyAlignment="1">
      <alignment horizontal="center" vertical="center" wrapText="1"/>
    </xf>
    <xf numFmtId="9" fontId="31" fillId="0" borderId="0" xfId="1" quotePrefix="1" applyFont="1" applyFill="1" applyBorder="1" applyAlignment="1">
      <alignment horizontal="center" vertical="center" wrapText="1"/>
    </xf>
    <xf numFmtId="0" fontId="31" fillId="0" borderId="0" xfId="0" applyFont="1" applyAlignment="1">
      <alignment horizontal="right" vertical="center" wrapText="1"/>
    </xf>
    <xf numFmtId="166" fontId="31" fillId="0" borderId="0" xfId="0" applyNumberFormat="1" applyFont="1" applyAlignment="1">
      <alignment horizontal="center" vertical="center" wrapText="1"/>
    </xf>
    <xf numFmtId="167" fontId="31" fillId="0" borderId="0" xfId="1" quotePrefix="1" applyNumberFormat="1" applyFont="1" applyFill="1" applyBorder="1" applyAlignment="1">
      <alignment horizontal="center" vertical="center" wrapText="1"/>
    </xf>
    <xf numFmtId="0" fontId="38" fillId="0" borderId="0" xfId="0" quotePrefix="1" applyFont="1" applyAlignment="1">
      <alignment horizontal="right" vertical="center" wrapText="1"/>
    </xf>
    <xf numFmtId="0" fontId="31" fillId="0" borderId="0" xfId="0" applyFont="1" applyAlignment="1">
      <alignment horizontal="center"/>
    </xf>
    <xf numFmtId="0" fontId="31" fillId="0" borderId="0" xfId="0" applyFont="1"/>
    <xf numFmtId="0" fontId="45" fillId="0" borderId="0" xfId="0" applyFont="1" applyAlignment="1">
      <alignment horizontal="left" vertical="center"/>
    </xf>
    <xf numFmtId="0" fontId="45" fillId="0" borderId="0" xfId="0" applyFont="1" applyAlignment="1">
      <alignment horizontal="center" vertical="center" wrapText="1"/>
    </xf>
    <xf numFmtId="0" fontId="46" fillId="0" borderId="0" xfId="0" applyFont="1" applyAlignment="1">
      <alignment horizontal="center" vertical="center" wrapText="1"/>
    </xf>
    <xf numFmtId="0" fontId="36" fillId="0" borderId="0" xfId="2" applyFont="1" applyFill="1" applyBorder="1" applyAlignment="1">
      <alignment horizontal="center" vertical="center" wrapText="1"/>
    </xf>
    <xf numFmtId="0" fontId="47" fillId="0" borderId="0" xfId="0" applyFont="1" applyAlignment="1">
      <alignment horizontal="center" vertical="center" wrapText="1"/>
    </xf>
    <xf numFmtId="0" fontId="36" fillId="0" borderId="0" xfId="2" applyFont="1" applyFill="1" applyBorder="1" applyAlignment="1">
      <alignment horizontal="center"/>
    </xf>
    <xf numFmtId="0" fontId="34" fillId="0" borderId="15" xfId="0" applyFont="1" applyBorder="1" applyAlignment="1" applyProtection="1">
      <alignment horizontal="center" vertical="center" wrapText="1"/>
      <protection locked="0"/>
    </xf>
    <xf numFmtId="0" fontId="36" fillId="0" borderId="17" xfId="2" applyFont="1" applyFill="1" applyBorder="1" applyAlignment="1" applyProtection="1">
      <alignment horizontal="center" vertical="center" wrapText="1"/>
    </xf>
    <xf numFmtId="0" fontId="36" fillId="0" borderId="0" xfId="2" quotePrefix="1" applyFont="1" applyFill="1" applyBorder="1" applyAlignment="1" applyProtection="1">
      <alignment horizontal="center" vertical="center" wrapText="1"/>
    </xf>
    <xf numFmtId="0" fontId="34" fillId="0" borderId="0" xfId="0" applyFont="1" applyAlignment="1">
      <alignment horizontal="right" vertical="center" wrapText="1"/>
    </xf>
    <xf numFmtId="167" fontId="34" fillId="0" borderId="0" xfId="1" applyNumberFormat="1" applyFont="1" applyFill="1" applyBorder="1" applyAlignment="1" applyProtection="1">
      <alignment horizontal="center" vertical="center" wrapText="1"/>
    </xf>
    <xf numFmtId="167" fontId="34" fillId="0" borderId="0" xfId="0" applyNumberFormat="1" applyFont="1" applyAlignment="1">
      <alignment horizontal="center" vertical="center" wrapText="1"/>
    </xf>
    <xf numFmtId="0" fontId="48" fillId="0" borderId="0" xfId="0" applyFont="1" applyAlignment="1">
      <alignment horizontal="center" vertical="center" wrapText="1"/>
    </xf>
    <xf numFmtId="167" fontId="48" fillId="0" borderId="0" xfId="1" applyNumberFormat="1" applyFont="1" applyFill="1" applyBorder="1" applyAlignment="1" applyProtection="1">
      <alignment horizontal="center" vertical="center" wrapText="1"/>
    </xf>
    <xf numFmtId="167" fontId="31" fillId="0" borderId="0" xfId="1" applyNumberFormat="1" applyFont="1" applyFill="1" applyBorder="1" applyAlignment="1" applyProtection="1">
      <alignment horizontal="center" vertical="center" wrapText="1"/>
    </xf>
    <xf numFmtId="167" fontId="34" fillId="0" borderId="0" xfId="1" applyNumberFormat="1" applyFont="1" applyFill="1" applyBorder="1" applyAlignment="1" applyProtection="1">
      <alignment horizontal="center" vertical="center" wrapText="1"/>
      <protection locked="0"/>
    </xf>
    <xf numFmtId="9" fontId="34" fillId="0" borderId="0" xfId="1" applyFont="1" applyFill="1" applyBorder="1" applyAlignment="1" applyProtection="1">
      <alignment horizontal="center" vertical="center" wrapText="1"/>
    </xf>
    <xf numFmtId="9" fontId="38" fillId="0" borderId="0" xfId="1" applyFont="1" applyFill="1" applyBorder="1" applyAlignment="1" applyProtection="1">
      <alignment horizontal="center" vertical="center" wrapText="1"/>
    </xf>
    <xf numFmtId="0" fontId="37" fillId="9" borderId="0" xfId="0" applyFont="1" applyFill="1" applyAlignment="1">
      <alignment horizontal="center" vertical="center" wrapText="1"/>
    </xf>
    <xf numFmtId="0" fontId="49" fillId="9" borderId="0" xfId="0" quotePrefix="1" applyFont="1" applyFill="1" applyAlignment="1">
      <alignment horizontal="center" vertical="center" wrapText="1"/>
    </xf>
    <xf numFmtId="0" fontId="41" fillId="9" borderId="0" xfId="0" applyFont="1" applyFill="1" applyAlignment="1">
      <alignment horizontal="center" vertical="center" wrapText="1"/>
    </xf>
    <xf numFmtId="0" fontId="40" fillId="0" borderId="0" xfId="0" quotePrefix="1" applyFont="1" applyAlignment="1">
      <alignment horizontal="center" vertical="center" wrapText="1"/>
    </xf>
    <xf numFmtId="3" fontId="34" fillId="0" borderId="0" xfId="0" applyNumberFormat="1" applyFont="1" applyAlignment="1">
      <alignment horizontal="center" vertical="center" wrapText="1"/>
    </xf>
    <xf numFmtId="167" fontId="34" fillId="0" borderId="0" xfId="1" quotePrefix="1" applyNumberFormat="1" applyFont="1" applyFill="1" applyBorder="1" applyAlignment="1" applyProtection="1">
      <alignment horizontal="center" vertical="center" wrapText="1"/>
    </xf>
    <xf numFmtId="0" fontId="31" fillId="0" borderId="0" xfId="0" quotePrefix="1" applyFont="1" applyAlignment="1">
      <alignment horizontal="center"/>
    </xf>
    <xf numFmtId="166" fontId="34" fillId="0" borderId="0" xfId="0" applyNumberFormat="1" applyFont="1" applyAlignment="1" applyProtection="1">
      <alignment horizontal="center" vertical="center" wrapText="1"/>
      <protection locked="0"/>
    </xf>
    <xf numFmtId="0" fontId="31" fillId="0" borderId="0" xfId="0" applyFont="1" applyAlignment="1" applyProtection="1">
      <alignment horizontal="center" vertical="center" wrapText="1"/>
      <protection locked="0"/>
    </xf>
    <xf numFmtId="0" fontId="34" fillId="10" borderId="0" xfId="0" applyFont="1" applyFill="1" applyAlignment="1">
      <alignment horizontal="center" vertical="center" wrapText="1"/>
    </xf>
    <xf numFmtId="3" fontId="31" fillId="0" borderId="0" xfId="0" quotePrefix="1" applyNumberFormat="1" applyFont="1" applyAlignment="1">
      <alignment horizontal="center" vertical="center" wrapText="1"/>
    </xf>
    <xf numFmtId="167" fontId="40" fillId="8" borderId="0" xfId="1" applyNumberFormat="1" applyFont="1" applyFill="1" applyBorder="1" applyAlignment="1">
      <alignment horizontal="center" vertical="center" wrapText="1"/>
    </xf>
    <xf numFmtId="167" fontId="37" fillId="8" borderId="0" xfId="1" applyNumberFormat="1" applyFont="1" applyFill="1" applyBorder="1" applyAlignment="1">
      <alignment horizontal="center" vertical="center" wrapText="1"/>
    </xf>
    <xf numFmtId="0" fontId="33" fillId="7" borderId="19" xfId="0" applyFont="1" applyFill="1" applyBorder="1" applyAlignment="1">
      <alignment horizontal="center" vertical="center" wrapText="1"/>
    </xf>
    <xf numFmtId="0" fontId="36" fillId="0" borderId="19" xfId="2" applyFont="1" applyFill="1" applyBorder="1" applyAlignment="1">
      <alignment horizontal="center" vertical="center" wrapText="1"/>
    </xf>
    <xf numFmtId="167" fontId="48" fillId="0" borderId="0" xfId="1" applyNumberFormat="1" applyFont="1" applyFill="1" applyBorder="1" applyAlignment="1">
      <alignment horizontal="center" vertical="center" wrapText="1"/>
    </xf>
    <xf numFmtId="0" fontId="51" fillId="7" borderId="0" xfId="0" applyFont="1" applyFill="1" applyAlignment="1">
      <alignment horizontal="center" vertical="center" wrapText="1"/>
    </xf>
    <xf numFmtId="0" fontId="34" fillId="0" borderId="0" xfId="0" quotePrefix="1" applyFont="1" applyAlignment="1" applyProtection="1">
      <alignment horizontal="center" vertical="center" wrapText="1"/>
      <protection locked="0"/>
    </xf>
    <xf numFmtId="0" fontId="35" fillId="0" borderId="0" xfId="0" quotePrefix="1" applyFont="1" applyAlignment="1">
      <alignment horizontal="center" vertical="center" wrapText="1"/>
    </xf>
    <xf numFmtId="0" fontId="34" fillId="11" borderId="0" xfId="0" quotePrefix="1" applyFont="1" applyFill="1" applyAlignment="1">
      <alignment horizontal="center" vertical="center" wrapText="1"/>
    </xf>
    <xf numFmtId="0" fontId="37" fillId="0" borderId="0" xfId="0" quotePrefix="1" applyFont="1" applyAlignment="1">
      <alignment horizontal="left" vertical="center" wrapText="1"/>
    </xf>
    <xf numFmtId="0" fontId="37" fillId="0" borderId="0" xfId="0" applyFont="1" applyAlignment="1">
      <alignment horizontal="left" vertical="center" wrapText="1"/>
    </xf>
    <xf numFmtId="0" fontId="53" fillId="0" borderId="0" xfId="0" applyFont="1" applyAlignment="1">
      <alignment horizontal="center" vertical="center" wrapText="1"/>
    </xf>
    <xf numFmtId="0" fontId="38" fillId="0" borderId="0" xfId="0" applyFont="1" applyAlignment="1" applyProtection="1">
      <alignment horizontal="center" vertical="center" wrapText="1"/>
      <protection locked="0"/>
    </xf>
    <xf numFmtId="14" fontId="53" fillId="0" borderId="0" xfId="0" applyNumberFormat="1" applyFont="1" applyAlignment="1">
      <alignment horizontal="center" vertical="center" wrapText="1"/>
    </xf>
    <xf numFmtId="0" fontId="34" fillId="0" borderId="21" xfId="0" applyFont="1" applyBorder="1" applyAlignment="1">
      <alignment horizontal="center" vertical="center" wrapText="1"/>
    </xf>
    <xf numFmtId="0" fontId="34" fillId="0" borderId="20" xfId="0" applyFont="1" applyBorder="1" applyAlignment="1">
      <alignment horizontal="center" vertical="center" wrapText="1"/>
    </xf>
    <xf numFmtId="0" fontId="36" fillId="0" borderId="24" xfId="2" quotePrefix="1" applyFont="1" applyFill="1" applyBorder="1" applyAlignment="1">
      <alignment horizontal="center" vertical="center" wrapText="1"/>
    </xf>
    <xf numFmtId="0" fontId="34" fillId="0" borderId="24" xfId="0" applyFont="1" applyBorder="1" applyAlignment="1">
      <alignment horizontal="center" vertical="center" wrapText="1"/>
    </xf>
    <xf numFmtId="166" fontId="34" fillId="0" borderId="0" xfId="0" quotePrefix="1" applyNumberFormat="1" applyFont="1" applyAlignment="1" applyProtection="1">
      <alignment horizontal="center" vertical="center" wrapText="1"/>
      <protection locked="0"/>
    </xf>
    <xf numFmtId="3" fontId="34" fillId="0" borderId="0" xfId="0" quotePrefix="1" applyNumberFormat="1" applyFont="1" applyAlignment="1" applyProtection="1">
      <alignment horizontal="center" vertical="center" wrapText="1"/>
      <protection locked="0"/>
    </xf>
    <xf numFmtId="0" fontId="38" fillId="0" borderId="0" xfId="0" applyFont="1" applyAlignment="1" applyProtection="1">
      <alignment horizontal="right" vertical="center" wrapText="1"/>
      <protection locked="0"/>
    </xf>
    <xf numFmtId="166" fontId="42" fillId="0" borderId="0" xfId="0" applyNumberFormat="1" applyFont="1" applyAlignment="1" applyProtection="1">
      <alignment horizontal="center" vertical="center" wrapText="1"/>
      <protection locked="0"/>
    </xf>
    <xf numFmtId="1" fontId="34" fillId="0" borderId="0" xfId="0" applyNumberFormat="1" applyFont="1" applyAlignment="1" applyProtection="1">
      <alignment horizontal="center" vertical="center" wrapText="1"/>
      <protection locked="0"/>
    </xf>
    <xf numFmtId="3" fontId="34" fillId="0" borderId="0" xfId="0" applyNumberFormat="1" applyFont="1" applyAlignment="1" applyProtection="1">
      <alignment horizontal="center" vertical="center" wrapText="1"/>
      <protection locked="0"/>
    </xf>
    <xf numFmtId="0" fontId="31" fillId="0" borderId="0" xfId="0" quotePrefix="1" applyFont="1" applyAlignment="1" applyProtection="1">
      <alignment horizontal="center" vertical="center" wrapText="1"/>
      <protection locked="0"/>
    </xf>
    <xf numFmtId="9" fontId="38" fillId="0" borderId="0" xfId="1" applyFont="1" applyFill="1" applyBorder="1" applyAlignment="1" applyProtection="1">
      <alignment horizontal="center" vertical="center" wrapText="1"/>
      <protection locked="0"/>
    </xf>
    <xf numFmtId="0" fontId="49" fillId="9" borderId="0" xfId="0" applyFont="1" applyFill="1" applyAlignment="1">
      <alignment horizontal="center" vertical="center" wrapText="1"/>
    </xf>
    <xf numFmtId="0" fontId="40" fillId="9" borderId="0" xfId="0" applyFont="1" applyFill="1" applyAlignment="1">
      <alignment horizontal="center" vertical="center" wrapText="1"/>
    </xf>
    <xf numFmtId="167" fontId="42" fillId="0" borderId="0" xfId="1" applyNumberFormat="1" applyFont="1" applyFill="1" applyBorder="1" applyAlignment="1" applyProtection="1">
      <alignment horizontal="center" vertical="center" wrapText="1"/>
      <protection locked="0"/>
    </xf>
    <xf numFmtId="167" fontId="31" fillId="0" borderId="0" xfId="0" applyNumberFormat="1" applyFont="1" applyAlignment="1">
      <alignment horizontal="center" vertical="center" wrapText="1"/>
    </xf>
    <xf numFmtId="3" fontId="34" fillId="0" borderId="0" xfId="0" applyNumberFormat="1" applyFont="1" applyAlignment="1">
      <alignment horizontal="center" vertical="center"/>
    </xf>
    <xf numFmtId="0" fontId="31" fillId="0" borderId="0" xfId="0" applyFont="1" applyAlignment="1">
      <alignment horizontal="center" vertical="center"/>
    </xf>
    <xf numFmtId="0" fontId="34" fillId="0" borderId="15" xfId="0" applyFont="1" applyBorder="1" applyAlignment="1" applyProtection="1">
      <alignment horizontal="center" vertical="center"/>
      <protection locked="0"/>
    </xf>
    <xf numFmtId="0" fontId="33" fillId="0" borderId="0" xfId="0" applyFont="1" applyAlignment="1">
      <alignment vertical="center"/>
    </xf>
    <xf numFmtId="0" fontId="34" fillId="0" borderId="0" xfId="0" applyFont="1" applyAlignment="1">
      <alignment horizontal="center" vertical="center"/>
    </xf>
    <xf numFmtId="0" fontId="33" fillId="0" borderId="0" xfId="0" applyFont="1" applyAlignment="1">
      <alignment horizontal="center" vertical="center"/>
    </xf>
    <xf numFmtId="0" fontId="35" fillId="0" borderId="0" xfId="0" applyFont="1" applyAlignment="1">
      <alignment horizontal="center" vertical="center"/>
    </xf>
    <xf numFmtId="0" fontId="35" fillId="7" borderId="0" xfId="0" applyFont="1" applyFill="1" applyAlignment="1">
      <alignment horizontal="center" vertical="center"/>
    </xf>
    <xf numFmtId="0" fontId="37" fillId="8" borderId="0" xfId="0" applyFont="1" applyFill="1" applyAlignment="1">
      <alignment horizontal="center" vertical="center"/>
    </xf>
    <xf numFmtId="0" fontId="41" fillId="8" borderId="0" xfId="0" applyFont="1" applyFill="1" applyAlignment="1">
      <alignment horizontal="center" vertical="center"/>
    </xf>
    <xf numFmtId="166" fontId="34" fillId="0" borderId="0" xfId="0" applyNumberFormat="1" applyFont="1" applyAlignment="1">
      <alignment horizontal="center" vertical="center"/>
    </xf>
    <xf numFmtId="167" fontId="34" fillId="0" borderId="0" xfId="0" quotePrefix="1" applyNumberFormat="1" applyFont="1" applyAlignment="1">
      <alignment horizontal="center" vertical="center"/>
    </xf>
    <xf numFmtId="167" fontId="34" fillId="0" borderId="0" xfId="1" applyNumberFormat="1" applyFont="1" applyFill="1" applyBorder="1" applyAlignment="1" applyProtection="1">
      <alignment horizontal="center" vertical="center"/>
    </xf>
    <xf numFmtId="166" fontId="42" fillId="0" borderId="0" xfId="0" applyNumberFormat="1" applyFont="1" applyAlignment="1">
      <alignment horizontal="center" vertical="center"/>
    </xf>
    <xf numFmtId="0" fontId="42" fillId="0" borderId="0" xfId="0" applyFont="1" applyAlignment="1">
      <alignment horizontal="center" vertical="center"/>
    </xf>
    <xf numFmtId="0" fontId="35" fillId="8" borderId="0" xfId="0" applyFont="1" applyFill="1" applyAlignment="1">
      <alignment horizontal="center" vertical="center"/>
    </xf>
    <xf numFmtId="167" fontId="34" fillId="0" borderId="0" xfId="0" applyNumberFormat="1" applyFont="1" applyAlignment="1">
      <alignment horizontal="center" vertical="center"/>
    </xf>
    <xf numFmtId="167" fontId="31" fillId="0" borderId="0" xfId="1" applyNumberFormat="1" applyFont="1" applyFill="1" applyBorder="1" applyAlignment="1" applyProtection="1">
      <alignment horizontal="center" vertical="center"/>
    </xf>
    <xf numFmtId="0" fontId="37" fillId="9" borderId="0" xfId="0" applyFont="1" applyFill="1" applyAlignment="1">
      <alignment horizontal="center" vertical="center"/>
    </xf>
    <xf numFmtId="0" fontId="41" fillId="9" borderId="0" xfId="0" applyFont="1" applyFill="1" applyAlignment="1">
      <alignment horizontal="center" vertical="center"/>
    </xf>
    <xf numFmtId="0" fontId="37" fillId="0" borderId="0" xfId="0" applyFont="1" applyAlignment="1">
      <alignment horizontal="center" vertical="center"/>
    </xf>
    <xf numFmtId="0" fontId="41" fillId="0" borderId="0" xfId="0" applyFont="1" applyAlignment="1">
      <alignment horizontal="center" vertical="center"/>
    </xf>
    <xf numFmtId="0" fontId="34" fillId="0" borderId="0" xfId="0" quotePrefix="1" applyFont="1" applyAlignment="1">
      <alignment horizontal="center" vertical="center"/>
    </xf>
    <xf numFmtId="9" fontId="34" fillId="0" borderId="0" xfId="1" applyFont="1" applyFill="1" applyBorder="1" applyAlignment="1" applyProtection="1">
      <alignment horizontal="center" vertical="center"/>
    </xf>
    <xf numFmtId="166" fontId="34" fillId="0" borderId="0" xfId="0" quotePrefix="1" applyNumberFormat="1" applyFont="1" applyAlignment="1">
      <alignment horizontal="center" vertical="center"/>
    </xf>
    <xf numFmtId="3" fontId="34" fillId="0" borderId="0" xfId="0" quotePrefix="1" applyNumberFormat="1" applyFont="1" applyAlignment="1">
      <alignment horizontal="center" vertical="center"/>
    </xf>
    <xf numFmtId="167" fontId="34" fillId="0" borderId="0" xfId="1" quotePrefix="1" applyNumberFormat="1" applyFont="1" applyFill="1" applyBorder="1" applyAlignment="1" applyProtection="1">
      <alignment horizontal="center" vertical="center"/>
    </xf>
    <xf numFmtId="10" fontId="34" fillId="0" borderId="0" xfId="0" quotePrefix="1" applyNumberFormat="1" applyFont="1" applyAlignment="1">
      <alignment horizontal="center" vertical="center"/>
    </xf>
    <xf numFmtId="167" fontId="42" fillId="0" borderId="0" xfId="1" applyNumberFormat="1" applyFont="1" applyFill="1" applyBorder="1" applyAlignment="1" applyProtection="1">
      <alignment horizontal="center" vertical="center"/>
    </xf>
    <xf numFmtId="0" fontId="40" fillId="8" borderId="0" xfId="0" quotePrefix="1" applyFont="1" applyFill="1" applyAlignment="1">
      <alignment horizontal="center" vertical="center"/>
    </xf>
    <xf numFmtId="0" fontId="34" fillId="0" borderId="0" xfId="0" applyFont="1" applyAlignment="1" applyProtection="1">
      <alignment horizontal="center" vertical="center"/>
      <protection locked="0"/>
    </xf>
    <xf numFmtId="167" fontId="34" fillId="0" borderId="0" xfId="1" applyNumberFormat="1" applyFont="1" applyFill="1" applyBorder="1" applyAlignment="1">
      <alignment horizontal="center" vertical="center"/>
    </xf>
    <xf numFmtId="0" fontId="40" fillId="8" borderId="0" xfId="0" applyFont="1" applyFill="1" applyAlignment="1">
      <alignment horizontal="center" vertical="center"/>
    </xf>
    <xf numFmtId="166" fontId="34" fillId="0" borderId="0" xfId="0" applyNumberFormat="1" applyFont="1" applyAlignment="1" applyProtection="1">
      <alignment horizontal="center" vertical="center"/>
      <protection locked="0"/>
    </xf>
    <xf numFmtId="0" fontId="31" fillId="0" borderId="0" xfId="0" applyFont="1" applyAlignment="1" applyProtection="1">
      <alignment horizontal="center" vertical="center"/>
      <protection locked="0"/>
    </xf>
    <xf numFmtId="0" fontId="31" fillId="0" borderId="14" xfId="0" applyFont="1" applyBorder="1" applyAlignment="1">
      <alignment horizontal="center" vertical="center"/>
    </xf>
    <xf numFmtId="0" fontId="34" fillId="0" borderId="15" xfId="0" applyFont="1" applyBorder="1" applyAlignment="1">
      <alignment horizontal="center" vertical="center"/>
    </xf>
    <xf numFmtId="169" fontId="34" fillId="0" borderId="0" xfId="0" applyNumberFormat="1" applyFont="1" applyAlignment="1">
      <alignment horizontal="center" vertical="center"/>
    </xf>
    <xf numFmtId="0" fontId="33" fillId="7" borderId="0" xfId="0" applyFont="1" applyFill="1" applyAlignment="1">
      <alignment horizontal="center" vertical="center"/>
    </xf>
    <xf numFmtId="0" fontId="37" fillId="8" borderId="0" xfId="0" quotePrefix="1" applyFont="1" applyFill="1" applyAlignment="1">
      <alignment horizontal="center" vertical="center"/>
    </xf>
    <xf numFmtId="168" fontId="34" fillId="0" borderId="0" xfId="0" applyNumberFormat="1" applyFont="1" applyAlignment="1">
      <alignment horizontal="center" vertical="center"/>
    </xf>
    <xf numFmtId="166" fontId="31" fillId="0" borderId="0" xfId="0" applyNumberFormat="1" applyFont="1" applyAlignment="1">
      <alignment horizontal="center" vertical="center"/>
    </xf>
    <xf numFmtId="166" fontId="38" fillId="0" borderId="0" xfId="0" quotePrefix="1" applyNumberFormat="1" applyFont="1" applyAlignment="1">
      <alignment horizontal="right" vertical="center"/>
    </xf>
    <xf numFmtId="0" fontId="45" fillId="0" borderId="0" xfId="0" applyFont="1" applyAlignment="1">
      <alignment horizontal="center" vertical="center"/>
    </xf>
    <xf numFmtId="0" fontId="36" fillId="0" borderId="0" xfId="2" applyFont="1" applyFill="1" applyBorder="1" applyAlignment="1">
      <alignment horizontal="center" vertical="center"/>
    </xf>
    <xf numFmtId="0" fontId="38" fillId="0" borderId="0" xfId="0" applyFont="1" applyAlignment="1">
      <alignment horizontal="center" vertical="center"/>
    </xf>
    <xf numFmtId="166" fontId="52" fillId="0" borderId="0" xfId="0" applyNumberFormat="1" applyFont="1" applyAlignment="1">
      <alignment horizontal="center" vertical="center"/>
    </xf>
    <xf numFmtId="0" fontId="33" fillId="7" borderId="0" xfId="0" applyFont="1" applyFill="1" applyAlignment="1">
      <alignment horizontal="left" vertical="center"/>
    </xf>
    <xf numFmtId="164" fontId="30" fillId="12" borderId="0" xfId="13" applyFont="1" applyFill="1" applyAlignment="1">
      <alignment horizontal="left" vertical="center"/>
    </xf>
    <xf numFmtId="164" fontId="31" fillId="12" borderId="0" xfId="13" applyFont="1" applyFill="1" applyAlignment="1">
      <alignment horizontal="center" vertical="center"/>
    </xf>
    <xf numFmtId="164" fontId="33" fillId="13" borderId="0" xfId="13" applyFont="1" applyFill="1" applyAlignment="1">
      <alignment horizontal="center" vertical="center"/>
    </xf>
    <xf numFmtId="164" fontId="34" fillId="12" borderId="0" xfId="13" applyFont="1" applyFill="1" applyAlignment="1">
      <alignment horizontal="center" vertical="center"/>
    </xf>
    <xf numFmtId="164" fontId="33" fillId="13" borderId="0" xfId="13" applyFont="1" applyFill="1" applyBorder="1" applyAlignment="1">
      <alignment horizontal="center" vertical="center"/>
    </xf>
    <xf numFmtId="164" fontId="36" fillId="12" borderId="0" xfId="13" applyFont="1" applyFill="1" applyBorder="1" applyAlignment="1" applyProtection="1">
      <alignment horizontal="center" vertical="center"/>
    </xf>
    <xf numFmtId="164" fontId="36" fillId="12" borderId="0" xfId="13" quotePrefix="1" applyFont="1" applyFill="1" applyBorder="1" applyAlignment="1" applyProtection="1">
      <alignment horizontal="right" vertical="center"/>
    </xf>
    <xf numFmtId="164" fontId="36" fillId="12" borderId="0" xfId="13" quotePrefix="1" applyFont="1" applyFill="1" applyBorder="1" applyAlignment="1" applyProtection="1">
      <alignment horizontal="center" vertical="center"/>
    </xf>
    <xf numFmtId="164" fontId="40" fillId="13" borderId="0" xfId="13" quotePrefix="1" applyFont="1" applyFill="1" applyAlignment="1">
      <alignment horizontal="center" vertical="center"/>
    </xf>
    <xf numFmtId="164" fontId="34" fillId="12" borderId="0" xfId="13" applyFont="1" applyFill="1" applyAlignment="1">
      <alignment horizontal="right" vertical="center"/>
    </xf>
    <xf numFmtId="164" fontId="38" fillId="12" borderId="0" xfId="13" applyFont="1" applyFill="1" applyAlignment="1">
      <alignment horizontal="right" vertical="center"/>
    </xf>
    <xf numFmtId="164" fontId="38" fillId="12" borderId="0" xfId="13" applyFont="1" applyFill="1" applyAlignment="1">
      <alignment horizontal="center" vertical="center"/>
    </xf>
    <xf numFmtId="164" fontId="34" fillId="12" borderId="0" xfId="13" quotePrefix="1" applyFont="1" applyFill="1" applyAlignment="1">
      <alignment horizontal="center" vertical="center"/>
    </xf>
    <xf numFmtId="164" fontId="40" fillId="13" borderId="0" xfId="13" applyFont="1" applyFill="1" applyAlignment="1">
      <alignment horizontal="center" vertical="center"/>
    </xf>
    <xf numFmtId="164" fontId="31" fillId="12" borderId="0" xfId="13" quotePrefix="1" applyFont="1" applyFill="1" applyAlignment="1">
      <alignment horizontal="center" vertical="center"/>
    </xf>
    <xf numFmtId="164" fontId="38" fillId="12" borderId="0" xfId="13" applyFont="1" applyFill="1" applyBorder="1" applyAlignment="1" applyProtection="1">
      <alignment horizontal="center" vertical="center"/>
    </xf>
    <xf numFmtId="164" fontId="49" fillId="13" borderId="0" xfId="13" quotePrefix="1" applyFont="1" applyFill="1" applyAlignment="1">
      <alignment horizontal="center" vertical="center"/>
    </xf>
    <xf numFmtId="164" fontId="40" fillId="12" borderId="0" xfId="13" quotePrefix="1" applyFont="1" applyFill="1" applyAlignment="1">
      <alignment horizontal="center" vertical="center"/>
    </xf>
    <xf numFmtId="164" fontId="34" fillId="12" borderId="0" xfId="13" quotePrefix="1" applyFont="1" applyFill="1" applyAlignment="1">
      <alignment horizontal="right" vertical="center"/>
    </xf>
    <xf numFmtId="164" fontId="37" fillId="13" borderId="0" xfId="13" applyFont="1" applyFill="1" applyAlignment="1">
      <alignment horizontal="center" vertical="center"/>
    </xf>
    <xf numFmtId="164" fontId="37" fillId="13" borderId="0" xfId="13" quotePrefix="1" applyFont="1" applyFill="1" applyAlignment="1">
      <alignment horizontal="center" vertical="center"/>
    </xf>
    <xf numFmtId="164" fontId="31" fillId="12" borderId="0" xfId="13" applyFont="1" applyFill="1" applyAlignment="1"/>
    <xf numFmtId="164" fontId="31" fillId="12" borderId="0" xfId="13" quotePrefix="1" applyFont="1" applyFill="1" applyAlignment="1">
      <alignment horizontal="center"/>
    </xf>
    <xf numFmtId="9" fontId="34" fillId="0" borderId="0" xfId="0" applyNumberFormat="1" applyFont="1" applyAlignment="1">
      <alignment horizontal="center" vertical="center"/>
    </xf>
    <xf numFmtId="165" fontId="0" fillId="0" borderId="0" xfId="14" applyFont="1" applyAlignment="1"/>
    <xf numFmtId="170" fontId="0" fillId="0" borderId="0" xfId="14" applyNumberFormat="1" applyFont="1" applyAlignment="1"/>
    <xf numFmtId="171" fontId="0" fillId="0" borderId="0" xfId="1" applyNumberFormat="1" applyFont="1" applyAlignment="1"/>
    <xf numFmtId="14" fontId="0" fillId="0" borderId="0" xfId="0" applyNumberFormat="1"/>
    <xf numFmtId="0" fontId="0" fillId="0" borderId="0" xfId="0" applyAlignment="1">
      <alignment wrapText="1"/>
    </xf>
    <xf numFmtId="168" fontId="34" fillId="0" borderId="0" xfId="0" applyNumberFormat="1" applyFont="1" applyAlignment="1">
      <alignment horizontal="center" vertical="center" wrapText="1"/>
    </xf>
    <xf numFmtId="168" fontId="52" fillId="0" borderId="0" xfId="0" applyNumberFormat="1" applyFont="1" applyAlignment="1">
      <alignment horizontal="center" vertical="center"/>
    </xf>
    <xf numFmtId="168" fontId="37" fillId="0" borderId="0" xfId="0" applyNumberFormat="1" applyFont="1" applyAlignment="1">
      <alignment horizontal="center" vertical="center" wrapText="1"/>
    </xf>
    <xf numFmtId="165" fontId="33" fillId="7" borderId="0" xfId="14" applyFont="1" applyFill="1" applyAlignment="1">
      <alignment horizontal="center" vertical="center"/>
    </xf>
    <xf numFmtId="165" fontId="0" fillId="0" borderId="0" xfId="14" applyFont="1"/>
    <xf numFmtId="165" fontId="37" fillId="8" borderId="0" xfId="14" applyFont="1" applyFill="1" applyAlignment="1">
      <alignment horizontal="center" vertical="center"/>
    </xf>
    <xf numFmtId="0" fontId="33" fillId="7" borderId="20" xfId="0" applyFont="1" applyFill="1" applyBorder="1" applyAlignment="1">
      <alignment horizontal="center" vertical="center" wrapText="1"/>
    </xf>
    <xf numFmtId="0" fontId="33" fillId="7" borderId="21" xfId="0" applyFont="1" applyFill="1" applyBorder="1" applyAlignment="1">
      <alignment horizontal="center" vertical="center" wrapText="1"/>
    </xf>
    <xf numFmtId="0" fontId="36" fillId="0" borderId="20" xfId="2" quotePrefix="1" applyFont="1" applyFill="1" applyBorder="1" applyAlignment="1">
      <alignment horizontal="center" vertical="center" wrapText="1"/>
    </xf>
    <xf numFmtId="0" fontId="36" fillId="0" borderId="21" xfId="2" quotePrefix="1" applyFont="1" applyFill="1" applyBorder="1" applyAlignment="1">
      <alignment horizontal="center" vertical="center" wrapText="1"/>
    </xf>
    <xf numFmtId="0" fontId="36" fillId="0" borderId="20" xfId="2" quotePrefix="1" applyFont="1" applyFill="1" applyBorder="1" applyAlignment="1">
      <alignment horizontal="center"/>
    </xf>
    <xf numFmtId="0" fontId="36" fillId="0" borderId="21" xfId="2" quotePrefix="1" applyFont="1" applyFill="1" applyBorder="1" applyAlignment="1">
      <alignment horizontal="center"/>
    </xf>
    <xf numFmtId="0" fontId="36" fillId="0" borderId="22" xfId="2" quotePrefix="1" applyFont="1" applyFill="1" applyBorder="1" applyAlignment="1">
      <alignment horizontal="center" vertical="center" wrapText="1"/>
    </xf>
    <xf numFmtId="0" fontId="36" fillId="0" borderId="23" xfId="2" quotePrefix="1" applyFont="1" applyFill="1" applyBorder="1" applyAlignment="1">
      <alignment horizontal="center" vertical="center" wrapText="1"/>
    </xf>
    <xf numFmtId="0" fontId="95" fillId="0" borderId="0" xfId="0" applyFont="1" applyAlignment="1">
      <alignment horizontal="center" vertical="center"/>
    </xf>
    <xf numFmtId="0" fontId="26" fillId="63" borderId="13" xfId="0" quotePrefix="1" applyFont="1" applyFill="1" applyBorder="1" applyAlignment="1">
      <alignment horizontal="left" vertical="center"/>
    </xf>
    <xf numFmtId="0" fontId="26" fillId="63" borderId="10" xfId="0" quotePrefix="1" applyFont="1" applyFill="1" applyBorder="1" applyAlignment="1">
      <alignment horizontal="left" vertical="center"/>
    </xf>
    <xf numFmtId="0" fontId="0" fillId="0" borderId="0" xfId="0" applyAlignment="1">
      <alignment vertical="center" wrapText="1"/>
    </xf>
    <xf numFmtId="0" fontId="5" fillId="0" borderId="0" xfId="0" applyFont="1" applyAlignment="1">
      <alignment horizontal="left" vertical="center"/>
    </xf>
    <xf numFmtId="0" fontId="6" fillId="0" borderId="0" xfId="0" applyFont="1" applyAlignment="1">
      <alignment horizontal="center" vertical="center"/>
    </xf>
    <xf numFmtId="0" fontId="7" fillId="0" borderId="0" xfId="0" applyFont="1" applyAlignment="1">
      <alignment vertical="center" wrapText="1"/>
    </xf>
    <xf numFmtId="0" fontId="8" fillId="0" borderId="0" xfId="0" applyFont="1" applyAlignment="1">
      <alignment horizontal="left" vertical="center" wrapText="1"/>
    </xf>
    <xf numFmtId="0" fontId="9" fillId="0" borderId="0" xfId="0" applyFont="1" applyAlignment="1">
      <alignment wrapText="1"/>
    </xf>
    <xf numFmtId="0" fontId="7" fillId="0" borderId="0" xfId="0" applyFont="1" applyAlignment="1">
      <alignment horizontal="left" vertical="center" wrapText="1"/>
    </xf>
    <xf numFmtId="0" fontId="10" fillId="0" borderId="0" xfId="0" applyFont="1" applyAlignment="1">
      <alignment vertical="center" wrapText="1"/>
    </xf>
    <xf numFmtId="0" fontId="11" fillId="0" borderId="0" xfId="0" applyFont="1" applyAlignment="1">
      <alignment horizontal="left" vertical="center" wrapText="1"/>
    </xf>
    <xf numFmtId="0" fontId="9" fillId="0" borderId="0" xfId="0" applyFont="1" applyAlignment="1">
      <alignment vertical="center" wrapText="1"/>
    </xf>
    <xf numFmtId="0" fontId="12" fillId="0" borderId="0" xfId="0" applyFont="1" applyAlignment="1">
      <alignment vertical="center" wrapText="1"/>
    </xf>
    <xf numFmtId="0" fontId="11" fillId="0" borderId="0" xfId="0" applyFont="1" applyAlignment="1">
      <alignment vertical="center" wrapText="1"/>
    </xf>
    <xf numFmtId="0" fontId="24" fillId="64" borderId="46" xfId="0" applyFont="1" applyFill="1" applyBorder="1" applyAlignment="1">
      <alignment horizontal="center" vertical="center" wrapText="1"/>
    </xf>
    <xf numFmtId="0" fontId="102" fillId="0" borderId="45" xfId="2" quotePrefix="1" applyFont="1" applyFill="1" applyBorder="1" applyAlignment="1">
      <alignment horizontal="center" vertical="center" wrapText="1"/>
    </xf>
    <xf numFmtId="0" fontId="36" fillId="0" borderId="18" xfId="2" quotePrefix="1" applyFont="1" applyFill="1" applyBorder="1" applyAlignment="1" applyProtection="1">
      <alignment horizontal="center" vertical="center" wrapText="1"/>
    </xf>
    <xf numFmtId="0" fontId="36" fillId="0" borderId="17" xfId="2" quotePrefix="1" applyFont="1" applyFill="1" applyBorder="1" applyAlignment="1" applyProtection="1">
      <alignment horizontal="center" vertical="center" wrapText="1"/>
    </xf>
    <xf numFmtId="0" fontId="97" fillId="63" borderId="0" xfId="0" applyFont="1" applyFill="1" applyAlignment="1">
      <alignment horizontal="center" vertical="center" wrapText="1"/>
    </xf>
    <xf numFmtId="0" fontId="24" fillId="64" borderId="0" xfId="0" applyFont="1" applyFill="1" applyAlignment="1">
      <alignment horizontal="center" vertical="center" wrapText="1"/>
    </xf>
    <xf numFmtId="0" fontId="0" fillId="0" borderId="0" xfId="0" applyAlignment="1">
      <alignment horizontal="center"/>
    </xf>
    <xf numFmtId="0" fontId="0" fillId="0" borderId="0" xfId="0" applyAlignment="1">
      <alignment horizontal="center" vertical="center" wrapText="1"/>
    </xf>
    <xf numFmtId="0" fontId="27" fillId="0" borderId="0" xfId="0" applyFont="1" applyAlignment="1">
      <alignment horizontal="center" vertical="center" wrapText="1"/>
    </xf>
    <xf numFmtId="0" fontId="24" fillId="2" borderId="0" xfId="0" applyFont="1" applyFill="1" applyAlignment="1">
      <alignment horizontal="center" vertical="center" wrapText="1"/>
    </xf>
    <xf numFmtId="0" fontId="97" fillId="0" borderId="0" xfId="0" applyFont="1" applyAlignment="1">
      <alignment horizontal="center" vertical="center" wrapText="1"/>
    </xf>
    <xf numFmtId="0" fontId="98" fillId="0" borderId="0" xfId="0" applyFont="1" applyAlignment="1">
      <alignment horizontal="center" vertical="center" wrapText="1"/>
    </xf>
    <xf numFmtId="0" fontId="27" fillId="0" borderId="0" xfId="0" quotePrefix="1" applyFont="1" applyAlignment="1">
      <alignment horizontal="center" vertical="center" wrapText="1"/>
    </xf>
    <xf numFmtId="0" fontId="97" fillId="0" borderId="0" xfId="0" quotePrefix="1" applyFont="1" applyAlignment="1">
      <alignment horizontal="center" vertical="center" wrapText="1"/>
    </xf>
    <xf numFmtId="0" fontId="26" fillId="0" borderId="0" xfId="0" quotePrefix="1" applyFont="1" applyAlignment="1">
      <alignment horizontal="center" vertical="center" wrapText="1"/>
    </xf>
    <xf numFmtId="0" fontId="0" fillId="0" borderId="0" xfId="0" applyAlignment="1">
      <alignment horizontal="left" vertical="center"/>
    </xf>
    <xf numFmtId="0" fontId="0" fillId="0" borderId="0" xfId="0" applyAlignment="1">
      <alignment horizontal="left" vertical="center" wrapText="1"/>
    </xf>
    <xf numFmtId="0" fontId="2" fillId="2" borderId="0" xfId="0" applyFont="1" applyFill="1" applyAlignment="1">
      <alignment horizontal="center" vertical="center" wrapText="1"/>
    </xf>
    <xf numFmtId="0" fontId="27" fillId="0" borderId="0" xfId="0" applyFont="1" applyAlignment="1" applyProtection="1">
      <alignment horizontal="center" vertical="center" wrapText="1"/>
      <protection locked="0"/>
    </xf>
    <xf numFmtId="0" fontId="27" fillId="0" borderId="0" xfId="0" quotePrefix="1" applyFont="1" applyAlignment="1" applyProtection="1">
      <alignment horizontal="center" vertical="center" wrapText="1"/>
      <protection locked="0"/>
    </xf>
    <xf numFmtId="0" fontId="0" fillId="0" borderId="0" xfId="0" applyProtection="1">
      <protection locked="0"/>
    </xf>
    <xf numFmtId="0" fontId="26" fillId="0" borderId="0" xfId="0" quotePrefix="1" applyFont="1" applyAlignment="1" applyProtection="1">
      <alignment horizontal="center" vertical="center" wrapText="1"/>
      <protection locked="0"/>
    </xf>
    <xf numFmtId="0" fontId="97" fillId="0" borderId="0" xfId="0" quotePrefix="1" applyFont="1" applyAlignment="1" applyProtection="1">
      <alignment horizontal="center" vertical="center" wrapText="1"/>
      <protection locked="0"/>
    </xf>
    <xf numFmtId="0" fontId="102" fillId="0" borderId="44" xfId="2" quotePrefix="1" applyFont="1" applyFill="1" applyBorder="1" applyAlignment="1">
      <alignment horizontal="center" vertical="center" wrapText="1"/>
    </xf>
    <xf numFmtId="0" fontId="24" fillId="0" borderId="0" xfId="0" applyFont="1" applyAlignment="1">
      <alignment vertical="center" wrapText="1"/>
    </xf>
    <xf numFmtId="0" fontId="24" fillId="0" borderId="0" xfId="0" applyFont="1" applyAlignment="1">
      <alignment horizontal="center" vertical="center" wrapText="1"/>
    </xf>
    <xf numFmtId="0" fontId="96" fillId="0" borderId="0" xfId="0" applyFont="1" applyAlignment="1">
      <alignment horizontal="center" vertical="center" wrapText="1"/>
    </xf>
    <xf numFmtId="0" fontId="96" fillId="2" borderId="0" xfId="0" applyFont="1" applyFill="1" applyAlignment="1">
      <alignment horizontal="center" vertical="center" wrapText="1"/>
    </xf>
    <xf numFmtId="0" fontId="0" fillId="2" borderId="0" xfId="0" applyFill="1" applyAlignment="1">
      <alignment horizontal="center" vertical="center" wrapText="1"/>
    </xf>
    <xf numFmtId="0" fontId="27" fillId="4" borderId="0" xfId="0" applyFont="1" applyFill="1" applyAlignment="1">
      <alignment horizontal="center" vertical="center" wrapText="1"/>
    </xf>
    <xf numFmtId="3" fontId="27" fillId="0" borderId="0" xfId="0" quotePrefix="1" applyNumberFormat="1" applyFont="1" applyAlignment="1">
      <alignment horizontal="center" vertical="center" wrapText="1"/>
    </xf>
    <xf numFmtId="10" fontId="27" fillId="0" borderId="0" xfId="0" quotePrefix="1" applyNumberFormat="1" applyFont="1" applyAlignment="1">
      <alignment horizontal="center" vertical="center" wrapText="1"/>
    </xf>
    <xf numFmtId="0" fontId="27" fillId="0" borderId="0" xfId="0" quotePrefix="1" applyFont="1" applyAlignment="1">
      <alignment horizontal="right" vertical="center" wrapText="1"/>
    </xf>
    <xf numFmtId="9" fontId="27" fillId="0" borderId="0" xfId="1" quotePrefix="1" applyFont="1" applyFill="1" applyBorder="1" applyAlignment="1">
      <alignment horizontal="center" vertical="center" wrapText="1"/>
    </xf>
    <xf numFmtId="0" fontId="98" fillId="0" borderId="0" xfId="0" applyFont="1" applyAlignment="1">
      <alignment horizontal="right" vertical="center" wrapText="1"/>
    </xf>
    <xf numFmtId="0" fontId="99" fillId="0" borderId="0" xfId="0" applyFont="1" applyAlignment="1">
      <alignment horizontal="center" vertical="center" wrapText="1"/>
    </xf>
    <xf numFmtId="0" fontId="3" fillId="0" borderId="0" xfId="0" applyFont="1" applyAlignment="1">
      <alignment horizontal="center" vertical="center" wrapText="1"/>
    </xf>
    <xf numFmtId="9" fontId="27" fillId="0" borderId="0" xfId="1" applyFont="1" applyFill="1" applyBorder="1" applyAlignment="1">
      <alignment horizontal="center" vertical="center" wrapText="1"/>
    </xf>
    <xf numFmtId="0" fontId="100" fillId="0" borderId="0" xfId="0" applyFont="1" applyAlignment="1">
      <alignment horizontal="center" vertical="center" wrapText="1"/>
    </xf>
    <xf numFmtId="3" fontId="0" fillId="0" borderId="0" xfId="0" quotePrefix="1" applyNumberFormat="1" applyAlignment="1">
      <alignment horizontal="center" vertical="center" wrapText="1"/>
    </xf>
    <xf numFmtId="9" fontId="27" fillId="0" borderId="0" xfId="1" applyFont="1" applyFill="1" applyBorder="1" applyAlignment="1" applyProtection="1">
      <alignment horizontal="center" vertical="center" wrapText="1"/>
    </xf>
    <xf numFmtId="167" fontId="27" fillId="0" borderId="0" xfId="1" applyNumberFormat="1" applyFont="1" applyFill="1" applyBorder="1" applyAlignment="1" applyProtection="1">
      <alignment horizontal="center" vertical="center" wrapText="1"/>
    </xf>
    <xf numFmtId="167" fontId="27" fillId="0" borderId="0" xfId="1" applyNumberFormat="1" applyFont="1" applyFill="1" applyBorder="1" applyAlignment="1">
      <alignment horizontal="center" vertical="center" wrapText="1"/>
    </xf>
    <xf numFmtId="166" fontId="27" fillId="0" borderId="0" xfId="0" applyNumberFormat="1" applyFont="1" applyAlignment="1">
      <alignment horizontal="center" vertical="center" wrapText="1"/>
    </xf>
    <xf numFmtId="3" fontId="27" fillId="0" borderId="0" xfId="0" applyNumberFormat="1" applyFont="1" applyAlignment="1">
      <alignment horizontal="center" vertical="center" wrapText="1"/>
    </xf>
    <xf numFmtId="166" fontId="27" fillId="0" borderId="0" xfId="0" quotePrefix="1" applyNumberFormat="1" applyFont="1" applyAlignment="1">
      <alignment horizontal="center" vertical="center" wrapText="1"/>
    </xf>
    <xf numFmtId="167" fontId="27" fillId="0" borderId="0" xfId="0" quotePrefix="1" applyNumberFormat="1" applyFont="1" applyAlignment="1">
      <alignment horizontal="center" vertical="center" wrapText="1"/>
    </xf>
    <xf numFmtId="167" fontId="27" fillId="0" borderId="0" xfId="1" quotePrefix="1" applyNumberFormat="1" applyFont="1" applyFill="1" applyBorder="1" applyAlignment="1">
      <alignment horizontal="center" vertical="center" wrapText="1"/>
    </xf>
    <xf numFmtId="166" fontId="27" fillId="0" borderId="0" xfId="0" quotePrefix="1" applyNumberFormat="1" applyFont="1" applyAlignment="1" applyProtection="1">
      <alignment horizontal="center" vertical="center" wrapText="1"/>
      <protection locked="0"/>
    </xf>
    <xf numFmtId="3" fontId="27" fillId="0" borderId="0" xfId="0" quotePrefix="1" applyNumberFormat="1" applyFont="1" applyAlignment="1" applyProtection="1">
      <alignment horizontal="center" vertical="center" wrapText="1"/>
      <protection locked="0"/>
    </xf>
    <xf numFmtId="0" fontId="98" fillId="0" borderId="0" xfId="0" applyFont="1" applyAlignment="1" applyProtection="1">
      <alignment horizontal="right" vertical="center" wrapText="1"/>
      <protection locked="0"/>
    </xf>
    <xf numFmtId="0" fontId="26" fillId="63" borderId="0" xfId="0" quotePrefix="1" applyFont="1" applyFill="1" applyAlignment="1">
      <alignment horizontal="center" vertical="center" wrapText="1"/>
    </xf>
    <xf numFmtId="0" fontId="3" fillId="63" borderId="0" xfId="0" applyFont="1" applyFill="1" applyAlignment="1">
      <alignment horizontal="center" vertical="center" wrapText="1"/>
    </xf>
    <xf numFmtId="0" fontId="96" fillId="63" borderId="0" xfId="0" applyFont="1" applyFill="1" applyAlignment="1">
      <alignment horizontal="center" vertical="center" wrapText="1"/>
    </xf>
    <xf numFmtId="167" fontId="26" fillId="63" borderId="0" xfId="1" applyNumberFormat="1" applyFont="1" applyFill="1" applyBorder="1" applyAlignment="1">
      <alignment horizontal="center" vertical="center" wrapText="1"/>
    </xf>
    <xf numFmtId="167" fontId="97" fillId="63" borderId="0" xfId="1" applyNumberFormat="1" applyFont="1" applyFill="1" applyBorder="1" applyAlignment="1">
      <alignment horizontal="center" vertical="center" wrapText="1"/>
    </xf>
    <xf numFmtId="0" fontId="26" fillId="63" borderId="0" xfId="0" applyFont="1" applyFill="1" applyAlignment="1">
      <alignment horizontal="center" vertical="center" wrapText="1"/>
    </xf>
    <xf numFmtId="0" fontId="0" fillId="0" borderId="14" xfId="0" applyBorder="1" applyAlignment="1">
      <alignment horizontal="center" vertical="center" wrapText="1"/>
    </xf>
    <xf numFmtId="0" fontId="27" fillId="0" borderId="15" xfId="0" applyFont="1" applyBorder="1" applyAlignment="1">
      <alignment horizontal="center" vertical="center" wrapText="1"/>
    </xf>
    <xf numFmtId="167" fontId="27" fillId="0" borderId="0" xfId="0" applyNumberFormat="1" applyFont="1" applyAlignment="1">
      <alignment horizontal="center" vertical="center" wrapText="1"/>
    </xf>
    <xf numFmtId="167" fontId="0" fillId="0" borderId="0" xfId="0" applyNumberFormat="1" applyAlignment="1">
      <alignment horizontal="center" vertical="center"/>
    </xf>
    <xf numFmtId="0" fontId="13" fillId="0" borderId="0" xfId="2" applyAlignment="1">
      <alignment vertical="center" wrapText="1"/>
    </xf>
    <xf numFmtId="0" fontId="13" fillId="0" borderId="0" xfId="2" quotePrefix="1" applyAlignment="1">
      <alignment horizontal="center" vertical="center" wrapText="1"/>
    </xf>
    <xf numFmtId="0" fontId="97" fillId="0" borderId="0" xfId="0" applyFont="1" applyAlignment="1">
      <alignment vertical="center" wrapText="1"/>
    </xf>
    <xf numFmtId="167" fontId="27" fillId="0" borderId="0" xfId="0" applyNumberFormat="1" applyFont="1" applyAlignment="1" applyProtection="1">
      <alignment horizontal="center" vertical="center" wrapText="1"/>
      <protection locked="0"/>
    </xf>
    <xf numFmtId="166" fontId="27" fillId="0" borderId="0" xfId="0" applyNumberFormat="1" applyFont="1" applyAlignment="1" applyProtection="1">
      <alignment horizontal="center" vertical="center" wrapText="1"/>
      <protection locked="0"/>
    </xf>
    <xf numFmtId="167" fontId="27" fillId="0" borderId="0" xfId="0" quotePrefix="1" applyNumberFormat="1" applyFont="1" applyAlignment="1" applyProtection="1">
      <alignment horizontal="center" vertical="center" wrapText="1"/>
      <protection locked="0"/>
    </xf>
    <xf numFmtId="0" fontId="96" fillId="0" borderId="0" xfId="0" applyFont="1" applyAlignment="1" applyProtection="1">
      <alignment horizontal="center" vertical="center" wrapText="1"/>
      <protection locked="0"/>
    </xf>
    <xf numFmtId="0" fontId="102" fillId="0" borderId="51" xfId="2" applyFont="1" applyBorder="1" applyAlignment="1" applyProtection="1">
      <alignment vertical="center" wrapText="1"/>
      <protection locked="0"/>
    </xf>
    <xf numFmtId="0" fontId="24" fillId="3" borderId="15" xfId="0" applyFont="1" applyFill="1" applyBorder="1" applyAlignment="1">
      <alignment horizontal="center" vertical="center" wrapText="1"/>
    </xf>
    <xf numFmtId="0" fontId="27" fillId="0" borderId="56" xfId="0" applyFont="1" applyBorder="1" applyAlignment="1">
      <alignment horizontal="center" vertical="center" wrapText="1"/>
    </xf>
    <xf numFmtId="0" fontId="24" fillId="3" borderId="57" xfId="0" applyFont="1" applyFill="1" applyBorder="1" applyAlignment="1">
      <alignment horizontal="center" vertical="center" wrapText="1"/>
    </xf>
    <xf numFmtId="174" fontId="34" fillId="0" borderId="0" xfId="0" applyNumberFormat="1" applyFont="1" applyAlignment="1">
      <alignment horizontal="center" vertical="center"/>
    </xf>
    <xf numFmtId="174" fontId="37" fillId="0" borderId="0" xfId="0" applyNumberFormat="1" applyFont="1" applyAlignment="1">
      <alignment horizontal="center" vertical="center"/>
    </xf>
    <xf numFmtId="0" fontId="27" fillId="0" borderId="0" xfId="0" applyFont="1" applyAlignment="1" applyProtection="1">
      <alignment horizontal="left" vertical="center" wrapText="1"/>
      <protection locked="0"/>
    </xf>
    <xf numFmtId="0" fontId="0" fillId="0" borderId="0" xfId="0" applyAlignment="1" applyProtection="1">
      <alignment horizontal="left"/>
      <protection locked="0"/>
    </xf>
    <xf numFmtId="2" fontId="34" fillId="0" borderId="0" xfId="0" applyNumberFormat="1" applyFont="1" applyAlignment="1">
      <alignment horizontal="center" vertical="center"/>
    </xf>
    <xf numFmtId="2" fontId="34" fillId="0" borderId="0" xfId="0" applyNumberFormat="1" applyFont="1" applyAlignment="1" applyProtection="1">
      <alignment horizontal="center" vertical="center"/>
      <protection locked="0"/>
    </xf>
    <xf numFmtId="175" fontId="34" fillId="0" borderId="0" xfId="0" applyNumberFormat="1" applyFont="1" applyAlignment="1">
      <alignment horizontal="center" vertical="center"/>
    </xf>
    <xf numFmtId="175" fontId="37" fillId="0" borderId="0" xfId="0" applyNumberFormat="1" applyFont="1" applyAlignment="1">
      <alignment horizontal="center" vertical="center"/>
    </xf>
    <xf numFmtId="175" fontId="34" fillId="0" borderId="0" xfId="14" applyNumberFormat="1" applyFont="1" applyAlignment="1">
      <alignment horizontal="center" vertical="center"/>
    </xf>
    <xf numFmtId="0" fontId="27" fillId="0" borderId="0" xfId="0" applyFont="1" applyAlignment="1">
      <alignment horizontal="left" vertical="center" wrapText="1"/>
    </xf>
    <xf numFmtId="0" fontId="27" fillId="0" borderId="0" xfId="0" quotePrefix="1" applyFont="1" applyAlignment="1" applyProtection="1">
      <alignment horizontal="left" vertical="center" wrapText="1"/>
      <protection locked="0"/>
    </xf>
    <xf numFmtId="10" fontId="31" fillId="0" borderId="0" xfId="1" applyNumberFormat="1" applyFont="1" applyFill="1" applyBorder="1" applyAlignment="1" applyProtection="1">
      <alignment horizontal="center" vertical="center"/>
    </xf>
    <xf numFmtId="0" fontId="4" fillId="0" borderId="0" xfId="2" applyFont="1" applyAlignment="1"/>
    <xf numFmtId="0" fontId="21" fillId="0" borderId="7" xfId="0" applyFont="1" applyBorder="1" applyAlignment="1">
      <alignment horizontal="left" vertical="center" indent="1"/>
    </xf>
    <xf numFmtId="0" fontId="15" fillId="0" borderId="0" xfId="0" applyFont="1"/>
    <xf numFmtId="164" fontId="48" fillId="65" borderId="0" xfId="13" applyFont="1" applyFill="1" applyAlignment="1">
      <alignment horizontal="center" vertical="center"/>
    </xf>
    <xf numFmtId="0" fontId="21" fillId="0" borderId="0" xfId="0" applyFont="1" applyAlignment="1">
      <alignment horizontal="left" vertical="center" indent="1"/>
    </xf>
    <xf numFmtId="0" fontId="20" fillId="0" borderId="0" xfId="0" applyFont="1" applyAlignment="1">
      <alignment horizontal="left" wrapText="1"/>
    </xf>
    <xf numFmtId="0" fontId="14" fillId="0" borderId="1" xfId="0" applyFont="1" applyBorder="1"/>
    <xf numFmtId="0" fontId="14" fillId="0" borderId="2" xfId="0" applyFont="1" applyBorder="1"/>
    <xf numFmtId="0" fontId="14" fillId="0" borderId="3" xfId="0" applyFont="1" applyBorder="1"/>
    <xf numFmtId="0" fontId="14" fillId="0" borderId="4" xfId="0" applyFont="1" applyBorder="1"/>
    <xf numFmtId="0" fontId="14" fillId="0" borderId="5" xfId="0" applyFont="1" applyBorder="1"/>
    <xf numFmtId="0" fontId="15" fillId="0" borderId="0" xfId="0" applyFont="1" applyAlignment="1">
      <alignment horizontal="center"/>
    </xf>
    <xf numFmtId="0" fontId="5" fillId="0" borderId="0" xfId="0" applyFont="1" applyAlignment="1">
      <alignment horizontal="center" vertical="center"/>
    </xf>
    <xf numFmtId="17" fontId="18" fillId="0" borderId="0" xfId="0" applyNumberFormat="1" applyFont="1" applyAlignment="1">
      <alignment horizontal="center"/>
    </xf>
    <xf numFmtId="0" fontId="16" fillId="0" borderId="0" xfId="0" applyFont="1" applyAlignment="1">
      <alignment horizontal="center" vertical="center"/>
    </xf>
    <xf numFmtId="0" fontId="17" fillId="0" borderId="0" xfId="0" applyFont="1" applyAlignment="1">
      <alignment horizontal="center" vertical="center"/>
    </xf>
    <xf numFmtId="0" fontId="18" fillId="0" borderId="0" xfId="0" applyFont="1" applyAlignment="1">
      <alignment horizontal="center"/>
    </xf>
    <xf numFmtId="0" fontId="19" fillId="0" borderId="0" xfId="0" applyFont="1"/>
    <xf numFmtId="0" fontId="14" fillId="0" borderId="6" xfId="0" applyFont="1" applyBorder="1"/>
    <xf numFmtId="0" fontId="14" fillId="0" borderId="7" xfId="0" applyFont="1" applyBorder="1"/>
    <xf numFmtId="0" fontId="14" fillId="0" borderId="8" xfId="0" applyFont="1" applyBorder="1"/>
    <xf numFmtId="0" fontId="0" fillId="0" borderId="4" xfId="0" applyBorder="1"/>
    <xf numFmtId="0" fontId="0" fillId="0" borderId="5" xfId="0" applyBorder="1"/>
    <xf numFmtId="0" fontId="0" fillId="0" borderId="7" xfId="0" applyBorder="1"/>
    <xf numFmtId="0" fontId="14" fillId="0" borderId="0" xfId="0" quotePrefix="1" applyFont="1" applyAlignment="1">
      <alignment horizontal="right"/>
    </xf>
    <xf numFmtId="0" fontId="18" fillId="0" borderId="7" xfId="0" applyFont="1" applyBorder="1" applyAlignment="1">
      <alignment horizontal="center"/>
    </xf>
    <xf numFmtId="0" fontId="16" fillId="0" borderId="0" xfId="0" applyFont="1" applyAlignment="1">
      <alignment horizontal="left" vertical="center"/>
    </xf>
    <xf numFmtId="0" fontId="23" fillId="0" borderId="0" xfId="0" applyFont="1" applyAlignment="1">
      <alignment horizontal="left"/>
    </xf>
    <xf numFmtId="0" fontId="21" fillId="0" borderId="9" xfId="0" applyFont="1" applyBorder="1" applyAlignment="1">
      <alignment horizontal="center" vertical="center" wrapText="1"/>
    </xf>
    <xf numFmtId="0" fontId="24" fillId="2" borderId="10" xfId="0" applyFont="1" applyFill="1" applyBorder="1" applyAlignment="1">
      <alignment horizontal="center" vertical="center" wrapText="1"/>
    </xf>
    <xf numFmtId="0" fontId="24" fillId="2" borderId="11" xfId="0" applyFont="1" applyFill="1" applyBorder="1" applyAlignment="1">
      <alignment horizontal="center" vertical="center" wrapText="1"/>
    </xf>
    <xf numFmtId="0" fontId="25" fillId="5" borderId="10" xfId="0" quotePrefix="1" applyFont="1" applyFill="1" applyBorder="1" applyAlignment="1">
      <alignment horizontal="left" vertical="center"/>
    </xf>
    <xf numFmtId="0" fontId="25" fillId="5" borderId="12" xfId="0" quotePrefix="1" applyFont="1" applyFill="1" applyBorder="1" applyAlignment="1">
      <alignment horizontal="center" vertical="center" wrapText="1"/>
    </xf>
    <xf numFmtId="0" fontId="25" fillId="5" borderId="11" xfId="0" quotePrefix="1" applyFont="1" applyFill="1" applyBorder="1" applyAlignment="1">
      <alignment horizontal="center" vertical="center" wrapText="1"/>
    </xf>
    <xf numFmtId="0" fontId="22" fillId="0" borderId="13" xfId="0" applyFont="1" applyBorder="1" applyAlignment="1">
      <alignment horizontal="center" vertical="center" wrapText="1"/>
    </xf>
    <xf numFmtId="0" fontId="2" fillId="2" borderId="10" xfId="0" applyFont="1" applyFill="1" applyBorder="1" applyAlignment="1">
      <alignment horizontal="center" vertical="center" wrapText="1"/>
    </xf>
    <xf numFmtId="0" fontId="0" fillId="0" borderId="13" xfId="0" applyBorder="1" applyAlignment="1">
      <alignment vertical="center" wrapText="1"/>
    </xf>
    <xf numFmtId="0" fontId="22" fillId="0" borderId="13" xfId="0" applyFont="1" applyBorder="1" applyAlignment="1">
      <alignment horizontal="center" vertical="center"/>
    </xf>
    <xf numFmtId="0" fontId="27" fillId="0" borderId="13" xfId="0" applyFont="1" applyBorder="1" applyAlignment="1">
      <alignment vertical="center" wrapText="1"/>
    </xf>
    <xf numFmtId="0" fontId="28" fillId="5" borderId="11" xfId="0" quotePrefix="1" applyFont="1" applyFill="1" applyBorder="1" applyAlignment="1">
      <alignment horizontal="center" vertical="center" wrapText="1"/>
    </xf>
    <xf numFmtId="0" fontId="0" fillId="0" borderId="1" xfId="0" applyBorder="1"/>
    <xf numFmtId="0" fontId="0" fillId="0" borderId="2" xfId="0" applyBorder="1"/>
    <xf numFmtId="0" fontId="0" fillId="0" borderId="3" xfId="0" applyBorder="1"/>
    <xf numFmtId="0" fontId="0" fillId="0" borderId="6" xfId="0" applyBorder="1"/>
    <xf numFmtId="0" fontId="0" fillId="0" borderId="8" xfId="0" applyBorder="1"/>
    <xf numFmtId="0" fontId="0" fillId="0" borderId="0" xfId="0" applyAlignment="1">
      <alignment horizontal="left" wrapText="1"/>
    </xf>
    <xf numFmtId="0" fontId="0" fillId="0" borderId="0" xfId="0" applyAlignment="1">
      <alignment horizontal="left"/>
    </xf>
    <xf numFmtId="0" fontId="5" fillId="0" borderId="0" xfId="0" applyFont="1" applyAlignment="1">
      <alignment horizontal="left"/>
    </xf>
    <xf numFmtId="164" fontId="34" fillId="0" borderId="0" xfId="13" quotePrefix="1" applyFont="1" applyFill="1" applyAlignment="1">
      <alignment horizontal="center" vertical="center"/>
    </xf>
    <xf numFmtId="167" fontId="48" fillId="65" borderId="0" xfId="1" applyNumberFormat="1" applyFont="1" applyFill="1" applyBorder="1" applyAlignment="1" applyProtection="1">
      <alignment horizontal="center" vertical="center"/>
    </xf>
    <xf numFmtId="0" fontId="48" fillId="65" borderId="0" xfId="0" applyFont="1" applyFill="1" applyAlignment="1">
      <alignment horizontal="center" vertical="center" wrapText="1"/>
    </xf>
    <xf numFmtId="0" fontId="20" fillId="0" borderId="0" xfId="0" applyFont="1" applyAlignment="1">
      <alignment horizontal="left"/>
    </xf>
    <xf numFmtId="0" fontId="13" fillId="0" borderId="0" xfId="2" applyFill="1" applyAlignment="1">
      <alignment horizontal="center" vertical="center" wrapText="1"/>
    </xf>
    <xf numFmtId="176" fontId="34" fillId="0" borderId="0" xfId="13" quotePrefix="1" applyNumberFormat="1" applyFont="1" applyAlignment="1">
      <alignment horizontal="center" vertical="center"/>
    </xf>
    <xf numFmtId="176" fontId="34" fillId="0" borderId="0" xfId="0" quotePrefix="1" applyNumberFormat="1" applyFont="1" applyAlignment="1">
      <alignment horizontal="center" vertical="center"/>
    </xf>
    <xf numFmtId="174" fontId="34" fillId="0" borderId="0" xfId="13" applyNumberFormat="1" applyFont="1" applyFill="1" applyBorder="1" applyAlignment="1">
      <alignment horizontal="center" vertical="center"/>
    </xf>
    <xf numFmtId="176" fontId="34" fillId="0" borderId="0" xfId="13" applyNumberFormat="1" applyFont="1" applyAlignment="1">
      <alignment horizontal="center" vertical="center"/>
    </xf>
    <xf numFmtId="168" fontId="34" fillId="0" borderId="0" xfId="14" applyNumberFormat="1" applyFont="1" applyAlignment="1">
      <alignment horizontal="center" vertical="center"/>
    </xf>
    <xf numFmtId="168" fontId="34" fillId="0" borderId="0" xfId="14" applyNumberFormat="1" applyFont="1" applyAlignment="1">
      <alignment horizontal="center" vertical="center" wrapText="1"/>
    </xf>
    <xf numFmtId="176" fontId="34" fillId="0" borderId="0" xfId="0" applyNumberFormat="1" applyFont="1" applyAlignment="1">
      <alignment horizontal="center" vertical="center" wrapText="1"/>
    </xf>
    <xf numFmtId="176" fontId="34" fillId="0" borderId="0" xfId="13" applyNumberFormat="1" applyFont="1" applyAlignment="1">
      <alignment horizontal="center" vertical="center" wrapText="1"/>
    </xf>
    <xf numFmtId="176" fontId="31" fillId="0" borderId="0" xfId="13" applyNumberFormat="1" applyFont="1" applyAlignment="1">
      <alignment horizontal="center" vertical="center"/>
    </xf>
    <xf numFmtId="176" fontId="31" fillId="0" borderId="0" xfId="13" applyNumberFormat="1" applyFont="1" applyAlignment="1">
      <alignment horizontal="center" vertical="center" wrapText="1"/>
    </xf>
    <xf numFmtId="176" fontId="34" fillId="0" borderId="0" xfId="13" applyNumberFormat="1" applyFont="1" applyFill="1" applyAlignment="1">
      <alignment horizontal="center" vertical="center"/>
    </xf>
    <xf numFmtId="176" fontId="34" fillId="0" borderId="0" xfId="0" applyNumberFormat="1" applyFont="1" applyAlignment="1">
      <alignment horizontal="center" vertical="center"/>
    </xf>
    <xf numFmtId="176" fontId="34" fillId="0" borderId="0" xfId="14" applyNumberFormat="1" applyFont="1" applyAlignment="1">
      <alignment horizontal="center" vertical="center"/>
    </xf>
    <xf numFmtId="177" fontId="34" fillId="0" borderId="0" xfId="14" applyNumberFormat="1" applyFont="1" applyAlignment="1">
      <alignment horizontal="center" vertical="center"/>
    </xf>
    <xf numFmtId="178" fontId="34" fillId="0" borderId="0" xfId="0" applyNumberFormat="1" applyFont="1" applyAlignment="1">
      <alignment horizontal="center" vertical="center"/>
    </xf>
    <xf numFmtId="174" fontId="34" fillId="0" borderId="0" xfId="13" applyNumberFormat="1" applyFont="1" applyFill="1" applyAlignment="1">
      <alignment horizontal="center" vertical="center"/>
    </xf>
    <xf numFmtId="174" fontId="34" fillId="0" borderId="0" xfId="13" quotePrefix="1" applyNumberFormat="1" applyFont="1" applyFill="1" applyAlignment="1">
      <alignment horizontal="center" vertical="center"/>
    </xf>
    <xf numFmtId="168" fontId="34" fillId="0" borderId="0" xfId="1" applyNumberFormat="1" applyFont="1" applyFill="1" applyBorder="1" applyAlignment="1" applyProtection="1">
      <alignment horizontal="center" vertical="center"/>
      <protection locked="0"/>
    </xf>
    <xf numFmtId="179" fontId="34" fillId="0" borderId="0" xfId="0" applyNumberFormat="1" applyFont="1" applyAlignment="1">
      <alignment horizontal="center" vertical="center"/>
    </xf>
    <xf numFmtId="1" fontId="34" fillId="0" borderId="0" xfId="0" applyNumberFormat="1" applyFont="1" applyAlignment="1">
      <alignment horizontal="center" vertical="center"/>
    </xf>
    <xf numFmtId="167" fontId="34" fillId="0" borderId="0" xfId="1" applyNumberFormat="1" applyFont="1" applyFill="1" applyBorder="1" applyAlignment="1" applyProtection="1">
      <alignment horizontal="center" vertical="center"/>
      <protection locked="0"/>
    </xf>
    <xf numFmtId="167" fontId="34" fillId="0" borderId="0" xfId="13" applyNumberFormat="1" applyFont="1" applyFill="1" applyAlignment="1">
      <alignment horizontal="center" vertical="center"/>
    </xf>
    <xf numFmtId="3" fontId="34" fillId="0" borderId="0" xfId="14" quotePrefix="1" applyNumberFormat="1" applyFont="1" applyAlignment="1">
      <alignment horizontal="center" vertical="center"/>
    </xf>
    <xf numFmtId="0" fontId="27" fillId="0" borderId="0" xfId="0" applyFont="1"/>
    <xf numFmtId="0" fontId="66" fillId="0" borderId="0" xfId="0" applyFont="1"/>
    <xf numFmtId="165" fontId="66" fillId="0" borderId="0" xfId="14" applyFont="1"/>
    <xf numFmtId="0" fontId="13" fillId="0" borderId="0" xfId="2" applyAlignment="1">
      <alignment horizontal="center" vertical="center"/>
    </xf>
    <xf numFmtId="14" fontId="17" fillId="0" borderId="0" xfId="0" applyNumberFormat="1" applyFont="1" applyAlignment="1">
      <alignment horizontal="center" vertical="center"/>
    </xf>
    <xf numFmtId="0" fontId="95" fillId="0" borderId="0" xfId="0" applyFont="1" applyAlignment="1">
      <alignment horizontal="center" vertical="center"/>
    </xf>
    <xf numFmtId="0" fontId="4" fillId="3" borderId="0" xfId="0" applyFont="1" applyFill="1" applyAlignment="1">
      <alignment horizontal="center"/>
    </xf>
    <xf numFmtId="0" fontId="0" fillId="0" borderId="0" xfId="0"/>
    <xf numFmtId="0" fontId="4" fillId="2" borderId="0" xfId="2" applyFont="1" applyFill="1" applyBorder="1" applyAlignment="1">
      <alignment horizontal="center"/>
    </xf>
    <xf numFmtId="0" fontId="4" fillId="0" borderId="0" xfId="2" applyFont="1" applyAlignment="1"/>
    <xf numFmtId="0" fontId="17" fillId="0" borderId="0" xfId="0" applyFont="1" applyAlignment="1">
      <alignment horizontal="right"/>
    </xf>
    <xf numFmtId="0" fontId="52" fillId="0" borderId="0" xfId="0" applyFont="1" applyAlignment="1">
      <alignment horizontal="left" vertical="center" wrapText="1"/>
    </xf>
    <xf numFmtId="0" fontId="24" fillId="2" borderId="0" xfId="0" applyFont="1" applyFill="1" applyAlignment="1">
      <alignment horizontal="center" vertical="center" wrapText="1"/>
    </xf>
    <xf numFmtId="0" fontId="27" fillId="0" borderId="22" xfId="0" applyFont="1" applyBorder="1" applyAlignment="1">
      <alignment horizontal="left" vertical="center" wrapText="1"/>
    </xf>
    <xf numFmtId="0" fontId="27" fillId="0" borderId="52" xfId="0" applyFont="1" applyBorder="1" applyAlignment="1">
      <alignment horizontal="left" vertical="center" wrapText="1"/>
    </xf>
    <xf numFmtId="0" fontId="27" fillId="0" borderId="52" xfId="0" applyFont="1" applyBorder="1" applyAlignment="1" applyProtection="1">
      <alignment horizontal="center" vertical="center" wrapText="1"/>
      <protection locked="0"/>
    </xf>
    <xf numFmtId="0" fontId="27" fillId="0" borderId="23" xfId="0" applyFont="1" applyBorder="1" applyAlignment="1" applyProtection="1">
      <alignment horizontal="center" vertical="center" wrapText="1"/>
      <protection locked="0"/>
    </xf>
    <xf numFmtId="0" fontId="24" fillId="2" borderId="0" xfId="0" applyFont="1" applyFill="1" applyAlignment="1">
      <alignment horizontal="left" vertical="center" wrapText="1"/>
    </xf>
    <xf numFmtId="0" fontId="101" fillId="0" borderId="0" xfId="0" applyFont="1" applyAlignment="1">
      <alignment horizontal="left" vertical="center" wrapText="1"/>
    </xf>
    <xf numFmtId="0" fontId="3" fillId="0" borderId="49" xfId="0" applyFont="1" applyBorder="1" applyAlignment="1">
      <alignment horizontal="left" vertical="center" wrapText="1"/>
    </xf>
    <xf numFmtId="0" fontId="3" fillId="0" borderId="50" xfId="0" applyFont="1" applyBorder="1" applyAlignment="1">
      <alignment horizontal="left" vertical="center" wrapText="1"/>
    </xf>
    <xf numFmtId="0" fontId="24" fillId="64" borderId="47" xfId="0" applyFont="1" applyFill="1" applyBorder="1" applyAlignment="1">
      <alignment horizontal="center" vertical="center" wrapText="1"/>
    </xf>
    <xf numFmtId="0" fontId="24" fillId="64" borderId="48" xfId="0" applyFont="1" applyFill="1" applyBorder="1" applyAlignment="1">
      <alignment horizontal="center" vertical="center" wrapText="1"/>
    </xf>
    <xf numFmtId="0" fontId="24" fillId="2" borderId="47" xfId="0" applyFont="1" applyFill="1" applyBorder="1" applyAlignment="1">
      <alignment horizontal="center" vertical="center" wrapText="1"/>
    </xf>
    <xf numFmtId="0" fontId="24" fillId="2" borderId="24" xfId="0" applyFont="1" applyFill="1" applyBorder="1" applyAlignment="1">
      <alignment horizontal="center" vertical="center" wrapText="1"/>
    </xf>
    <xf numFmtId="0" fontId="24" fillId="2" borderId="48" xfId="0" applyFont="1" applyFill="1" applyBorder="1" applyAlignment="1">
      <alignment horizontal="center" vertical="center" wrapText="1"/>
    </xf>
    <xf numFmtId="0" fontId="102" fillId="0" borderId="20" xfId="2" quotePrefix="1" applyFont="1" applyBorder="1" applyAlignment="1" applyProtection="1">
      <alignment horizontal="center" vertical="center" wrapText="1"/>
      <protection locked="0"/>
    </xf>
    <xf numFmtId="0" fontId="102" fillId="0" borderId="21" xfId="2" quotePrefix="1" applyFont="1" applyBorder="1" applyAlignment="1" applyProtection="1">
      <alignment horizontal="center" vertical="center" wrapText="1"/>
      <protection locked="0"/>
    </xf>
    <xf numFmtId="0" fontId="27" fillId="0" borderId="20" xfId="0" applyFont="1" applyBorder="1" applyAlignment="1" applyProtection="1">
      <alignment horizontal="center" vertical="center" wrapText="1"/>
      <protection locked="0"/>
    </xf>
    <xf numFmtId="0" fontId="27" fillId="0" borderId="0" xfId="0" applyFont="1" applyAlignment="1" applyProtection="1">
      <alignment horizontal="center" vertical="center" wrapText="1"/>
      <protection locked="0"/>
    </xf>
    <xf numFmtId="0" fontId="27" fillId="0" borderId="21" xfId="0" applyFont="1" applyBorder="1" applyAlignment="1" applyProtection="1">
      <alignment horizontal="center" vertical="center" wrapText="1"/>
      <protection locked="0"/>
    </xf>
    <xf numFmtId="0" fontId="27" fillId="0" borderId="53" xfId="0" applyFont="1" applyBorder="1" applyAlignment="1" applyProtection="1">
      <alignment horizontal="center" vertical="center" wrapText="1"/>
      <protection locked="0"/>
    </xf>
    <xf numFmtId="0" fontId="27" fillId="0" borderId="54" xfId="0" applyFont="1" applyBorder="1" applyAlignment="1" applyProtection="1">
      <alignment horizontal="center" vertical="center" wrapText="1"/>
      <protection locked="0"/>
    </xf>
    <xf numFmtId="0" fontId="27" fillId="0" borderId="55" xfId="0" applyFont="1" applyBorder="1" applyAlignment="1" applyProtection="1">
      <alignment horizontal="center" vertical="center" wrapText="1"/>
      <protection locked="0"/>
    </xf>
    <xf numFmtId="0" fontId="13" fillId="0" borderId="20" xfId="2" quotePrefix="1" applyBorder="1" applyAlignment="1">
      <alignment horizontal="center"/>
    </xf>
    <xf numFmtId="0" fontId="13" fillId="0" borderId="21" xfId="2" quotePrefix="1" applyBorder="1" applyAlignment="1">
      <alignment horizontal="center"/>
    </xf>
    <xf numFmtId="0" fontId="13" fillId="0" borderId="22" xfId="2" quotePrefix="1" applyBorder="1" applyAlignment="1">
      <alignment horizontal="center" vertical="center" wrapText="1"/>
    </xf>
    <xf numFmtId="0" fontId="13" fillId="0" borderId="23" xfId="2" quotePrefix="1" applyBorder="1" applyAlignment="1">
      <alignment horizontal="center" vertical="center" wrapText="1"/>
    </xf>
  </cellXfs>
  <cellStyles count="47660">
    <cellStyle name="=C:\WINNT35\SYSTEM32\COMMAND.COM" xfId="54" xr:uid="{F3968CE0-0F6C-4645-9FA1-64C1413B70C2}"/>
    <cellStyle name="=C:\WINNT35\SYSTEM32\COMMAND.COM 2" xfId="58" xr:uid="{A8B88DAB-45C0-4CB6-B144-5EA60F150D99}"/>
    <cellStyle name="=C:\WINNT35\SYSTEM32\COMMAND.COM 3" xfId="56" xr:uid="{8C4F00BF-48D6-4EA7-9275-1C45494652A9}"/>
    <cellStyle name="=C:\WINNT35\SYSTEM32\COMMAND.COM 4" xfId="756" xr:uid="{DEF2438C-3873-4F77-870B-C690976584A7}"/>
    <cellStyle name="20% - Accent1" xfId="36" builtinId="30" customBuiltin="1"/>
    <cellStyle name="20% - Accent1 10" xfId="9067" xr:uid="{C9B976AC-5A36-4E30-8FB5-E04B89215E6F}"/>
    <cellStyle name="20% - Accent1 10 2" xfId="33826" xr:uid="{D24A2E9A-7463-448C-9D4E-2503D83F3897}"/>
    <cellStyle name="20% - Accent1 11" xfId="17710" xr:uid="{E58E7EA7-58F5-4CAB-8C79-BB81EA998DAE}"/>
    <cellStyle name="20% - Accent1 11 2" xfId="41939" xr:uid="{5C8AD30E-FEBE-4DEB-B9C0-854F2189A5F2}"/>
    <cellStyle name="20% - Accent1 12" xfId="18942" xr:uid="{3E72032E-2280-49AC-8013-5292706BC98F}"/>
    <cellStyle name="20% - Accent1 12 2" xfId="43138" xr:uid="{EE323BF2-427C-4746-A5B3-98F965A8DEF9}"/>
    <cellStyle name="20% - Accent1 13" xfId="25954" xr:uid="{F6784F6A-AC9B-4393-BCC7-F44BEDAC1178}"/>
    <cellStyle name="20% - Accent1 2" xfId="73" xr:uid="{02E31423-1725-4F58-B6C6-9B2334A6318F}"/>
    <cellStyle name="20% - Accent1 3" xfId="2044" xr:uid="{318E0896-09BF-489B-B32A-AE553E53A299}"/>
    <cellStyle name="20% - Accent1 3 2" xfId="10386" xr:uid="{5A6E0FC0-DC82-416B-A14C-1C027EC92B85}"/>
    <cellStyle name="20% - Accent1 3 2 2" xfId="23208" xr:uid="{75F11ECD-22DF-43B4-A4CC-C5710B2B9533}"/>
    <cellStyle name="20% - Accent1 3 2 2 2" xfId="47219" xr:uid="{DDA7C8B6-AC22-4EDC-9C1D-58B0282875E5}"/>
    <cellStyle name="20% - Accent1 3 2 3" xfId="35045" xr:uid="{8E6E8613-AF3B-4CE5-8CD9-5FD2FD08B79D}"/>
    <cellStyle name="20% - Accent1 3 3" xfId="20743" xr:uid="{DED293F7-F729-4274-B0DA-5F4F28D59F12}"/>
    <cellStyle name="20% - Accent1 3 3 2" xfId="44903" xr:uid="{8FAD2A27-909E-4826-8993-2452FE644F31}"/>
    <cellStyle name="20% - Accent1 3 4" xfId="27160" xr:uid="{F59743CC-E988-4B50-9FCB-66EF507D0F13}"/>
    <cellStyle name="20% - Accent1 4" xfId="2357" xr:uid="{50070827-E865-4B3A-844B-6777BC6A3C29}"/>
    <cellStyle name="20% - Accent1 4 2" xfId="10698" xr:uid="{EA3917E2-2D58-4AB3-91D2-99159863ACAA}"/>
    <cellStyle name="20% - Accent1 4 2 2" xfId="35355" xr:uid="{24F2E762-A41F-48C6-8668-9FC8ABBE5616}"/>
    <cellStyle name="20% - Accent1 4 3" xfId="21408" xr:uid="{46BDB0BA-7BC4-4408-B6C2-82CE4DBE374A}"/>
    <cellStyle name="20% - Accent1 4 3 2" xfId="45515" xr:uid="{31D0569F-6D67-490E-BEBB-75CCD9CE66CB}"/>
    <cellStyle name="20% - Accent1 4 4" xfId="27470" xr:uid="{83E34A3F-A60E-43D0-9A7B-DFBE5D454DD7}"/>
    <cellStyle name="20% - Accent1 5" xfId="2431" xr:uid="{C72EA88A-636E-4494-A39A-8275A6CAFC1C}"/>
    <cellStyle name="20% - Accent1 5 2" xfId="10772" xr:uid="{E31D7E9A-35EE-4095-8376-5DE6C07B4EBF}"/>
    <cellStyle name="20% - Accent1 5 2 2" xfId="35429" xr:uid="{AE9457A3-6DE3-4026-876D-89B358CB5AA7}"/>
    <cellStyle name="20% - Accent1 5 3" xfId="27544" xr:uid="{48ECEF17-3286-4E73-AB35-587D57483B00}"/>
    <cellStyle name="20% - Accent1 6" xfId="3992" xr:uid="{5FCAA1B9-994E-4B32-840A-FD169D2F53AB}"/>
    <cellStyle name="20% - Accent1 6 2" xfId="12333" xr:uid="{72418935-79F8-4C18-9BCD-A221B7CD1E4A}"/>
    <cellStyle name="20% - Accent1 6 2 2" xfId="36919" xr:uid="{395F5465-83AE-46DA-884D-DDCBE9A4DFE2}"/>
    <cellStyle name="20% - Accent1 6 3" xfId="29034" xr:uid="{743F0B64-D8DA-4037-BFD9-2DCE15AA3185}"/>
    <cellStyle name="20% - Accent1 7" xfId="4066" xr:uid="{90C0E2F3-5B53-4736-B8E6-FF8D32E04123}"/>
    <cellStyle name="20% - Accent1 7 2" xfId="12407" xr:uid="{B2C47E04-2B56-4919-9A7A-C910552C07A4}"/>
    <cellStyle name="20% - Accent1 7 2 2" xfId="36993" xr:uid="{D9A650C9-A876-4B6C-BA7E-78AC376992BB}"/>
    <cellStyle name="20% - Accent1 7 3" xfId="29108" xr:uid="{8039DD40-661F-4795-B1D6-7BD012E84C70}"/>
    <cellStyle name="20% - Accent1 8" xfId="8545" xr:uid="{22797B31-0769-4B8E-8F9A-41F2C6B570B5}"/>
    <cellStyle name="20% - Accent1 8 2" xfId="16803" xr:uid="{A8CDE308-6465-414D-B840-317290A0898A}"/>
    <cellStyle name="20% - Accent1 8 2 2" xfId="41385" xr:uid="{78414FBC-B3EF-4452-ADE0-21A637651A37}"/>
    <cellStyle name="20% - Accent1 8 3" xfId="33356" xr:uid="{95BB558C-E412-4897-B639-FF56F5A2450F}"/>
    <cellStyle name="20% - Accent1 9" xfId="8560" xr:uid="{BFCCF75D-A57A-4753-8DB8-EF3C1838BBB5}"/>
    <cellStyle name="20% - Accent1 9 2" xfId="16818" xr:uid="{EE24A879-0C96-4A0F-8A5A-563948293C0D}"/>
    <cellStyle name="20% - Accent1 9 2 2" xfId="41400" xr:uid="{44F4DEC3-03AB-4843-98E7-1D6051CCE4B8}"/>
    <cellStyle name="20% - Accent1 9 3" xfId="33371" xr:uid="{08F6A95B-1642-458B-B99C-619D49F8441A}"/>
    <cellStyle name="20% - Accent2" xfId="39" builtinId="34" customBuiltin="1"/>
    <cellStyle name="20% - Accent2 10" xfId="9070" xr:uid="{67D20892-FAC2-4866-BE0C-AD7CD15AB794}"/>
    <cellStyle name="20% - Accent2 10 2" xfId="33828" xr:uid="{1C1A803B-63E8-483F-B52C-91D24500887D}"/>
    <cellStyle name="20% - Accent2 11" xfId="17712" xr:uid="{9D87FC4A-FE12-478A-A4C6-ECB290D125E8}"/>
    <cellStyle name="20% - Accent2 11 2" xfId="41941" xr:uid="{605BC9AA-8864-4B06-9C7A-B2C5A50472BF}"/>
    <cellStyle name="20% - Accent2 12" xfId="18944" xr:uid="{E90BCA9F-1431-4D8F-A5FC-398E5F4E58B1}"/>
    <cellStyle name="20% - Accent2 12 2" xfId="43140" xr:uid="{18E8A1AC-F32F-4C9A-BD83-FF5A86D51A98}"/>
    <cellStyle name="20% - Accent2 13" xfId="25956" xr:uid="{D7BB14ED-C2A2-4812-9B01-457A23DED809}"/>
    <cellStyle name="20% - Accent2 2" xfId="74" xr:uid="{D6B36D8C-FAC5-48E8-8FF5-E512BAFF44D1}"/>
    <cellStyle name="20% - Accent2 3" xfId="2046" xr:uid="{01818336-6324-4FED-9303-B7136C1B934A}"/>
    <cellStyle name="20% - Accent2 3 2" xfId="10388" xr:uid="{8CB717F4-5F85-42BE-9770-4CDA3F22E310}"/>
    <cellStyle name="20% - Accent2 3 2 2" xfId="23210" xr:uid="{88A7578E-4284-45C1-B7B7-7933673C4141}"/>
    <cellStyle name="20% - Accent2 3 2 2 2" xfId="47221" xr:uid="{E99F8E4F-195C-4D5F-9B4A-CDFD3A711C0F}"/>
    <cellStyle name="20% - Accent2 3 2 3" xfId="35047" xr:uid="{CA6ECADA-3216-435A-BF02-A96EC691B6F1}"/>
    <cellStyle name="20% - Accent2 3 3" xfId="20745" xr:uid="{CCE5E986-753E-4A44-A80C-5494B3BE96F5}"/>
    <cellStyle name="20% - Accent2 3 3 2" xfId="44905" xr:uid="{E7F8405E-0366-4897-80B5-4C931655B33F}"/>
    <cellStyle name="20% - Accent2 3 4" xfId="27162" xr:uid="{FEFAE529-1CE9-4ABD-9EA3-D7076AF7E0B9}"/>
    <cellStyle name="20% - Accent2 4" xfId="2359" xr:uid="{546B4518-0867-4871-8EEE-5E9010A7B6C5}"/>
    <cellStyle name="20% - Accent2 4 2" xfId="10700" xr:uid="{6DB2BA43-F615-40A3-9517-837648CA471A}"/>
    <cellStyle name="20% - Accent2 4 2 2" xfId="35357" xr:uid="{7F16DE7E-BAB0-400C-87A4-87B8E54248F3}"/>
    <cellStyle name="20% - Accent2 4 3" xfId="21411" xr:uid="{0518150D-AE8B-42B6-AF6C-F0DD55656E44}"/>
    <cellStyle name="20% - Accent2 4 3 2" xfId="45518" xr:uid="{5E634474-CA28-463B-8C66-C8F2E0D0737E}"/>
    <cellStyle name="20% - Accent2 4 4" xfId="27472" xr:uid="{24F35997-2787-41CF-B0C9-0D56B1BCCE07}"/>
    <cellStyle name="20% - Accent2 5" xfId="2433" xr:uid="{BF743353-6BCB-4D1F-A9A8-F09F3BA47E6D}"/>
    <cellStyle name="20% - Accent2 5 2" xfId="10774" xr:uid="{7450599E-B93A-41BC-A4A8-5CEC1BA0A2FC}"/>
    <cellStyle name="20% - Accent2 5 2 2" xfId="35431" xr:uid="{438D9FB9-3116-4C03-9353-522542C0C3FD}"/>
    <cellStyle name="20% - Accent2 5 3" xfId="27546" xr:uid="{88057E55-7CCB-49EA-888E-EECF52965773}"/>
    <cellStyle name="20% - Accent2 6" xfId="3994" xr:uid="{01CA0615-594D-4979-9162-C4FAF0A35140}"/>
    <cellStyle name="20% - Accent2 6 2" xfId="12335" xr:uid="{085B3E60-83EC-4299-A8B1-DCDB355A68F6}"/>
    <cellStyle name="20% - Accent2 6 2 2" xfId="36921" xr:uid="{698AE229-1102-4202-A471-C152295D3E77}"/>
    <cellStyle name="20% - Accent2 6 3" xfId="29036" xr:uid="{198FF988-6025-4120-B001-1EF394160A45}"/>
    <cellStyle name="20% - Accent2 7" xfId="4068" xr:uid="{8E5C2456-2C87-445E-9D65-8F5CCA53A655}"/>
    <cellStyle name="20% - Accent2 7 2" xfId="12409" xr:uid="{1589F7E2-A589-498D-98D3-77D0EEE3E75A}"/>
    <cellStyle name="20% - Accent2 7 2 2" xfId="36995" xr:uid="{546616D2-03C2-456A-9C95-DB0B49BEDCB7}"/>
    <cellStyle name="20% - Accent2 7 3" xfId="29110" xr:uid="{14716369-9314-425B-A87B-488C19B656F6}"/>
    <cellStyle name="20% - Accent2 8" xfId="8547" xr:uid="{18DA08CC-2628-4C74-9F5D-51A5A65BD0D7}"/>
    <cellStyle name="20% - Accent2 8 2" xfId="16805" xr:uid="{7F375E3F-6404-4C69-A5A6-E0219E341BA2}"/>
    <cellStyle name="20% - Accent2 8 2 2" xfId="41387" xr:uid="{033D0A00-3D49-4B36-B1E2-517EA5BF4860}"/>
    <cellStyle name="20% - Accent2 8 3" xfId="33358" xr:uid="{3C5C081F-3FEA-489C-A29B-B3DF38512B4A}"/>
    <cellStyle name="20% - Accent2 9" xfId="8562" xr:uid="{32873CD6-D016-4205-9F95-A1C1890B73AE}"/>
    <cellStyle name="20% - Accent2 9 2" xfId="16820" xr:uid="{1055BD67-92B6-40F9-BE58-0F2A6A8ABF1D}"/>
    <cellStyle name="20% - Accent2 9 2 2" xfId="41402" xr:uid="{CFBFBC6D-B211-4A3F-8A65-3EF4A794BD7B}"/>
    <cellStyle name="20% - Accent2 9 3" xfId="33373" xr:uid="{E4BBA329-BA4A-4694-B802-03ED973CEB07}"/>
    <cellStyle name="20% - Accent3" xfId="42" builtinId="38" customBuiltin="1"/>
    <cellStyle name="20% - Accent3 10" xfId="9072" xr:uid="{183E1C3F-CB92-49C6-8B11-3FA41C0FAD97}"/>
    <cellStyle name="20% - Accent3 10 2" xfId="33830" xr:uid="{13AC80CB-D7FE-40A6-9530-CC174DAA355E}"/>
    <cellStyle name="20% - Accent3 11" xfId="17714" xr:uid="{A90F7511-8629-4855-A101-0AF1C2038987}"/>
    <cellStyle name="20% - Accent3 11 2" xfId="41943" xr:uid="{F687E7C8-8C28-4FF4-A359-C438B75446DA}"/>
    <cellStyle name="20% - Accent3 12" xfId="18946" xr:uid="{AC6C2407-D5DA-4B47-9BF1-E07422B1DB98}"/>
    <cellStyle name="20% - Accent3 12 2" xfId="43142" xr:uid="{2D5AE528-77EB-4956-8467-ADE502F69139}"/>
    <cellStyle name="20% - Accent3 13" xfId="25958" xr:uid="{403E4009-4842-456B-8462-1EBCA25BEFAF}"/>
    <cellStyle name="20% - Accent3 2" xfId="75" xr:uid="{0AE9BD20-EA10-4135-99BA-E37C0D1397E4}"/>
    <cellStyle name="20% - Accent3 3" xfId="2048" xr:uid="{F8424174-25DE-4F12-8E90-6FB4184190DE}"/>
    <cellStyle name="20% - Accent3 3 2" xfId="10390" xr:uid="{14456195-57F5-4280-A88F-8C3ECFA81B1A}"/>
    <cellStyle name="20% - Accent3 3 2 2" xfId="23212" xr:uid="{A1AA4C69-6FAB-4FA5-A0DE-412260A3330C}"/>
    <cellStyle name="20% - Accent3 3 2 2 2" xfId="47223" xr:uid="{B167AE31-EAE5-4FEF-81B2-3094C6815C99}"/>
    <cellStyle name="20% - Accent3 3 2 3" xfId="35049" xr:uid="{50DD4822-FDFA-409F-B9F4-D584B865C98D}"/>
    <cellStyle name="20% - Accent3 3 3" xfId="20747" xr:uid="{200EDA5F-9C89-4B33-9F49-7FAED1843BB6}"/>
    <cellStyle name="20% - Accent3 3 3 2" xfId="44907" xr:uid="{169B43D0-D1D5-4224-B7AD-B26C38E6B89E}"/>
    <cellStyle name="20% - Accent3 3 4" xfId="27164" xr:uid="{B1778BA9-4148-49E5-9F41-BCB6E9C1A89F}"/>
    <cellStyle name="20% - Accent3 4" xfId="2361" xr:uid="{D4B04B71-B0F2-4133-86F3-ACAAB92FF399}"/>
    <cellStyle name="20% - Accent3 4 2" xfId="10702" xr:uid="{5023E9D7-B660-4B78-89F1-1C853AA82522}"/>
    <cellStyle name="20% - Accent3 4 2 2" xfId="35359" xr:uid="{484CCF5C-5D41-430C-B89A-31E01B0F9271}"/>
    <cellStyle name="20% - Accent3 4 3" xfId="21414" xr:uid="{AE3359B6-DC6D-4F6A-A7CB-ED7B355EE2AD}"/>
    <cellStyle name="20% - Accent3 4 3 2" xfId="45521" xr:uid="{AE590A14-7646-4BA8-AAED-02E7CD01E12B}"/>
    <cellStyle name="20% - Accent3 4 4" xfId="27474" xr:uid="{7FB12499-EFD6-4BDD-A568-A8B7E9C24F9B}"/>
    <cellStyle name="20% - Accent3 5" xfId="2435" xr:uid="{CD1F4E42-1B41-4C08-B08D-9143AE85ADA9}"/>
    <cellStyle name="20% - Accent3 5 2" xfId="10776" xr:uid="{68F090C1-808C-4A2E-AE52-17F4CA159351}"/>
    <cellStyle name="20% - Accent3 5 2 2" xfId="35433" xr:uid="{D6FF0400-E25D-4590-AA71-EED80A9DEB97}"/>
    <cellStyle name="20% - Accent3 5 3" xfId="27548" xr:uid="{F3933491-428E-4580-AFD3-A4A85E7E88E3}"/>
    <cellStyle name="20% - Accent3 6" xfId="3996" xr:uid="{A398C351-71BB-4FB6-8BDB-AC33320FEE8C}"/>
    <cellStyle name="20% - Accent3 6 2" xfId="12337" xr:uid="{1D0F5A7F-D6B6-40BB-9389-A6A4B83E4D38}"/>
    <cellStyle name="20% - Accent3 6 2 2" xfId="36923" xr:uid="{FE25780B-76F1-447C-BDF1-8732AEEA5E91}"/>
    <cellStyle name="20% - Accent3 6 3" xfId="29038" xr:uid="{BE32E228-AA6E-46CD-9B12-24F6AAF795B6}"/>
    <cellStyle name="20% - Accent3 7" xfId="4070" xr:uid="{CC84BA21-C6F5-4E16-9042-8A816AE47E8C}"/>
    <cellStyle name="20% - Accent3 7 2" xfId="12411" xr:uid="{52933CE4-439B-484D-B6F4-F47E47A93867}"/>
    <cellStyle name="20% - Accent3 7 2 2" xfId="36997" xr:uid="{F661C0B5-71E6-4933-B9B8-89A2E0FDE400}"/>
    <cellStyle name="20% - Accent3 7 3" xfId="29112" xr:uid="{FED5C710-AFF8-475B-886A-B5145EC2019A}"/>
    <cellStyle name="20% - Accent3 8" xfId="8549" xr:uid="{89E718D5-DE0B-4CCA-A178-C3412A063B80}"/>
    <cellStyle name="20% - Accent3 8 2" xfId="16807" xr:uid="{C655D596-4A27-4EF9-ABB9-B8B1DF1CD947}"/>
    <cellStyle name="20% - Accent3 8 2 2" xfId="41389" xr:uid="{9EF30F20-689D-4D0B-8662-4378515DCB77}"/>
    <cellStyle name="20% - Accent3 8 3" xfId="33360" xr:uid="{8176A386-7467-4377-B4A6-61C1E82681A6}"/>
    <cellStyle name="20% - Accent3 9" xfId="8564" xr:uid="{3105DC64-5049-486A-B150-FADCEBC11BA8}"/>
    <cellStyle name="20% - Accent3 9 2" xfId="16822" xr:uid="{8625AFCD-D927-478E-AE12-CAB4DC87462C}"/>
    <cellStyle name="20% - Accent3 9 2 2" xfId="41404" xr:uid="{8D725358-AB91-4616-8528-E847A9EABD56}"/>
    <cellStyle name="20% - Accent3 9 3" xfId="33375" xr:uid="{BFB7E0FD-C25C-45AC-A932-4C56A24B1181}"/>
    <cellStyle name="20% - Accent4" xfId="45" builtinId="42" customBuiltin="1"/>
    <cellStyle name="20% - Accent4 10" xfId="8551" xr:uid="{9617E88A-A925-460E-A3B0-581FA0CE20B4}"/>
    <cellStyle name="20% - Accent4 10 2" xfId="16809" xr:uid="{38C473CE-3683-4DFF-A081-C638C7AA7812}"/>
    <cellStyle name="20% - Accent4 10 2 2" xfId="41391" xr:uid="{EE6DEE26-613E-43E2-BDDD-A86159A6F31A}"/>
    <cellStyle name="20% - Accent4 10 3" xfId="33362" xr:uid="{68D1B810-BF1E-4E50-8232-DE1E8E30848A}"/>
    <cellStyle name="20% - Accent4 11" xfId="8566" xr:uid="{2DB95AC1-6B0D-4BFA-8925-CE7195F6313F}"/>
    <cellStyle name="20% - Accent4 11 2" xfId="16824" xr:uid="{FC3621FB-06C0-4EB9-B355-98A386056969}"/>
    <cellStyle name="20% - Accent4 11 2 2" xfId="41406" xr:uid="{7677802B-2198-44AD-B3A9-5B305E5B4AC0}"/>
    <cellStyle name="20% - Accent4 11 3" xfId="33377" xr:uid="{3B6BDE97-D17D-4E89-93B7-CFB813AA837C}"/>
    <cellStyle name="20% - Accent4 12" xfId="9074" xr:uid="{2F965021-4CD2-4498-9B72-17762C5994FE}"/>
    <cellStyle name="20% - Accent4 12 2" xfId="33832" xr:uid="{28C77FBA-0A51-44F9-ADEE-49C7C6D1F8BE}"/>
    <cellStyle name="20% - Accent4 13" xfId="17716" xr:uid="{23250946-7ADE-46F1-AEE7-6B368FFE882D}"/>
    <cellStyle name="20% - Accent4 13 2" xfId="41945" xr:uid="{409ADA03-027D-4133-810F-5E8CA54B8BC7}"/>
    <cellStyle name="20% - Accent4 14" xfId="18948" xr:uid="{FDCDF58F-4DEE-43FB-8C67-BD108A791FDA}"/>
    <cellStyle name="20% - Accent4 14 2" xfId="43144" xr:uid="{9EDB2D53-989D-4C35-815D-2628A7B69201}"/>
    <cellStyle name="20% - Accent4 15" xfId="25960" xr:uid="{5FAE4423-167C-4411-84F7-E40F5118B8DD}"/>
    <cellStyle name="20% - Accent4 2" xfId="76" xr:uid="{89267B10-2C82-48B0-9418-70829F2AFD51}"/>
    <cellStyle name="20% - Accent4 3" xfId="194" xr:uid="{E33699A1-E96B-4C15-B60D-75460DE15D02}"/>
    <cellStyle name="20% - Accent4 4" xfId="1582" xr:uid="{AEA080DF-34FC-408C-8E7D-CC6B00061FDF}"/>
    <cellStyle name="20% - Accent4 5" xfId="2050" xr:uid="{B95BF6B7-61E5-4505-993F-715F9C2A1D57}"/>
    <cellStyle name="20% - Accent4 5 2" xfId="10392" xr:uid="{168F1401-6E8D-46C8-BE9E-453062605DF5}"/>
    <cellStyle name="20% - Accent4 5 2 2" xfId="23214" xr:uid="{1298BFEE-565C-4BE3-9E56-2BEB1ACF16FC}"/>
    <cellStyle name="20% - Accent4 5 2 2 2" xfId="47225" xr:uid="{40F3AB87-737F-4D0A-8249-1D72AD95816A}"/>
    <cellStyle name="20% - Accent4 5 2 3" xfId="35051" xr:uid="{968C8229-B9A7-47E5-A4CF-AA623C6258D6}"/>
    <cellStyle name="20% - Accent4 5 3" xfId="20749" xr:uid="{4CCF2226-1070-4262-864F-04EEC153469F}"/>
    <cellStyle name="20% - Accent4 5 3 2" xfId="44909" xr:uid="{ECFE43A3-A857-447A-9597-DC31EB7171FD}"/>
    <cellStyle name="20% - Accent4 5 4" xfId="27166" xr:uid="{3633304B-5EDE-4AF1-A8D9-0864285E559A}"/>
    <cellStyle name="20% - Accent4 6" xfId="2363" xr:uid="{042216C3-B8BA-413E-A820-C1AEAF006D2B}"/>
    <cellStyle name="20% - Accent4 6 2" xfId="10704" xr:uid="{43A0870B-FC3C-4763-9CDD-77BD168ABCBE}"/>
    <cellStyle name="20% - Accent4 6 2 2" xfId="35361" xr:uid="{06958DD7-68B1-46C5-82B5-4A4B3B8945E6}"/>
    <cellStyle name="20% - Accent4 6 3" xfId="21418" xr:uid="{ECAC2F45-47F9-4957-88C5-394AD6D0F194}"/>
    <cellStyle name="20% - Accent4 6 3 2" xfId="45525" xr:uid="{A06CCD93-2B63-414C-94DF-64862FE3C483}"/>
    <cellStyle name="20% - Accent4 6 4" xfId="27476" xr:uid="{89FC4521-B1C2-4EDE-8CC4-FE590AD8F64B}"/>
    <cellStyle name="20% - Accent4 7" xfId="2437" xr:uid="{FCBA41A7-E563-4161-AA25-F7A9D5DC670F}"/>
    <cellStyle name="20% - Accent4 7 2" xfId="10778" xr:uid="{B724228D-2B4A-4B11-9BF5-9F0CAE29B4BA}"/>
    <cellStyle name="20% - Accent4 7 2 2" xfId="35435" xr:uid="{D6DA67A6-B9B5-40A6-B191-984D363AB21E}"/>
    <cellStyle name="20% - Accent4 7 3" xfId="27550" xr:uid="{A4FA2340-9EBE-46B7-BD0E-25BACD8F2405}"/>
    <cellStyle name="20% - Accent4 8" xfId="3998" xr:uid="{39331D14-2B3A-401E-8437-C55185FADD66}"/>
    <cellStyle name="20% - Accent4 8 2" xfId="12339" xr:uid="{9462A7BF-AE32-48D4-B42D-8F8617BCE14A}"/>
    <cellStyle name="20% - Accent4 8 2 2" xfId="36925" xr:uid="{189120D8-A1C5-435F-B333-D7C27DF4ACEB}"/>
    <cellStyle name="20% - Accent4 8 3" xfId="29040" xr:uid="{C8858F0A-8DAA-4C88-9CA4-662C604FE049}"/>
    <cellStyle name="20% - Accent4 9" xfId="4072" xr:uid="{125C383F-BA7D-49E8-AB71-F8CAC0E68BA5}"/>
    <cellStyle name="20% - Accent4 9 2" xfId="12413" xr:uid="{0B9094AE-9A77-4F03-ADC3-4B1B1AC8CB1B}"/>
    <cellStyle name="20% - Accent4 9 2 2" xfId="36999" xr:uid="{A2459F02-1C4E-4722-8370-DFABCE607656}"/>
    <cellStyle name="20% - Accent4 9 3" xfId="29114" xr:uid="{4ABCA2EC-E2A0-4228-907C-512F504B01B2}"/>
    <cellStyle name="20% - Accent5" xfId="48" builtinId="46" customBuiltin="1"/>
    <cellStyle name="20% - Accent5 10" xfId="9077" xr:uid="{6E057991-DAC6-473B-8D26-F543DDED3D79}"/>
    <cellStyle name="20% - Accent5 10 2" xfId="33834" xr:uid="{EC4FCE3E-FD3C-496A-B6C5-67D6EA7C5F65}"/>
    <cellStyle name="20% - Accent5 11" xfId="17718" xr:uid="{09582BC0-AB76-4BB2-80A9-F5F4E11F03CC}"/>
    <cellStyle name="20% - Accent5 11 2" xfId="41947" xr:uid="{31F2CE3A-D434-43DA-B582-DFAA2313AC4F}"/>
    <cellStyle name="20% - Accent5 12" xfId="18950" xr:uid="{934E5E90-7685-4020-BAE9-1E64F2EB300C}"/>
    <cellStyle name="20% - Accent5 12 2" xfId="43146" xr:uid="{CC75F0F2-C57E-4BD0-960F-D98F87D96BB1}"/>
    <cellStyle name="20% - Accent5 13" xfId="25962" xr:uid="{51D7639D-491A-4BFB-BFFF-EAD241E724D3}"/>
    <cellStyle name="20% - Accent5 2" xfId="77" xr:uid="{6CB9707A-4FC4-4751-A648-0372969E1A0C}"/>
    <cellStyle name="20% - Accent5 3" xfId="2052" xr:uid="{C35FEF07-26D2-424F-B206-0C99995C4DF2}"/>
    <cellStyle name="20% - Accent5 3 2" xfId="10394" xr:uid="{EB9953A4-FD04-4753-85BB-0FA34632F19F}"/>
    <cellStyle name="20% - Accent5 3 2 2" xfId="23216" xr:uid="{F1C4FA7B-BC68-4F4E-92A6-19A429D6D9D1}"/>
    <cellStyle name="20% - Accent5 3 2 2 2" xfId="47227" xr:uid="{5CE4C4BE-CA5F-465D-9001-2F2C6BE94042}"/>
    <cellStyle name="20% - Accent5 3 2 3" xfId="35053" xr:uid="{D8929744-563D-4AA3-90DE-3E96EB8AA1DD}"/>
    <cellStyle name="20% - Accent5 3 3" xfId="20751" xr:uid="{B1CEAF43-D50E-4FBC-9AF6-D952ADB67229}"/>
    <cellStyle name="20% - Accent5 3 3 2" xfId="44911" xr:uid="{117B3BAA-DA69-4A45-96EA-2914C5D29F2E}"/>
    <cellStyle name="20% - Accent5 3 4" xfId="27168" xr:uid="{8416F59D-70A5-4DB2-AC2A-2826E6F465DF}"/>
    <cellStyle name="20% - Accent5 4" xfId="2365" xr:uid="{4C5753CE-4D78-4182-ADC1-E2CF17DC6A0F}"/>
    <cellStyle name="20% - Accent5 4 2" xfId="10706" xr:uid="{F8843C9E-CEBD-4350-B045-04BCBC1F8B63}"/>
    <cellStyle name="20% - Accent5 4 2 2" xfId="35363" xr:uid="{FB37BB2A-1FD8-4D7E-BCFD-82120F88A171}"/>
    <cellStyle name="20% - Accent5 4 3" xfId="21422" xr:uid="{579346D1-6A9E-4FAB-84CE-8866DA4C70ED}"/>
    <cellStyle name="20% - Accent5 4 3 2" xfId="45529" xr:uid="{3E8A3838-3610-4B0F-B7C9-125E1262F4CD}"/>
    <cellStyle name="20% - Accent5 4 4" xfId="27478" xr:uid="{143C6EA0-9602-458A-B3A1-DCC6E3DDE58E}"/>
    <cellStyle name="20% - Accent5 5" xfId="2439" xr:uid="{895BA4EB-5F24-4A50-A0DC-60FA684E220C}"/>
    <cellStyle name="20% - Accent5 5 2" xfId="10780" xr:uid="{D9024E6D-33E7-4BCF-BE34-C23E3FECCDF9}"/>
    <cellStyle name="20% - Accent5 5 2 2" xfId="35437" xr:uid="{865971CA-3321-4B7B-8EAE-78654034E373}"/>
    <cellStyle name="20% - Accent5 5 3" xfId="27552" xr:uid="{FCB0B814-C6C4-4112-B9FD-D04345CFA86C}"/>
    <cellStyle name="20% - Accent5 6" xfId="4000" xr:uid="{7428755A-BDF6-4B40-93D4-D9C55172DDEF}"/>
    <cellStyle name="20% - Accent5 6 2" xfId="12341" xr:uid="{67D2145D-D641-4DE7-99B4-0C0DB72C679C}"/>
    <cellStyle name="20% - Accent5 6 2 2" xfId="36927" xr:uid="{42EB8460-C091-4444-A58A-05A7F003E9D5}"/>
    <cellStyle name="20% - Accent5 6 3" xfId="29042" xr:uid="{7D7C76F6-CC94-4E81-ACEA-25F969B297D1}"/>
    <cellStyle name="20% - Accent5 7" xfId="4074" xr:uid="{8469936F-B486-4678-992A-8EAD25E4E4AD}"/>
    <cellStyle name="20% - Accent5 7 2" xfId="12415" xr:uid="{3D893D1D-4630-4587-B925-214D00B12FF0}"/>
    <cellStyle name="20% - Accent5 7 2 2" xfId="37001" xr:uid="{A7975B2C-D342-4268-9DE6-7358717D8E09}"/>
    <cellStyle name="20% - Accent5 7 3" xfId="29116" xr:uid="{DB061A17-B01A-4429-9520-A88F51DFC01F}"/>
    <cellStyle name="20% - Accent5 8" xfId="8553" xr:uid="{8858B31E-0893-46D6-BB63-36340B97B74A}"/>
    <cellStyle name="20% - Accent5 8 2" xfId="16811" xr:uid="{A79DADF2-8E49-4DD4-BE32-EF56BB680131}"/>
    <cellStyle name="20% - Accent5 8 2 2" xfId="41393" xr:uid="{3A0183E2-C9FE-46F9-915B-22D24E95DFAF}"/>
    <cellStyle name="20% - Accent5 8 3" xfId="33364" xr:uid="{56489564-F191-441B-9F16-73520BCBD886}"/>
    <cellStyle name="20% - Accent5 9" xfId="8568" xr:uid="{813735D6-E609-46BC-9A28-AF4E9ED45B7E}"/>
    <cellStyle name="20% - Accent5 9 2" xfId="16826" xr:uid="{95930AD1-8AFB-4B04-9B21-95C978AE3773}"/>
    <cellStyle name="20% - Accent5 9 2 2" xfId="41408" xr:uid="{66874FB3-8329-4F76-B28A-5FE0BD9A07B4}"/>
    <cellStyle name="20% - Accent5 9 3" xfId="33379" xr:uid="{AC939679-95CE-4B09-BC04-CB058A386E7C}"/>
    <cellStyle name="20% - Accent6" xfId="51" builtinId="50" customBuiltin="1"/>
    <cellStyle name="20% - Accent6 10" xfId="9081" xr:uid="{D7BE4760-0DFB-4427-A6D0-B61C82EC8D98}"/>
    <cellStyle name="20% - Accent6 10 2" xfId="33836" xr:uid="{FFEFA49D-36D8-4BC7-9F17-2A96B12D797D}"/>
    <cellStyle name="20% - Accent6 11" xfId="17720" xr:uid="{00DB74BB-0A12-4F85-B451-B918B0CF1809}"/>
    <cellStyle name="20% - Accent6 11 2" xfId="41949" xr:uid="{880FED7D-748E-453E-ABD4-576348C19825}"/>
    <cellStyle name="20% - Accent6 12" xfId="18953" xr:uid="{A0201F6A-6700-40F9-90E5-5F2D9C4F7FF6}"/>
    <cellStyle name="20% - Accent6 12 2" xfId="43148" xr:uid="{B1DAEA68-67C6-4136-A220-8BAB706F5664}"/>
    <cellStyle name="20% - Accent6 13" xfId="25964" xr:uid="{92F89A8C-E13A-4F62-904B-460002A3284A}"/>
    <cellStyle name="20% - Accent6 2" xfId="78" xr:uid="{D83331A7-9F26-4436-A5EB-080CD0FA5BF7}"/>
    <cellStyle name="20% - Accent6 3" xfId="2054" xr:uid="{DAE5E095-FB1D-46DA-BE6E-C8E289F57A85}"/>
    <cellStyle name="20% - Accent6 3 2" xfId="10396" xr:uid="{A1A319DC-889B-45A5-914A-C940432EE8BA}"/>
    <cellStyle name="20% - Accent6 3 2 2" xfId="23218" xr:uid="{E6D0BA50-BC08-49AA-AF48-C7CB9F05F2D2}"/>
    <cellStyle name="20% - Accent6 3 2 2 2" xfId="47229" xr:uid="{D9DA61F4-CDEA-4CF8-AC47-1C2AF633DF0E}"/>
    <cellStyle name="20% - Accent6 3 2 3" xfId="35055" xr:uid="{AC851EC3-9F4B-4661-A157-B546BCEA74D7}"/>
    <cellStyle name="20% - Accent6 3 3" xfId="20753" xr:uid="{F6E7B1C4-7600-4A38-A0B7-EFD24B809387}"/>
    <cellStyle name="20% - Accent6 3 3 2" xfId="44913" xr:uid="{03ECF572-F2A5-4367-8D2D-BEE736AD6025}"/>
    <cellStyle name="20% - Accent6 3 4" xfId="27170" xr:uid="{C8314EB2-B139-47EB-B079-A5D6E9289DB8}"/>
    <cellStyle name="20% - Accent6 4" xfId="2367" xr:uid="{E92B7518-B4AC-4618-A513-CFE465599E2F}"/>
    <cellStyle name="20% - Accent6 4 2" xfId="10708" xr:uid="{2D8F1D5E-3D6D-4FD6-AF36-687FDA2D3095}"/>
    <cellStyle name="20% - Accent6 4 2 2" xfId="35365" xr:uid="{8EDF516F-696E-4967-BE22-CC45DF4B99DC}"/>
    <cellStyle name="20% - Accent6 4 3" xfId="21426" xr:uid="{4BD1D474-85E1-42FD-8D69-8074E9BBE935}"/>
    <cellStyle name="20% - Accent6 4 3 2" xfId="45533" xr:uid="{9DAA0137-EC12-43C6-9ED3-9646733F583F}"/>
    <cellStyle name="20% - Accent6 4 4" xfId="27480" xr:uid="{420217CD-8679-4FE5-9914-BF81723E4650}"/>
    <cellStyle name="20% - Accent6 5" xfId="2441" xr:uid="{24678A3E-6EEC-4053-8340-2F09B4C33870}"/>
    <cellStyle name="20% - Accent6 5 2" xfId="10782" xr:uid="{131EF9B0-8B0A-47DA-AE22-387EEA14DD1A}"/>
    <cellStyle name="20% - Accent6 5 2 2" xfId="35439" xr:uid="{419BC927-1129-4313-8977-D5A17A01627E}"/>
    <cellStyle name="20% - Accent6 5 3" xfId="27554" xr:uid="{6E2F55B4-2D7A-4824-8D15-F48E2DC47F6C}"/>
    <cellStyle name="20% - Accent6 6" xfId="4002" xr:uid="{68568F08-C2B3-4995-B97F-8395B628605B}"/>
    <cellStyle name="20% - Accent6 6 2" xfId="12343" xr:uid="{568A8612-0575-4976-A7AA-C7170372FAFD}"/>
    <cellStyle name="20% - Accent6 6 2 2" xfId="36929" xr:uid="{94A9D9B7-6A02-4C83-AEC5-B8C019F7E746}"/>
    <cellStyle name="20% - Accent6 6 3" xfId="29044" xr:uid="{BEE5DE3E-DF43-4475-86DB-898B6EF91AD8}"/>
    <cellStyle name="20% - Accent6 7" xfId="4076" xr:uid="{FACEC2F4-2CA7-479E-99C5-A77CA982B676}"/>
    <cellStyle name="20% - Accent6 7 2" xfId="12417" xr:uid="{826B3272-072B-4336-B2D6-9DEEFCAC3438}"/>
    <cellStyle name="20% - Accent6 7 2 2" xfId="37003" xr:uid="{E3F6622A-FD4C-4D9B-94A2-FE10F158576F}"/>
    <cellStyle name="20% - Accent6 7 3" xfId="29118" xr:uid="{B6416F54-5657-4EDA-9DB0-5919D782553F}"/>
    <cellStyle name="20% - Accent6 8" xfId="8555" xr:uid="{40DAB030-7D0A-4F3D-B5E7-8A8BAFED2345}"/>
    <cellStyle name="20% - Accent6 8 2" xfId="16813" xr:uid="{71EF001E-BF04-4AE7-9ED1-33263183571A}"/>
    <cellStyle name="20% - Accent6 8 2 2" xfId="41395" xr:uid="{C9B014BC-F34F-4DF6-8D70-627DD876F49E}"/>
    <cellStyle name="20% - Accent6 8 3" xfId="33366" xr:uid="{DB2A5E72-FEE3-439F-93D1-664E852E0A8A}"/>
    <cellStyle name="20% - Accent6 9" xfId="8570" xr:uid="{4C3A0629-B286-4531-91BA-101221750CA9}"/>
    <cellStyle name="20% - Accent6 9 2" xfId="16828" xr:uid="{B4386BC1-10C4-4015-A197-D07BAEBF4266}"/>
    <cellStyle name="20% - Accent6 9 2 2" xfId="41410" xr:uid="{CD616090-425F-4F16-B746-1CE9907A3206}"/>
    <cellStyle name="20% - Accent6 9 3" xfId="33381" xr:uid="{A71277AD-81DD-4654-A719-0944808022F7}"/>
    <cellStyle name="40% - Accent1" xfId="37" builtinId="31" customBuiltin="1"/>
    <cellStyle name="40% - Accent1 10" xfId="9068" xr:uid="{291455B6-C994-4905-8815-50B6630C2524}"/>
    <cellStyle name="40% - Accent1 10 2" xfId="33827" xr:uid="{6D0E8964-496C-42A2-9485-050ED3CFD3E9}"/>
    <cellStyle name="40% - Accent1 11" xfId="17711" xr:uid="{FCC9430D-2555-48E2-87B7-F384E2FF978F}"/>
    <cellStyle name="40% - Accent1 11 2" xfId="41940" xr:uid="{F4295C58-8974-493A-B91A-BC5F9F226CC5}"/>
    <cellStyle name="40% - Accent1 12" xfId="18943" xr:uid="{A4215CB9-2483-42A6-AF3F-3569AA63BD25}"/>
    <cellStyle name="40% - Accent1 12 2" xfId="43139" xr:uid="{33927BC0-285B-4901-8B21-CCE682F1E494}"/>
    <cellStyle name="40% - Accent1 13" xfId="25955" xr:uid="{33FB5299-93AF-498E-ABD5-4D396692AAE8}"/>
    <cellStyle name="40% - Accent1 2" xfId="79" xr:uid="{0E5FF488-3AC4-48E4-B701-F972C622AE98}"/>
    <cellStyle name="40% - Accent1 3" xfId="2045" xr:uid="{4BCCF0B1-8128-4800-A40F-845B57626569}"/>
    <cellStyle name="40% - Accent1 3 2" xfId="10387" xr:uid="{AE9D0221-04D1-4C9F-A86C-AEC16836A1F7}"/>
    <cellStyle name="40% - Accent1 3 2 2" xfId="23209" xr:uid="{EF8CA451-52C1-480F-9219-B7E1E55DB4DC}"/>
    <cellStyle name="40% - Accent1 3 2 2 2" xfId="47220" xr:uid="{D3EA1C83-928A-40D1-8688-16C1B6121D03}"/>
    <cellStyle name="40% - Accent1 3 2 3" xfId="35046" xr:uid="{49D0F048-5F82-4314-9A71-79D5DB24AAF9}"/>
    <cellStyle name="40% - Accent1 3 3" xfId="20744" xr:uid="{839556BA-3C25-443A-95B3-8D13AE4A6430}"/>
    <cellStyle name="40% - Accent1 3 3 2" xfId="44904" xr:uid="{F57BCD7F-CC9E-457F-8A99-6FC814D2D586}"/>
    <cellStyle name="40% - Accent1 3 4" xfId="27161" xr:uid="{016AF2B7-7F8C-4D43-8A85-290F8498521F}"/>
    <cellStyle name="40% - Accent1 4" xfId="2358" xr:uid="{881EA58C-4B72-467B-8E6D-EE78699E65FA}"/>
    <cellStyle name="40% - Accent1 4 2" xfId="10699" xr:uid="{65FFC66C-78A1-4632-B08E-A324E01E4E3F}"/>
    <cellStyle name="40% - Accent1 4 2 2" xfId="35356" xr:uid="{AD896A77-9724-4E6F-AE6E-583BD49ECF9C}"/>
    <cellStyle name="40% - Accent1 4 3" xfId="21409" xr:uid="{683633F0-A5A7-4C90-8311-D7AEAB37B520}"/>
    <cellStyle name="40% - Accent1 4 3 2" xfId="45516" xr:uid="{38790FE9-C6C3-4FDB-BECD-015072063D5D}"/>
    <cellStyle name="40% - Accent1 4 4" xfId="27471" xr:uid="{37151ED6-F86A-4B86-BDBD-A9C2A7896175}"/>
    <cellStyle name="40% - Accent1 5" xfId="2432" xr:uid="{837D4283-36C9-4C91-BC75-423519D905C0}"/>
    <cellStyle name="40% - Accent1 5 2" xfId="10773" xr:uid="{EBB0F1B3-9937-4556-8D51-A66766224A19}"/>
    <cellStyle name="40% - Accent1 5 2 2" xfId="35430" xr:uid="{69E7BF9D-0EF4-4285-87A1-994A10B77E58}"/>
    <cellStyle name="40% - Accent1 5 3" xfId="27545" xr:uid="{F1703617-48C6-4D1A-8195-3D80DF9B5986}"/>
    <cellStyle name="40% - Accent1 6" xfId="3993" xr:uid="{3BA73C03-C3D2-4E2A-96B0-525F381E6D86}"/>
    <cellStyle name="40% - Accent1 6 2" xfId="12334" xr:uid="{DDFDCBF8-8C65-4035-97DE-69B934B936CD}"/>
    <cellStyle name="40% - Accent1 6 2 2" xfId="36920" xr:uid="{300DD293-D094-4ABD-8BB9-C48A3F664CBE}"/>
    <cellStyle name="40% - Accent1 6 3" xfId="29035" xr:uid="{53BE6D58-3EFD-4306-8574-E825BE34526F}"/>
    <cellStyle name="40% - Accent1 7" xfId="4067" xr:uid="{06D0D2C2-7B1E-4870-B3C4-F149558A23C9}"/>
    <cellStyle name="40% - Accent1 7 2" xfId="12408" xr:uid="{EC4CE23B-5396-4F1D-99E5-E97705EDD68D}"/>
    <cellStyle name="40% - Accent1 7 2 2" xfId="36994" xr:uid="{67C28CF0-922F-4E90-A983-E2E94FA7A060}"/>
    <cellStyle name="40% - Accent1 7 3" xfId="29109" xr:uid="{51A00037-61A1-43FC-A452-7A8E88CB0BA3}"/>
    <cellStyle name="40% - Accent1 8" xfId="8546" xr:uid="{408849B5-04ED-44A9-B7C7-56AA7C7AC2BC}"/>
    <cellStyle name="40% - Accent1 8 2" xfId="16804" xr:uid="{024C7178-8489-4AAC-AAF9-84BBCD256A90}"/>
    <cellStyle name="40% - Accent1 8 2 2" xfId="41386" xr:uid="{8AFF7E8F-BB7A-4BBE-8D95-0D7B3D39EB94}"/>
    <cellStyle name="40% - Accent1 8 3" xfId="33357" xr:uid="{FEE1AE61-BE7E-4316-8F55-F1EAAE941A97}"/>
    <cellStyle name="40% - Accent1 9" xfId="8561" xr:uid="{972DB9D8-23B0-408C-8B8C-3E0E52CAF751}"/>
    <cellStyle name="40% - Accent1 9 2" xfId="16819" xr:uid="{E97A2A59-4AA5-499C-95A9-DEDDEA6ACBA6}"/>
    <cellStyle name="40% - Accent1 9 2 2" xfId="41401" xr:uid="{C15B7D96-C470-4EE6-AB51-8B51E1169B20}"/>
    <cellStyle name="40% - Accent1 9 3" xfId="33372" xr:uid="{ADC868DD-3278-45C5-9755-273052D36FDC}"/>
    <cellStyle name="40% - Accent2" xfId="40" builtinId="35" customBuiltin="1"/>
    <cellStyle name="40% - Accent2 10" xfId="9071" xr:uid="{07891DEC-F3D1-4D82-BECC-BC333072F2CA}"/>
    <cellStyle name="40% - Accent2 10 2" xfId="33829" xr:uid="{A1409F0D-CFE7-4DB4-9BC0-FC47ECA8DC86}"/>
    <cellStyle name="40% - Accent2 11" xfId="17713" xr:uid="{467E42E9-6B9E-4167-B4E7-E7A8F22953B3}"/>
    <cellStyle name="40% - Accent2 11 2" xfId="41942" xr:uid="{B5C0B6AB-37B6-44AC-9009-30C9046190B6}"/>
    <cellStyle name="40% - Accent2 12" xfId="18945" xr:uid="{95ACC187-496C-4767-8F34-70EC8129CA64}"/>
    <cellStyle name="40% - Accent2 12 2" xfId="43141" xr:uid="{04D21F4D-3559-49DD-AD48-3B11443FFD0A}"/>
    <cellStyle name="40% - Accent2 13" xfId="25957" xr:uid="{ED016D63-E149-47BC-9DEE-A2C1D437C9CD}"/>
    <cellStyle name="40% - Accent2 2" xfId="80" xr:uid="{837CCC69-F151-437F-AF4E-E54BF7C58F09}"/>
    <cellStyle name="40% - Accent2 3" xfId="2047" xr:uid="{74AFE794-D382-40BE-8930-C7DB2B65D45D}"/>
    <cellStyle name="40% - Accent2 3 2" xfId="10389" xr:uid="{52CEDBA7-B74E-4530-B4D2-DB784762F7C3}"/>
    <cellStyle name="40% - Accent2 3 2 2" xfId="23211" xr:uid="{C830641F-FD9D-42AE-9682-0AF39588E7DA}"/>
    <cellStyle name="40% - Accent2 3 2 2 2" xfId="47222" xr:uid="{9F79B700-E0FC-4F33-B3A7-EAF86CEA4419}"/>
    <cellStyle name="40% - Accent2 3 2 3" xfId="35048" xr:uid="{0421ECEB-8749-4A89-A17E-D6D6B7366293}"/>
    <cellStyle name="40% - Accent2 3 3" xfId="20746" xr:uid="{D31CA1E1-C831-4578-8D53-E366C055641B}"/>
    <cellStyle name="40% - Accent2 3 3 2" xfId="44906" xr:uid="{69C67E02-7F0A-4CB1-A304-1598D93C54A8}"/>
    <cellStyle name="40% - Accent2 3 4" xfId="27163" xr:uid="{59041D1B-756C-484C-AA81-1E9E61430CB8}"/>
    <cellStyle name="40% - Accent2 4" xfId="2360" xr:uid="{5B6735AC-9FDE-4FE5-9367-306629600B21}"/>
    <cellStyle name="40% - Accent2 4 2" xfId="10701" xr:uid="{108B28BB-A753-46B5-81CC-A112A9B514A1}"/>
    <cellStyle name="40% - Accent2 4 2 2" xfId="35358" xr:uid="{65ED2301-94A0-4FB7-A8CE-98556BE84726}"/>
    <cellStyle name="40% - Accent2 4 3" xfId="21412" xr:uid="{11DB6056-DC97-46A1-804C-39274EB3468D}"/>
    <cellStyle name="40% - Accent2 4 3 2" xfId="45519" xr:uid="{73B0DE08-F193-45CF-8E55-9D24FE85D924}"/>
    <cellStyle name="40% - Accent2 4 4" xfId="27473" xr:uid="{1E9E57D9-88CF-46E7-803E-B9D0B2C98D7E}"/>
    <cellStyle name="40% - Accent2 5" xfId="2434" xr:uid="{38DB9AEE-A89D-41AE-A215-C0AF07D7D602}"/>
    <cellStyle name="40% - Accent2 5 2" xfId="10775" xr:uid="{275B842A-734F-4DD3-9572-63876DE73766}"/>
    <cellStyle name="40% - Accent2 5 2 2" xfId="35432" xr:uid="{13F50742-AA31-4F40-9593-C7A96CE8264D}"/>
    <cellStyle name="40% - Accent2 5 3" xfId="27547" xr:uid="{12031041-9959-4210-A309-0742E6B331DD}"/>
    <cellStyle name="40% - Accent2 6" xfId="3995" xr:uid="{078F3827-9444-42D2-A226-25EE24B005BF}"/>
    <cellStyle name="40% - Accent2 6 2" xfId="12336" xr:uid="{3A231C3A-3455-4705-8169-068242BDD17A}"/>
    <cellStyle name="40% - Accent2 6 2 2" xfId="36922" xr:uid="{91C5E21B-2F6D-4C5B-B8F3-A416FF5D017A}"/>
    <cellStyle name="40% - Accent2 6 3" xfId="29037" xr:uid="{CE3FE313-D301-4887-A8DE-EDC5F27D48C1}"/>
    <cellStyle name="40% - Accent2 7" xfId="4069" xr:uid="{CE411D57-2E24-449A-84F9-657E549D1D6E}"/>
    <cellStyle name="40% - Accent2 7 2" xfId="12410" xr:uid="{E0C86153-2B0F-43AF-AC65-E9B8A5E26E2F}"/>
    <cellStyle name="40% - Accent2 7 2 2" xfId="36996" xr:uid="{99AFF018-C580-4215-BAA9-F7B8BF34B897}"/>
    <cellStyle name="40% - Accent2 7 3" xfId="29111" xr:uid="{342DA6D8-8B3B-4101-BD61-E36BF04594F4}"/>
    <cellStyle name="40% - Accent2 8" xfId="8548" xr:uid="{FE8F5D64-224C-4BFE-8D5D-1F46C25EECBA}"/>
    <cellStyle name="40% - Accent2 8 2" xfId="16806" xr:uid="{8D5AF50F-44B8-4E3A-8DFB-722382EE845B}"/>
    <cellStyle name="40% - Accent2 8 2 2" xfId="41388" xr:uid="{0B61A80A-85AF-4B4F-85F9-5BCC21AF7475}"/>
    <cellStyle name="40% - Accent2 8 3" xfId="33359" xr:uid="{FBB517E1-1116-476D-8897-C52774E912EE}"/>
    <cellStyle name="40% - Accent2 9" xfId="8563" xr:uid="{FEA9C9AA-5584-45EE-B426-D3281676569B}"/>
    <cellStyle name="40% - Accent2 9 2" xfId="16821" xr:uid="{5D8F041D-4974-45C4-84F1-4B19F0BB7C4B}"/>
    <cellStyle name="40% - Accent2 9 2 2" xfId="41403" xr:uid="{0D94DC12-C14C-44CA-9DB6-93B39FA8E10A}"/>
    <cellStyle name="40% - Accent2 9 3" xfId="33374" xr:uid="{B4E1315F-F108-4EF0-BDA0-E6233A615BC2}"/>
    <cellStyle name="40% - Accent3" xfId="43" builtinId="39" customBuiltin="1"/>
    <cellStyle name="40% - Accent3 10" xfId="9073" xr:uid="{F3065B5F-0A88-4EF7-A84C-54383B9C2BE5}"/>
    <cellStyle name="40% - Accent3 10 2" xfId="33831" xr:uid="{56CE3179-84F9-4EDD-BABF-98C0AD590FD9}"/>
    <cellStyle name="40% - Accent3 11" xfId="17715" xr:uid="{35D41D76-9A70-489C-ABB9-C0586B07824C}"/>
    <cellStyle name="40% - Accent3 11 2" xfId="41944" xr:uid="{7AE92077-F114-4B4A-9C14-37B7367687B4}"/>
    <cellStyle name="40% - Accent3 12" xfId="18947" xr:uid="{358C6625-7577-44F3-BFB7-15897A28907E}"/>
    <cellStyle name="40% - Accent3 12 2" xfId="43143" xr:uid="{D1E7D0AA-B550-4FB2-8A25-C8F7BE4027C8}"/>
    <cellStyle name="40% - Accent3 13" xfId="25959" xr:uid="{6F5A7002-D132-4A0A-AF2C-2C24B845EB55}"/>
    <cellStyle name="40% - Accent3 2" xfId="81" xr:uid="{B17A9D40-2561-4138-B7D3-1E571996DEEB}"/>
    <cellStyle name="40% - Accent3 3" xfId="2049" xr:uid="{8307D36A-EF38-46F5-AE62-67A28038457F}"/>
    <cellStyle name="40% - Accent3 3 2" xfId="10391" xr:uid="{AAEBFD6A-D6B0-4B37-B607-4F33350AEF21}"/>
    <cellStyle name="40% - Accent3 3 2 2" xfId="23213" xr:uid="{DE758E93-FBAA-48D9-8698-7778BE45A079}"/>
    <cellStyle name="40% - Accent3 3 2 2 2" xfId="47224" xr:uid="{C32D732D-7AFD-4385-9F88-39DAFBF1803E}"/>
    <cellStyle name="40% - Accent3 3 2 3" xfId="35050" xr:uid="{B0CE0E53-2BA8-4633-8954-86EDA16DE4E0}"/>
    <cellStyle name="40% - Accent3 3 3" xfId="20748" xr:uid="{D6906B43-1B48-4D9F-9947-81FCBAF6F6A2}"/>
    <cellStyle name="40% - Accent3 3 3 2" xfId="44908" xr:uid="{38A64CF3-6486-42EF-A940-E96A65DEBB3B}"/>
    <cellStyle name="40% - Accent3 3 4" xfId="27165" xr:uid="{0D843C9A-1043-46CF-A920-EAA282FDD01A}"/>
    <cellStyle name="40% - Accent3 4" xfId="2362" xr:uid="{8CDA3B3B-1C7D-48E3-8DFE-BF8A044958E2}"/>
    <cellStyle name="40% - Accent3 4 2" xfId="10703" xr:uid="{39E6633F-8D16-479B-AF86-8F51952E3800}"/>
    <cellStyle name="40% - Accent3 4 2 2" xfId="35360" xr:uid="{50B2D717-A93A-45A5-8B0F-9E312AB4D840}"/>
    <cellStyle name="40% - Accent3 4 3" xfId="21415" xr:uid="{5F6A3334-A5B9-4AB4-9CDB-42DB87D4DF46}"/>
    <cellStyle name="40% - Accent3 4 3 2" xfId="45522" xr:uid="{B591AEB6-3234-4671-AFB7-5F4BF6973536}"/>
    <cellStyle name="40% - Accent3 4 4" xfId="27475" xr:uid="{E0264597-01C2-4C7D-A3E5-638125DB6750}"/>
    <cellStyle name="40% - Accent3 5" xfId="2436" xr:uid="{003EB5D6-D5F9-454D-959D-4FD46D61C470}"/>
    <cellStyle name="40% - Accent3 5 2" xfId="10777" xr:uid="{C58AD912-1707-4FB1-8881-36D33F81F6CF}"/>
    <cellStyle name="40% - Accent3 5 2 2" xfId="35434" xr:uid="{225329BF-DFD1-446F-B26A-D30B09AAEADD}"/>
    <cellStyle name="40% - Accent3 5 3" xfId="27549" xr:uid="{E75518DF-29B4-411A-9EEC-5AF32BAD7BE3}"/>
    <cellStyle name="40% - Accent3 6" xfId="3997" xr:uid="{2F81121B-4B8D-4F93-BE14-4CC0F00DD560}"/>
    <cellStyle name="40% - Accent3 6 2" xfId="12338" xr:uid="{87B4C120-700B-4741-857B-F62F63FAF273}"/>
    <cellStyle name="40% - Accent3 6 2 2" xfId="36924" xr:uid="{4AE872C4-EA82-4363-8AC5-2817D0ACA0CC}"/>
    <cellStyle name="40% - Accent3 6 3" xfId="29039" xr:uid="{3F6EB4B0-99AD-4530-B4D9-14745A6B03C0}"/>
    <cellStyle name="40% - Accent3 7" xfId="4071" xr:uid="{0C81FDFA-8D89-490A-A8E1-F864FBF48ECC}"/>
    <cellStyle name="40% - Accent3 7 2" xfId="12412" xr:uid="{04C40504-267F-4D2C-83DE-F228D81B03C1}"/>
    <cellStyle name="40% - Accent3 7 2 2" xfId="36998" xr:uid="{E5C4415D-6832-4905-A2F6-0CC970FC9752}"/>
    <cellStyle name="40% - Accent3 7 3" xfId="29113" xr:uid="{9924191F-FD15-4A68-BD71-654275A21F32}"/>
    <cellStyle name="40% - Accent3 8" xfId="8550" xr:uid="{44295D1D-9C14-4763-AD01-56EE5A288450}"/>
    <cellStyle name="40% - Accent3 8 2" xfId="16808" xr:uid="{B902D27B-09C0-4F22-8A61-9EE2CEDAA5AB}"/>
    <cellStyle name="40% - Accent3 8 2 2" xfId="41390" xr:uid="{E6EC36BA-6263-42FE-92A4-04C9B41D8539}"/>
    <cellStyle name="40% - Accent3 8 3" xfId="33361" xr:uid="{12E2C121-A72A-408C-8BA4-907D83CC8A5C}"/>
    <cellStyle name="40% - Accent3 9" xfId="8565" xr:uid="{73A220FA-431A-4B66-BDEE-9BC69E8D5463}"/>
    <cellStyle name="40% - Accent3 9 2" xfId="16823" xr:uid="{C68DEB8B-685C-449A-B2AD-5492869C87DD}"/>
    <cellStyle name="40% - Accent3 9 2 2" xfId="41405" xr:uid="{35977543-F2B6-46A6-8897-C9612E5C3126}"/>
    <cellStyle name="40% - Accent3 9 3" xfId="33376" xr:uid="{79D2FEE9-9774-4F4F-8224-B67FC40FC6C9}"/>
    <cellStyle name="40% - Accent4" xfId="46" builtinId="43" customBuiltin="1"/>
    <cellStyle name="40% - Accent4 10" xfId="9075" xr:uid="{64E1849B-8C82-4ADD-8FED-DBC653E4A683}"/>
    <cellStyle name="40% - Accent4 10 2" xfId="33833" xr:uid="{15735429-E436-4714-86D9-02A6EA30D4E2}"/>
    <cellStyle name="40% - Accent4 11" xfId="17717" xr:uid="{CAD754D5-62BF-4EA0-8190-A4175425EE31}"/>
    <cellStyle name="40% - Accent4 11 2" xfId="41946" xr:uid="{357B2D02-955C-4650-8BF0-5E45CA72FDA1}"/>
    <cellStyle name="40% - Accent4 12" xfId="18949" xr:uid="{5FCEF58C-C71C-4A97-AEE0-047AB879EA28}"/>
    <cellStyle name="40% - Accent4 12 2" xfId="43145" xr:uid="{01458192-904B-4969-9E8E-EB714E35CB7F}"/>
    <cellStyle name="40% - Accent4 13" xfId="25961" xr:uid="{ABFF624E-099F-4E73-A1F1-01B7C8517504}"/>
    <cellStyle name="40% - Accent4 2" xfId="82" xr:uid="{0C91FA1F-2356-4E7A-BC65-F8F471E8A1F5}"/>
    <cellStyle name="40% - Accent4 3" xfId="2051" xr:uid="{8778BDB9-E29E-4D8A-B44F-CCC29C124A7C}"/>
    <cellStyle name="40% - Accent4 3 2" xfId="10393" xr:uid="{4D4274E1-587E-4697-BCD1-19B94D549688}"/>
    <cellStyle name="40% - Accent4 3 2 2" xfId="23215" xr:uid="{B67B7E4E-21AF-4318-B707-30F240F1C51C}"/>
    <cellStyle name="40% - Accent4 3 2 2 2" xfId="47226" xr:uid="{93E35D4B-8770-43C1-B977-B26827E85E99}"/>
    <cellStyle name="40% - Accent4 3 2 3" xfId="35052" xr:uid="{076FBE0C-314C-4D15-B2F4-73B037D3750A}"/>
    <cellStyle name="40% - Accent4 3 3" xfId="20750" xr:uid="{77D9785D-02F0-4D95-8D25-D5B937E4F36D}"/>
    <cellStyle name="40% - Accent4 3 3 2" xfId="44910" xr:uid="{9C47DC0F-1A87-49C2-8015-D07459875366}"/>
    <cellStyle name="40% - Accent4 3 4" xfId="27167" xr:uid="{A07BDE4C-341B-42E1-9A17-8E5D60FEB020}"/>
    <cellStyle name="40% - Accent4 4" xfId="2364" xr:uid="{587DFD90-28B0-48FB-8CD2-F45ADE2FADB6}"/>
    <cellStyle name="40% - Accent4 4 2" xfId="10705" xr:uid="{F45A7CA2-54BC-43FD-9631-C44BBE81096A}"/>
    <cellStyle name="40% - Accent4 4 2 2" xfId="35362" xr:uid="{5D9B4ABD-6205-4A0E-B31E-14138FAD0E17}"/>
    <cellStyle name="40% - Accent4 4 3" xfId="21419" xr:uid="{4FB6E444-92FA-4016-9021-5853D766E7FB}"/>
    <cellStyle name="40% - Accent4 4 3 2" xfId="45526" xr:uid="{9C0B8F31-B6A7-4D6F-9690-353BADBBD42F}"/>
    <cellStyle name="40% - Accent4 4 4" xfId="27477" xr:uid="{FABF81CF-C4FF-4B3C-99D1-FCB61BFEAC58}"/>
    <cellStyle name="40% - Accent4 5" xfId="2438" xr:uid="{81F998D1-94B2-44BC-BCE0-3455596004E8}"/>
    <cellStyle name="40% - Accent4 5 2" xfId="10779" xr:uid="{52CCC8FC-2734-45BA-88EF-65EC918DF795}"/>
    <cellStyle name="40% - Accent4 5 2 2" xfId="35436" xr:uid="{9EBF5E1D-A221-48FA-B5EC-1AD9031DC914}"/>
    <cellStyle name="40% - Accent4 5 3" xfId="27551" xr:uid="{57A4FA35-3536-4168-8F73-7C58C382A21D}"/>
    <cellStyle name="40% - Accent4 6" xfId="3999" xr:uid="{8A609454-2296-4EB0-9AC0-8C7295EECD4B}"/>
    <cellStyle name="40% - Accent4 6 2" xfId="12340" xr:uid="{A4F96585-1BAF-4508-9F44-63B6226204B9}"/>
    <cellStyle name="40% - Accent4 6 2 2" xfId="36926" xr:uid="{5DE6E160-14ED-4714-8B7C-7894672CA46D}"/>
    <cellStyle name="40% - Accent4 6 3" xfId="29041" xr:uid="{80C2889A-5B7B-4043-A339-6DACF67DDF86}"/>
    <cellStyle name="40% - Accent4 7" xfId="4073" xr:uid="{9011FBEB-5D92-454A-889E-54B3CEB31811}"/>
    <cellStyle name="40% - Accent4 7 2" xfId="12414" xr:uid="{6704A27F-773C-45B2-8ABD-D97A04E2EF22}"/>
    <cellStyle name="40% - Accent4 7 2 2" xfId="37000" xr:uid="{12A13FD7-0084-412C-9710-0761AECB3310}"/>
    <cellStyle name="40% - Accent4 7 3" xfId="29115" xr:uid="{CC72C288-1ED8-4162-8F00-3C02772455A7}"/>
    <cellStyle name="40% - Accent4 8" xfId="8552" xr:uid="{2FBAFF4F-167F-4161-B596-A459D1FB819C}"/>
    <cellStyle name="40% - Accent4 8 2" xfId="16810" xr:uid="{8C705603-840E-4967-A923-88921429E6D1}"/>
    <cellStyle name="40% - Accent4 8 2 2" xfId="41392" xr:uid="{F9A82031-5538-4918-84DC-2271FF20C75A}"/>
    <cellStyle name="40% - Accent4 8 3" xfId="33363" xr:uid="{7F5F9216-885E-427F-9F59-65D302F1DE6A}"/>
    <cellStyle name="40% - Accent4 9" xfId="8567" xr:uid="{DEDF52A4-00B4-4F18-8615-B347BB61FB30}"/>
    <cellStyle name="40% - Accent4 9 2" xfId="16825" xr:uid="{02C50296-ABCA-484B-9E68-66F635104D21}"/>
    <cellStyle name="40% - Accent4 9 2 2" xfId="41407" xr:uid="{BB6C8757-FAB6-4CF2-BD37-51A0B641B542}"/>
    <cellStyle name="40% - Accent4 9 3" xfId="33378" xr:uid="{69DC9EC9-9FA9-4A05-A455-8465085D7784}"/>
    <cellStyle name="40% - Accent5" xfId="49" builtinId="47" customBuiltin="1"/>
    <cellStyle name="40% - Accent5 10" xfId="9078" xr:uid="{B439BF7E-E886-45AA-9498-ED5045E20FA8}"/>
    <cellStyle name="40% - Accent5 10 2" xfId="33835" xr:uid="{EE6A2EC4-1038-415F-949E-0EFF8454182F}"/>
    <cellStyle name="40% - Accent5 11" xfId="17719" xr:uid="{8B82E630-3227-4F8E-B6F5-376EE265CDFD}"/>
    <cellStyle name="40% - Accent5 11 2" xfId="41948" xr:uid="{7E312CC3-289A-4A34-8DB3-53515BD70165}"/>
    <cellStyle name="40% - Accent5 12" xfId="18951" xr:uid="{42449A96-3F02-41FF-939A-3CBE43CBE642}"/>
    <cellStyle name="40% - Accent5 12 2" xfId="43147" xr:uid="{DF11ED63-98F3-48DF-AB82-8179C69857DD}"/>
    <cellStyle name="40% - Accent5 13" xfId="25963" xr:uid="{1CE977B3-0708-4712-976B-E99F3EAF99F7}"/>
    <cellStyle name="40% - Accent5 2" xfId="83" xr:uid="{2D153BB2-9EB9-408E-A863-B20140036A0B}"/>
    <cellStyle name="40% - Accent5 3" xfId="2053" xr:uid="{05B63766-1807-41F0-A889-716472D80240}"/>
    <cellStyle name="40% - Accent5 3 2" xfId="10395" xr:uid="{A27D8629-227D-4A51-88FC-2F2675000462}"/>
    <cellStyle name="40% - Accent5 3 2 2" xfId="23217" xr:uid="{C062F3A9-1F26-4322-987B-498EEA96D880}"/>
    <cellStyle name="40% - Accent5 3 2 2 2" xfId="47228" xr:uid="{12C54B31-25E2-459F-87E4-30576B4F44D5}"/>
    <cellStyle name="40% - Accent5 3 2 3" xfId="35054" xr:uid="{F8D5A48C-B9C7-4F3D-8AB2-14855608F850}"/>
    <cellStyle name="40% - Accent5 3 3" xfId="20752" xr:uid="{EFF2CDC0-13FB-4A4A-98FA-AEB155B045E0}"/>
    <cellStyle name="40% - Accent5 3 3 2" xfId="44912" xr:uid="{C6C04467-88A0-41AE-9872-3649057D1D2D}"/>
    <cellStyle name="40% - Accent5 3 4" xfId="27169" xr:uid="{F5DD0A00-B4E9-46B5-9B73-3DA92203093B}"/>
    <cellStyle name="40% - Accent5 4" xfId="2366" xr:uid="{78C66906-0C52-473C-BCCE-AFCE39FA4D00}"/>
    <cellStyle name="40% - Accent5 4 2" xfId="10707" xr:uid="{69297EF2-DD81-460F-9D16-36F916ED495F}"/>
    <cellStyle name="40% - Accent5 4 2 2" xfId="35364" xr:uid="{5C1D71A0-2044-4A5D-9C49-D1448FD5A211}"/>
    <cellStyle name="40% - Accent5 4 3" xfId="21423" xr:uid="{BEBED82C-3D8A-4247-B1E0-78889BDB0DB2}"/>
    <cellStyle name="40% - Accent5 4 3 2" xfId="45530" xr:uid="{257FF46F-38A1-48B3-8E8E-EE36F4492AE4}"/>
    <cellStyle name="40% - Accent5 4 4" xfId="27479" xr:uid="{B7294F34-A15E-40DA-92BA-6E288D699111}"/>
    <cellStyle name="40% - Accent5 5" xfId="2440" xr:uid="{219B1888-C5D8-4AEC-821A-1EAF863BEF09}"/>
    <cellStyle name="40% - Accent5 5 2" xfId="10781" xr:uid="{3ADCA619-A94C-429E-B75D-2C8285EFEFCD}"/>
    <cellStyle name="40% - Accent5 5 2 2" xfId="35438" xr:uid="{804A106B-BFC0-42EB-B277-657FE873E676}"/>
    <cellStyle name="40% - Accent5 5 3" xfId="27553" xr:uid="{0DFB9682-17CC-40AC-9129-0C21762ADB54}"/>
    <cellStyle name="40% - Accent5 6" xfId="4001" xr:uid="{89334DE3-1809-4E2C-ADB2-9D15C23B0B6C}"/>
    <cellStyle name="40% - Accent5 6 2" xfId="12342" xr:uid="{68BEC4EF-E792-4C47-882F-0B3EA4FBEECE}"/>
    <cellStyle name="40% - Accent5 6 2 2" xfId="36928" xr:uid="{5D9BEC2C-7529-44C9-8706-2AC0C5DA3D39}"/>
    <cellStyle name="40% - Accent5 6 3" xfId="29043" xr:uid="{38D9198E-38A2-423C-91AB-206F6AB0430E}"/>
    <cellStyle name="40% - Accent5 7" xfId="4075" xr:uid="{BDCE7751-EED2-4AF2-B765-EBC00CDD3ABE}"/>
    <cellStyle name="40% - Accent5 7 2" xfId="12416" xr:uid="{5BD7E1F1-BE02-4BDA-820C-EDF96B99C8D2}"/>
    <cellStyle name="40% - Accent5 7 2 2" xfId="37002" xr:uid="{2C39E2A3-5076-4B0C-AB2E-C1065F678736}"/>
    <cellStyle name="40% - Accent5 7 3" xfId="29117" xr:uid="{F1FCA69F-603E-4569-8DA7-05543EF57173}"/>
    <cellStyle name="40% - Accent5 8" xfId="8554" xr:uid="{77911941-0E1C-4D22-BF17-D7F1E624E96E}"/>
    <cellStyle name="40% - Accent5 8 2" xfId="16812" xr:uid="{ED57A727-E6B5-45E2-BD9D-E04B53EC519A}"/>
    <cellStyle name="40% - Accent5 8 2 2" xfId="41394" xr:uid="{9233F113-840F-4063-89F5-C199D1476264}"/>
    <cellStyle name="40% - Accent5 8 3" xfId="33365" xr:uid="{4F6EFAFE-1646-4A12-B7DE-0B2E7A2ADD27}"/>
    <cellStyle name="40% - Accent5 9" xfId="8569" xr:uid="{D2295338-9AFA-4ACD-98B6-8D2C6F5C0FCA}"/>
    <cellStyle name="40% - Accent5 9 2" xfId="16827" xr:uid="{053B7EFC-4C50-4737-B00B-85DB1598F096}"/>
    <cellStyle name="40% - Accent5 9 2 2" xfId="41409" xr:uid="{AA552842-0903-4B96-91E8-F214F057899A}"/>
    <cellStyle name="40% - Accent5 9 3" xfId="33380" xr:uid="{F6BE1C03-6C83-4F59-B898-B00E15288DC9}"/>
    <cellStyle name="40% - Accent6" xfId="52" builtinId="51" customBuiltin="1"/>
    <cellStyle name="40% - Accent6 10" xfId="9082" xr:uid="{DA3F5FAC-3FC9-4D5B-9335-6554DFB003CD}"/>
    <cellStyle name="40% - Accent6 10 2" xfId="33837" xr:uid="{0265CED6-DF35-433F-AD5B-979936DA56BD}"/>
    <cellStyle name="40% - Accent6 11" xfId="17721" xr:uid="{45418DD4-FC01-49EE-9E13-02B5013CF992}"/>
    <cellStyle name="40% - Accent6 11 2" xfId="41950" xr:uid="{1AF48CE3-B67A-4065-BB88-96E700C451AB}"/>
    <cellStyle name="40% - Accent6 12" xfId="18954" xr:uid="{0F698661-24AC-4112-832E-B94519C8D683}"/>
    <cellStyle name="40% - Accent6 12 2" xfId="43149" xr:uid="{9E357297-E94F-4113-980A-C25F672A47AF}"/>
    <cellStyle name="40% - Accent6 13" xfId="25965" xr:uid="{F149548C-8B0F-4280-B55B-ED8FF83D7CED}"/>
    <cellStyle name="40% - Accent6 2" xfId="84" xr:uid="{523F19C0-2859-4ABF-90AF-0AD9088B38DE}"/>
    <cellStyle name="40% - Accent6 3" xfId="2055" xr:uid="{A8801F3C-1E84-4796-9169-34AE822FD1BF}"/>
    <cellStyle name="40% - Accent6 3 2" xfId="10397" xr:uid="{9FD5C7AA-54B9-4206-AD58-B77EE9B2F074}"/>
    <cellStyle name="40% - Accent6 3 2 2" xfId="23219" xr:uid="{D4D32DC3-B910-4CAB-8A01-BF3ECBFFC00D}"/>
    <cellStyle name="40% - Accent6 3 2 2 2" xfId="47230" xr:uid="{4447E973-7711-45E8-9C44-108EACEB5CB7}"/>
    <cellStyle name="40% - Accent6 3 2 3" xfId="35056" xr:uid="{D956104E-39A0-440E-8B1E-EAA079B62172}"/>
    <cellStyle name="40% - Accent6 3 3" xfId="20754" xr:uid="{932208CA-B27F-49AE-B401-BCEE8FB42018}"/>
    <cellStyle name="40% - Accent6 3 3 2" xfId="44914" xr:uid="{65EA1E51-C614-4EC5-9BC9-B06A83F96A67}"/>
    <cellStyle name="40% - Accent6 3 4" xfId="27171" xr:uid="{A8B9F3AE-5449-4334-B3D8-61EFCE6F3FA6}"/>
    <cellStyle name="40% - Accent6 4" xfId="2368" xr:uid="{B25024C0-671F-49B7-8DE0-4774B174FC50}"/>
    <cellStyle name="40% - Accent6 4 2" xfId="10709" xr:uid="{8E7F002D-3E90-49B6-8252-1A699386100C}"/>
    <cellStyle name="40% - Accent6 4 2 2" xfId="35366" xr:uid="{2AC24887-303A-456B-AE02-C462846510B3}"/>
    <cellStyle name="40% - Accent6 4 3" xfId="21427" xr:uid="{0317EC46-6AB3-4539-A108-628E1B03FF73}"/>
    <cellStyle name="40% - Accent6 4 3 2" xfId="45534" xr:uid="{27B37A9F-C7F3-4816-B563-BD9A8A3EBC35}"/>
    <cellStyle name="40% - Accent6 4 4" xfId="27481" xr:uid="{DB5169CD-82AE-415D-9302-FB0A310CCC5D}"/>
    <cellStyle name="40% - Accent6 5" xfId="2442" xr:uid="{6C40DA21-E781-446F-A6F6-CF8BC6689776}"/>
    <cellStyle name="40% - Accent6 5 2" xfId="10783" xr:uid="{7BECFB36-98F6-47F3-A4F8-5B1A481F6056}"/>
    <cellStyle name="40% - Accent6 5 2 2" xfId="35440" xr:uid="{1FA89B19-5607-4CBC-B291-A1B6E1A9C887}"/>
    <cellStyle name="40% - Accent6 5 3" xfId="27555" xr:uid="{5A967B98-EA27-4E56-BE7D-360C59B6112C}"/>
    <cellStyle name="40% - Accent6 6" xfId="4003" xr:uid="{83B7593E-1952-4E49-83B7-17E8AD482470}"/>
    <cellStyle name="40% - Accent6 6 2" xfId="12344" xr:uid="{8B995815-5402-4942-9DE7-E613EE757F63}"/>
    <cellStyle name="40% - Accent6 6 2 2" xfId="36930" xr:uid="{D5A09D39-B0C1-4E06-A921-9A803012C421}"/>
    <cellStyle name="40% - Accent6 6 3" xfId="29045" xr:uid="{F95FAD56-B290-48EA-82A1-45C73568BFC9}"/>
    <cellStyle name="40% - Accent6 7" xfId="4077" xr:uid="{EDD18148-1A6B-4B30-A595-38F06AC027CD}"/>
    <cellStyle name="40% - Accent6 7 2" xfId="12418" xr:uid="{C3B96888-CE35-406D-A600-0411635D3140}"/>
    <cellStyle name="40% - Accent6 7 2 2" xfId="37004" xr:uid="{00413479-F5FE-4EC2-8EF3-6C42334EBB6B}"/>
    <cellStyle name="40% - Accent6 7 3" xfId="29119" xr:uid="{2114BDE9-BB7B-43FE-AF80-B945D72396C9}"/>
    <cellStyle name="40% - Accent6 8" xfId="8556" xr:uid="{C1016BD3-C4C5-4618-9E9C-6A73167A1ED4}"/>
    <cellStyle name="40% - Accent6 8 2" xfId="16814" xr:uid="{DEF55FB3-51B2-4262-87F4-2CB37BD0E4FA}"/>
    <cellStyle name="40% - Accent6 8 2 2" xfId="41396" xr:uid="{81822977-72A3-4F80-8D22-31BAA43B43B6}"/>
    <cellStyle name="40% - Accent6 8 3" xfId="33367" xr:uid="{29D5D9A9-5D51-4405-9E6B-DB0E76B1F437}"/>
    <cellStyle name="40% - Accent6 9" xfId="8571" xr:uid="{E27803E4-8357-4134-BA2E-B4564DB17B6D}"/>
    <cellStyle name="40% - Accent6 9 2" xfId="16829" xr:uid="{E0D30175-1B89-4E57-AB56-DC5BCD80C7A8}"/>
    <cellStyle name="40% - Accent6 9 2 2" xfId="41411" xr:uid="{4CCED0B3-AD47-41A2-9383-C56D5A8DA7AC}"/>
    <cellStyle name="40% - Accent6 9 3" xfId="33382" xr:uid="{679152F9-BA29-4C8D-8766-41623A186EEE}"/>
    <cellStyle name="60% - Accent1 2" xfId="85" xr:uid="{D2F82782-0313-40B4-A847-16CB4933C62F}"/>
    <cellStyle name="60% - Accent1 3" xfId="676" xr:uid="{E2B6E21F-7A21-4FC1-B446-F92666D15C67}"/>
    <cellStyle name="60% - Accent2 2" xfId="86" xr:uid="{2C9D13F0-0AF0-4C85-8DB5-FC92D2ED9828}"/>
    <cellStyle name="60% - Accent2 3" xfId="677" xr:uid="{7E74550E-4922-4600-8BFE-F2048B917D68}"/>
    <cellStyle name="60% - Accent3 2" xfId="87" xr:uid="{BC53AAC3-6181-471C-B4CA-FC49F6468CF7}"/>
    <cellStyle name="60% - Accent3 3" xfId="678" xr:uid="{2D03A801-AB1A-41D3-8465-DA34CD41814F}"/>
    <cellStyle name="60% - Accent4 2" xfId="88" xr:uid="{69D5B23D-FEEF-41EC-A81D-042C2FEF1C13}"/>
    <cellStyle name="60% - Accent4 3" xfId="679" xr:uid="{57E11BD3-440F-4F9F-A758-3B57EC950B63}"/>
    <cellStyle name="60% - Accent5 2" xfId="89" xr:uid="{BC6B2605-FC00-4044-9E45-94593E1AAB48}"/>
    <cellStyle name="60% - Accent5 3" xfId="680" xr:uid="{3DF6DD24-7CC2-482E-8BD5-F5A9BC0E6D03}"/>
    <cellStyle name="60% - Accent6 2" xfId="90" xr:uid="{EEBAF3FA-E0D3-43A6-93CC-CD8F94309644}"/>
    <cellStyle name="60% - Accent6 3" xfId="681" xr:uid="{0B5150E9-53E8-4641-9B54-8BE79A222872}"/>
    <cellStyle name="Accent1" xfId="35" builtinId="29" customBuiltin="1"/>
    <cellStyle name="Accent1 2" xfId="91" xr:uid="{74EA1E33-1D93-4D56-8ED6-0BCF6AFA9C96}"/>
    <cellStyle name="Accent2" xfId="38" builtinId="33" customBuiltin="1"/>
    <cellStyle name="Accent2 2" xfId="92" xr:uid="{B6D949AF-0912-4B93-A937-CF51F55F6BC0}"/>
    <cellStyle name="Accent3" xfId="41" builtinId="37" customBuiltin="1"/>
    <cellStyle name="Accent3 2" xfId="93" xr:uid="{4EA391B8-EE30-40CA-A7A6-91BF10376010}"/>
    <cellStyle name="Accent4" xfId="44" builtinId="41" customBuiltin="1"/>
    <cellStyle name="Accent4 2" xfId="94" xr:uid="{28B7F786-D064-4C7A-8D25-C1216C6BC8F3}"/>
    <cellStyle name="Accent5" xfId="47" builtinId="45" customBuiltin="1"/>
    <cellStyle name="Accent5 2" xfId="95" xr:uid="{5838CAD6-F6E9-4B2B-82B9-F70CA8504966}"/>
    <cellStyle name="Accent6" xfId="50" builtinId="49" customBuiltin="1"/>
    <cellStyle name="Accent6 2" xfId="96" xr:uid="{E850FB00-9CE8-4E8F-AB78-C70CFB10CFE3}"/>
    <cellStyle name="Bad" xfId="26" builtinId="27" customBuiltin="1"/>
    <cellStyle name="Bad 2" xfId="97" xr:uid="{9C97783A-766B-45DF-BDB3-FD8D109C24BC}"/>
    <cellStyle name="Calculation" xfId="29" builtinId="22" customBuiltin="1"/>
    <cellStyle name="Calculation 2" xfId="98" xr:uid="{3FE23C28-2641-4CFA-B3A3-D30F1FB36A03}"/>
    <cellStyle name="Calculation 2 10" xfId="18368" xr:uid="{C6F63322-60F4-487E-9156-5170EDAF6230}"/>
    <cellStyle name="Calculation 2 2" xfId="287" xr:uid="{34D0ABBE-FAEA-4488-A147-EBC4A4949A42}"/>
    <cellStyle name="Calculation 2 2 10" xfId="16928" xr:uid="{B31D3EE7-2A02-40B5-A40A-9E15194A9370}"/>
    <cellStyle name="Calculation 2 2 10 2" xfId="41441" xr:uid="{EB64C1FA-4F93-4C37-A385-88436EA8B7F5}"/>
    <cellStyle name="Calculation 2 2 11" xfId="18318" xr:uid="{4A7902C9-58C8-4CE5-B973-5CBA044B9318}"/>
    <cellStyle name="Calculation 2 2 11 2" xfId="42543" xr:uid="{1B130CD5-D962-4D53-B336-DD243BBBB0F0}"/>
    <cellStyle name="Calculation 2 2 2" xfId="307" xr:uid="{25130D64-BB2B-4696-9984-170231AA8C35}"/>
    <cellStyle name="Calculation 2 2 2 10" xfId="18333" xr:uid="{4704462A-5E8E-4CA1-8385-1E65DCA4442A}"/>
    <cellStyle name="Calculation 2 2 2 10 2" xfId="42558" xr:uid="{3CEA59C0-0EC9-4922-9B41-C58EED17B303}"/>
    <cellStyle name="Calculation 2 2 2 2" xfId="341" xr:uid="{024C06DD-707F-4A7F-A122-167FEA5466DC}"/>
    <cellStyle name="Calculation 2 2 2 2 2" xfId="1740" xr:uid="{3189AF64-5229-4571-A52D-2FE64F95E8B0}"/>
    <cellStyle name="Calculation 2 2 2 2 2 2" xfId="10083" xr:uid="{6A0ECC04-5B16-4497-BA06-5A94A55BC5F8}"/>
    <cellStyle name="Calculation 2 2 2 2 2 2 2" xfId="23954" xr:uid="{87A623B2-A90F-45D9-926B-C840BA7AE2DF}"/>
    <cellStyle name="Calculation 2 2 2 2 2 2 2 2" xfId="25400" xr:uid="{AA183C92-E787-40E1-886E-DAEBE9B4E75F}"/>
    <cellStyle name="Calculation 2 2 2 2 2 2 3" xfId="24039" xr:uid="{ECC24B7B-EAAE-423F-9FE8-B8BA8AD98857}"/>
    <cellStyle name="Calculation 2 2 2 2 2 2 3 2" xfId="25485" xr:uid="{F96123B8-839E-489C-8728-B1937F59264E}"/>
    <cellStyle name="Calculation 2 2 2 2 2 2 4" xfId="20828" xr:uid="{D15BFA2E-EC9C-407A-A61E-5706ABB6B6A0}"/>
    <cellStyle name="Calculation 2 2 2 2 2 2 4 2" xfId="24358" xr:uid="{05879243-D0B0-4A36-9E34-256B2CDB6401}"/>
    <cellStyle name="Calculation 2 2 2 2 2 2 5" xfId="20442" xr:uid="{FCBC1DD3-4D56-4E5D-AC91-6BADDC9E0768}"/>
    <cellStyle name="Calculation 2 2 2 2 2 3" xfId="17005" xr:uid="{BB872053-A284-461B-AA9A-64925C22EA7F}"/>
    <cellStyle name="Calculation 2 2 2 2 2 3 2" xfId="23400" xr:uid="{8624B3F6-9785-4818-9694-7C9E448B50C2}"/>
    <cellStyle name="Calculation 2 2 2 2 2 3 2 2" xfId="47360" xr:uid="{CF7CAE6F-CB8C-40A5-A3FD-F2EC241FD3B3}"/>
    <cellStyle name="Calculation 2 2 2 2 2 3 3" xfId="24846" xr:uid="{4B5FA15D-42A0-4C2B-A052-1592529C5BFF}"/>
    <cellStyle name="Calculation 2 2 2 2 2 4" xfId="17572" xr:uid="{2DC8BEF4-BFD3-4BEE-A02F-4B4C6C2DEFE7}"/>
    <cellStyle name="Calculation 2 2 2 2 2 4 2" xfId="23442" xr:uid="{601CFE8C-1BFA-47E1-925F-BBA211796AFF}"/>
    <cellStyle name="Calculation 2 2 2 2 2 4 2 2" xfId="47381" xr:uid="{15C48399-E873-42CA-B22F-BF8616A70F31}"/>
    <cellStyle name="Calculation 2 2 2 2 2 4 3" xfId="24888" xr:uid="{C9756B25-A8DE-4A19-9CBF-9AE41823EA45}"/>
    <cellStyle name="Calculation 2 2 2 2 2 5" xfId="23872" xr:uid="{475F094E-F75F-4E8F-9C2B-49BE869EC814}"/>
    <cellStyle name="Calculation 2 2 2 2 2 5 2" xfId="25318" xr:uid="{028F361C-B050-4414-92C6-C61A19BADBCB}"/>
    <cellStyle name="Calculation 2 2 2 2 2 6" xfId="18917" xr:uid="{9D620263-E38D-4571-A2E7-0BF3E4C18A02}"/>
    <cellStyle name="Calculation 2 2 2 2 2 6 2" xfId="43113" xr:uid="{EE682E56-3BAD-46EE-A49D-607785BC59AD}"/>
    <cellStyle name="Calculation 2 2 2 2 3" xfId="3396" xr:uid="{82E3DE50-EA94-4757-9C01-403501D5ABEA}"/>
    <cellStyle name="Calculation 2 2 2 2 3 2" xfId="11737" xr:uid="{6E969389-9401-4E5C-AC18-74BB4E9FAE16}"/>
    <cellStyle name="Calculation 2 2 2 2 3 2 2" xfId="21609" xr:uid="{93BA2B4B-95E6-4D1D-A395-B6794C8A2939}"/>
    <cellStyle name="Calculation 2 2 2 2 3 3" xfId="17100" xr:uid="{AA4A9BCD-FAC5-4E0F-8EE2-144286C70884}"/>
    <cellStyle name="Calculation 2 2 2 2 3 3 2" xfId="23532" xr:uid="{7E7A4527-B000-4E82-87D1-0BD54A7C107A}"/>
    <cellStyle name="Calculation 2 2 2 2 3 3 2 2" xfId="47457" xr:uid="{7E4EC74C-7E8E-4FDD-8B16-B5F3CC57FC10}"/>
    <cellStyle name="Calculation 2 2 2 2 3 3 3" xfId="24978" xr:uid="{76F1E85A-D88C-4487-8CC6-4E38A394D84A}"/>
    <cellStyle name="Calculation 2 2 2 2 3 4" xfId="16857" xr:uid="{E9DBE89E-36A4-49C9-AC30-F970A669421E}"/>
    <cellStyle name="Calculation 2 2 2 2 3 4 2" xfId="23240" xr:uid="{13C79BD3-6675-468C-B12B-D079B53F63A0}"/>
    <cellStyle name="Calculation 2 2 2 2 3 4 2 2" xfId="47248" xr:uid="{72B9BEF3-37F4-43DD-8343-3D34D80C1715}"/>
    <cellStyle name="Calculation 2 2 2 2 3 4 3" xfId="24686" xr:uid="{74FC1A6F-8D81-40A5-8DA3-58058DE72D43}"/>
    <cellStyle name="Calculation 2 2 2 2 3 5" xfId="24032" xr:uid="{A92F62F2-9594-492D-B785-676558AB6C42}"/>
    <cellStyle name="Calculation 2 2 2 2 3 5 2" xfId="25478" xr:uid="{D419D274-B48D-4100-AC83-7891BD53BAAC}"/>
    <cellStyle name="Calculation 2 2 2 2 3 6" xfId="19140" xr:uid="{473B7D7F-3849-40D1-BB7F-BEE684993C6A}"/>
    <cellStyle name="Calculation 2 2 2 2 3 6 2" xfId="43334" xr:uid="{6DE277B2-3F9F-4073-A021-386F4251D7E8}"/>
    <cellStyle name="Calculation 2 2 2 2 4" xfId="4266" xr:uid="{83BBC350-82F5-42EE-BE7D-E1FD8CACF7CD}"/>
    <cellStyle name="Calculation 2 2 2 2 4 2" xfId="12607" xr:uid="{C95051AA-D38C-4230-8919-458F8541B35A}"/>
    <cellStyle name="Calculation 2 2 2 2 4 2 2" xfId="37192" xr:uid="{E34E8864-164F-483D-A9B5-FCB967F0582F}"/>
    <cellStyle name="Calculation 2 2 2 2 4 3" xfId="17268" xr:uid="{560CB301-E481-492A-8A60-755B0F1C916A}"/>
    <cellStyle name="Calculation 2 2 2 2 4 3 2" xfId="41614" xr:uid="{4EE91C13-2554-4F45-8F91-6D577BA1CF94}"/>
    <cellStyle name="Calculation 2 2 2 2 4 4" xfId="17443" xr:uid="{66B9ACF9-876A-4E86-9EBF-A925C2281865}"/>
    <cellStyle name="Calculation 2 2 2 2 4 4 2" xfId="41757" xr:uid="{453CAB1F-B016-449F-BA42-135013228AC7}"/>
    <cellStyle name="Calculation 2 2 2 2 4 5" xfId="23231" xr:uid="{826BF1A0-B314-43DC-A1D8-A213F19A8C1C}"/>
    <cellStyle name="Calculation 2 2 2 2 4 5 2" xfId="47242" xr:uid="{413F256E-93B9-4663-A163-2FF89BE1531D}"/>
    <cellStyle name="Calculation 2 2 2 2 4 6" xfId="24677" xr:uid="{AC2A897C-E432-4489-AE04-2C8A6D67B00A}"/>
    <cellStyle name="Calculation 2 2 2 2 5" xfId="4083" xr:uid="{82EB98FC-D463-4FB0-8F93-A9962D475963}"/>
    <cellStyle name="Calculation 2 2 2 2 5 2" xfId="12424" xr:uid="{33D37234-9248-47FF-B6D1-12B9361E412F}"/>
    <cellStyle name="Calculation 2 2 2 2 5 2 2" xfId="37009" xr:uid="{0BEA96B3-EDD4-49F2-BF9D-A84B4EFD3777}"/>
    <cellStyle name="Calculation 2 2 2 2 5 3" xfId="17201" xr:uid="{A98FD8CC-07FE-4907-BF76-701C13A29022}"/>
    <cellStyle name="Calculation 2 2 2 2 5 3 2" xfId="41548" xr:uid="{DDF8E12F-92C7-4C93-B83B-1B514924A072}"/>
    <cellStyle name="Calculation 2 2 2 2 5 4" xfId="17041" xr:uid="{4CC25280-9839-462E-9033-A475DFD0AADE}"/>
    <cellStyle name="Calculation 2 2 2 2 5 4 2" xfId="41482" xr:uid="{3EB92B85-8E64-4E07-8AF6-5C5FC9B3EEA7}"/>
    <cellStyle name="Calculation 2 2 2 2 5 5" xfId="23598" xr:uid="{25B8C49E-1FE3-4931-B83A-29BCA57FEBA6}"/>
    <cellStyle name="Calculation 2 2 2 2 5 5 2" xfId="47494" xr:uid="{94447553-8249-40C5-9820-A98E60814760}"/>
    <cellStyle name="Calculation 2 2 2 2 5 6" xfId="25044" xr:uid="{F83148A6-1E02-4E09-A656-493D5B66A040}"/>
    <cellStyle name="Calculation 2 2 2 2 6" xfId="5659" xr:uid="{1DF94E48-6FDA-43A4-87F4-B7FF3FED30A0}"/>
    <cellStyle name="Calculation 2 2 2 2 6 2" xfId="17495" xr:uid="{66131FB4-1A03-47C1-8943-3DA6E0CD0705}"/>
    <cellStyle name="Calculation 2 2 2 2 6 2 2" xfId="41793" xr:uid="{A85A18A8-2D83-4494-BE99-CA8DF6714C43}"/>
    <cellStyle name="Calculation 2 2 2 2 6 3" xfId="17560" xr:uid="{F393F709-2525-4946-B603-13A5587EFAEC}"/>
    <cellStyle name="Calculation 2 2 2 2 6 3 2" xfId="41834" xr:uid="{B8ACBBE5-9772-4305-9431-0BDCDD7F0E01}"/>
    <cellStyle name="Calculation 2 2 2 2 6 4" xfId="23912" xr:uid="{C3559C23-22D5-46E0-A7C1-F9E2C6DC4D6A}"/>
    <cellStyle name="Calculation 2 2 2 2 6 4 2" xfId="47598" xr:uid="{5F57E41B-6A61-4ED8-ADEC-6CF2D088280B}"/>
    <cellStyle name="Calculation 2 2 2 2 6 5" xfId="25358" xr:uid="{E4C8B510-813C-42E2-A6F0-4F04AA025FC1}"/>
    <cellStyle name="Calculation 2 2 2 2 7" xfId="9301" xr:uid="{08E7E266-41E0-4388-BE33-33FE216083B6}"/>
    <cellStyle name="Calculation 2 2 2 2 7 2" xfId="34022" xr:uid="{025F6C81-4390-46A0-9724-E691BD2F55FD}"/>
    <cellStyle name="Calculation 2 2 2 2 8" xfId="16957" xr:uid="{E79D6F68-6790-4C1C-BAB4-BCE868EBD1BA}"/>
    <cellStyle name="Calculation 2 2 2 2 8 2" xfId="41451" xr:uid="{F1747F3C-983D-4D26-8FFB-3901B7DDE26E}"/>
    <cellStyle name="Calculation 2 2 2 2 9" xfId="18356" xr:uid="{9F698C25-A0FD-48B3-88E9-A5815E409D51}"/>
    <cellStyle name="Calculation 2 2 2 2 9 2" xfId="42581" xr:uid="{1803ADA2-076E-4579-87C0-6318CD28141F}"/>
    <cellStyle name="Calculation 2 2 2 3" xfId="1002" xr:uid="{31747643-FEFE-4E2B-A5F9-E701BB649798}"/>
    <cellStyle name="Calculation 2 2 2 3 2" xfId="9378" xr:uid="{4200B3D8-F929-4889-B3D5-9010EC2A2689}"/>
    <cellStyle name="Calculation 2 2 2 3 2 2" xfId="23742" xr:uid="{5FD85028-3CA3-4D3F-BEDE-4E4AA7F3A5CC}"/>
    <cellStyle name="Calculation 2 2 2 3 2 2 2" xfId="25188" xr:uid="{EA588E11-7C64-4050-AE11-4AA83CF3DE93}"/>
    <cellStyle name="Calculation 2 2 2 3 2 3" xfId="23606" xr:uid="{9E2222D3-6A2C-4BB7-AB78-B6DEC8DE75D4}"/>
    <cellStyle name="Calculation 2 2 2 3 2 3 2" xfId="25052" xr:uid="{3B78348E-A1E3-4E4D-AFF7-A6443B221D10}"/>
    <cellStyle name="Calculation 2 2 2 3 2 4" xfId="24025" xr:uid="{5D1F9AE2-C121-4B14-8BB6-B8AE33DC8FD2}"/>
    <cellStyle name="Calculation 2 2 2 3 2 4 2" xfId="25471" xr:uid="{E3DCA1E5-1E29-4B36-847F-BF778182E243}"/>
    <cellStyle name="Calculation 2 2 2 3 2 5" xfId="19747" xr:uid="{05E6E1BA-5C72-4FA2-800A-BEF42A671825}"/>
    <cellStyle name="Calculation 2 2 2 3 3" xfId="16912" xr:uid="{6105DC3D-2E82-49F8-B542-30E158330C2B}"/>
    <cellStyle name="Calculation 2 2 2 3 3 2" xfId="23377" xr:uid="{6376D51C-911B-49A9-8F25-30A9FF10C131}"/>
    <cellStyle name="Calculation 2 2 2 3 3 2 2" xfId="47337" xr:uid="{8A5A3499-E225-4E84-B9FF-04F62F529447}"/>
    <cellStyle name="Calculation 2 2 2 3 3 3" xfId="24823" xr:uid="{FEC0BD0C-27B4-4713-8457-585742AACD52}"/>
    <cellStyle name="Calculation 2 2 2 3 4" xfId="17021" xr:uid="{C517C1D6-BC33-4F11-BD56-6F5AED57F028}"/>
    <cellStyle name="Calculation 2 2 2 3 4 2" xfId="23306" xr:uid="{894FFA86-1CE3-45E6-84E5-3936BDFF631A}"/>
    <cellStyle name="Calculation 2 2 2 3 4 2 2" xfId="47282" xr:uid="{DCA14AD6-B026-42DD-A9FB-B854E5DFEAD2}"/>
    <cellStyle name="Calculation 2 2 2 3 4 3" xfId="24752" xr:uid="{5E9C9A9C-64B2-47E4-A240-16DD332B7410}"/>
    <cellStyle name="Calculation 2 2 2 3 5" xfId="22551" xr:uid="{FC6EF61C-BD00-4CDA-8676-801C05069FCE}"/>
    <cellStyle name="Calculation 2 2 2 3 5 2" xfId="24638" xr:uid="{BA9A815D-6CEC-42AB-BD12-41D3D86FDF5B}"/>
    <cellStyle name="Calculation 2 2 2 3 6" xfId="18894" xr:uid="{26CA25FB-B84E-4EF8-956A-1317ABA47C6C}"/>
    <cellStyle name="Calculation 2 2 2 3 6 2" xfId="43090" xr:uid="{452B4D00-7EE6-4296-A74B-A65D56594DF0}"/>
    <cellStyle name="Calculation 2 2 2 4" xfId="3879" xr:uid="{8EB5EF13-EDE1-43D4-AD4A-097796172CC8}"/>
    <cellStyle name="Calculation 2 2 2 4 2" xfId="12220" xr:uid="{8F106EE5-B6F7-4E02-BBA6-C81163889657}"/>
    <cellStyle name="Calculation 2 2 2 4 2 2" xfId="21582" xr:uid="{BE0F57C5-D632-4513-9693-74CD48D375AB}"/>
    <cellStyle name="Calculation 2 2 2 4 3" xfId="17141" xr:uid="{D2628C9E-D93D-49E2-88D9-F888BB28AE1F}"/>
    <cellStyle name="Calculation 2 2 2 4 3 2" xfId="23507" xr:uid="{B1BCDA3A-2654-46BC-8ECB-7B8BD9B11CBA}"/>
    <cellStyle name="Calculation 2 2 2 4 3 2 2" xfId="47433" xr:uid="{2CF5EEC4-A738-49F5-AE31-17193493FCD3}"/>
    <cellStyle name="Calculation 2 2 2 4 3 3" xfId="24953" xr:uid="{E5E64C10-8D79-4687-9C5C-B00DD9D467EE}"/>
    <cellStyle name="Calculation 2 2 2 4 4" xfId="17058" xr:uid="{C144CAEE-4F8C-4192-9F6B-1F7FA19303A8}"/>
    <cellStyle name="Calculation 2 2 2 4 4 2" xfId="23287" xr:uid="{17367442-6C18-4C4D-B510-7C9755029C0C}"/>
    <cellStyle name="Calculation 2 2 2 4 4 2 2" xfId="47275" xr:uid="{574B37BD-CC61-45A5-9407-EBB168B1FDAA}"/>
    <cellStyle name="Calculation 2 2 2 4 4 3" xfId="24733" xr:uid="{209FF52A-4677-43D0-B6D3-B501120CAD71}"/>
    <cellStyle name="Calculation 2 2 2 4 5" xfId="23870" xr:uid="{1BC1B14B-FFA4-445C-860B-131D06E45F9C}"/>
    <cellStyle name="Calculation 2 2 2 4 5 2" xfId="25316" xr:uid="{F9A90F5A-4D9D-4CC6-A502-1574A32BC22D}"/>
    <cellStyle name="Calculation 2 2 2 4 6" xfId="19112" xr:uid="{BABAAC03-8939-42C8-94FE-1232EB9171EF}"/>
    <cellStyle name="Calculation 2 2 2 4 6 2" xfId="43306" xr:uid="{936E7AC5-0BA4-4919-B99A-6241C1778569}"/>
    <cellStyle name="Calculation 2 2 2 5" xfId="4238" xr:uid="{41F1B006-BB09-4C2D-ABEF-AC6169916ED2}"/>
    <cellStyle name="Calculation 2 2 2 5 2" xfId="12579" xr:uid="{1D632F8C-5CD8-4B49-A814-31D4D406B51C}"/>
    <cellStyle name="Calculation 2 2 2 5 2 2" xfId="37164" xr:uid="{3522A3B1-D605-45A4-B077-6158420283FE}"/>
    <cellStyle name="Calculation 2 2 2 5 3" xfId="17245" xr:uid="{7BB25A33-87E2-469E-BB53-528C62C333EB}"/>
    <cellStyle name="Calculation 2 2 2 5 3 2" xfId="41591" xr:uid="{7953B004-5FCE-4DA6-8B78-2C465E248613}"/>
    <cellStyle name="Calculation 2 2 2 5 4" xfId="17466" xr:uid="{9DD732DC-D199-4CCF-8F28-10D470227F39}"/>
    <cellStyle name="Calculation 2 2 2 5 4 2" xfId="41768" xr:uid="{06E56AE5-0E7F-4CE7-97D1-8CA08ABCB1A4}"/>
    <cellStyle name="Calculation 2 2 2 5 5" xfId="21416" xr:uid="{514A638D-8C56-4475-9B32-A76B074912D9}"/>
    <cellStyle name="Calculation 2 2 2 5 5 2" xfId="45523" xr:uid="{9EA70773-3E7E-42C9-8B69-6672DBA3D904}"/>
    <cellStyle name="Calculation 2 2 2 5 6" xfId="24516" xr:uid="{337F6067-254D-4081-9A9A-504063EF62D3}"/>
    <cellStyle name="Calculation 2 2 2 6" xfId="4636" xr:uid="{7D650F7D-0512-4CCE-85E6-CFC7B5230CBB}"/>
    <cellStyle name="Calculation 2 2 2 6 2" xfId="12977" xr:uid="{F0AD25B9-8856-42B4-80FC-0A79ED0080D1}"/>
    <cellStyle name="Calculation 2 2 2 6 2 2" xfId="37562" xr:uid="{4D0F3B8B-9971-4CDE-960C-5007513A2EC9}"/>
    <cellStyle name="Calculation 2 2 2 6 3" xfId="17310" xr:uid="{2EF8D201-B7D0-40A0-8D61-3CF8CBDE193F}"/>
    <cellStyle name="Calculation 2 2 2 6 3 2" xfId="41645" xr:uid="{1F9552BA-BE57-400A-AC72-920973BA00D9}"/>
    <cellStyle name="Calculation 2 2 2 6 4" xfId="17043" xr:uid="{90D52341-F69C-4247-A70A-BD3AAB9C16AF}"/>
    <cellStyle name="Calculation 2 2 2 6 4 2" xfId="41483" xr:uid="{DF3D288F-707D-4E59-BBC5-0B29AF73696D}"/>
    <cellStyle name="Calculation 2 2 2 6 5" xfId="23609" xr:uid="{A7C1E84B-58BF-4DAF-ADD3-95E04C5A28BE}"/>
    <cellStyle name="Calculation 2 2 2 6 5 2" xfId="47498" xr:uid="{63E83426-2598-4AD1-A744-3C750D7E43EC}"/>
    <cellStyle name="Calculation 2 2 2 6 6" xfId="25055" xr:uid="{0336E998-46CB-4301-9D21-71430F3F7742}"/>
    <cellStyle name="Calculation 2 2 2 7" xfId="4962" xr:uid="{ECE212A6-09FE-4742-A9D7-FA2972BDF388}"/>
    <cellStyle name="Calculation 2 2 2 7 2" xfId="17409" xr:uid="{72666E06-1069-4A6B-A544-23D9E8C0EAB7}"/>
    <cellStyle name="Calculation 2 2 2 7 2 2" xfId="41737" xr:uid="{34933E59-D7B5-43A4-B8E2-D45757E1B5D0}"/>
    <cellStyle name="Calculation 2 2 2 7 3" xfId="16979" xr:uid="{22C24E7C-A812-48B7-80CF-25965F6E4E06}"/>
    <cellStyle name="Calculation 2 2 2 7 3 2" xfId="41461" xr:uid="{F38CD1F3-B4C6-4807-A8E2-FC3E611E34D4}"/>
    <cellStyle name="Calculation 2 2 2 7 4" xfId="24049" xr:uid="{BF1D2229-9E9B-4595-93E2-E135F6F9B3F8}"/>
    <cellStyle name="Calculation 2 2 2 7 4 2" xfId="47649" xr:uid="{BF5B7463-0F96-4121-987F-F89DE26BBFBF}"/>
    <cellStyle name="Calculation 2 2 2 7 5" xfId="25495" xr:uid="{DFDAB647-D401-4555-8B7F-BF9A0F733B26}"/>
    <cellStyle name="Calculation 2 2 2 8" xfId="9062" xr:uid="{AAE16121-2823-4696-AB52-B995C58103D0}"/>
    <cellStyle name="Calculation 2 2 2 8 2" xfId="33823" xr:uid="{FCA7C26F-8767-40A7-8FEA-808226EE159A}"/>
    <cellStyle name="Calculation 2 2 2 9" xfId="17541" xr:uid="{25AC868D-C421-4F0E-970E-E2CDB5BC1F53}"/>
    <cellStyle name="Calculation 2 2 2 9 2" xfId="41824" xr:uid="{EA6D2794-A3E6-4FF5-B860-6F4AE040AB32}"/>
    <cellStyle name="Calculation 2 2 3" xfId="216" xr:uid="{84279608-BCF3-449C-AEF7-2B2B23AF7765}"/>
    <cellStyle name="Calculation 2 2 3 2" xfId="1662" xr:uid="{0142FA1E-CB40-40A9-B61E-DD77457B61DB}"/>
    <cellStyle name="Calculation 2 2 3 2 2" xfId="10013" xr:uid="{29958AFB-650F-4214-B09C-F829CB1D016A}"/>
    <cellStyle name="Calculation 2 2 3 2 2 2" xfId="23924" xr:uid="{ABF2C75D-717E-48EE-8130-E32087C08AA0}"/>
    <cellStyle name="Calculation 2 2 3 2 2 2 2" xfId="25370" xr:uid="{BC3CC776-5B9A-4DE5-8038-1DF60531FAA4}"/>
    <cellStyle name="Calculation 2 2 3 2 2 3" xfId="21004" xr:uid="{FD8F5429-70DC-434C-816A-277FAC0EC54E}"/>
    <cellStyle name="Calculation 2 2 3 2 2 3 2" xfId="24415" xr:uid="{C46298FF-03F2-4A4C-AAE1-9F03DDD66B0C}"/>
    <cellStyle name="Calculation 2 2 3 2 2 4" xfId="24042" xr:uid="{935F0696-2242-4189-993C-A7D7D881EDEC}"/>
    <cellStyle name="Calculation 2 2 3 2 2 4 2" xfId="25488" xr:uid="{AA8EEABA-DDC2-407D-9591-B7315B534A24}"/>
    <cellStyle name="Calculation 2 2 3 2 2 5" xfId="20374" xr:uid="{9A69FF43-430A-4A7F-AE68-29BDAA658A28}"/>
    <cellStyle name="Calculation 2 2 3 2 3" xfId="16990" xr:uid="{34E30E92-C3E1-4855-867F-1B80B63E43F3}"/>
    <cellStyle name="Calculation 2 2 3 2 3 2" xfId="23352" xr:uid="{C4FCAD57-0986-4D4E-BE04-F8F95E6BBCEA}"/>
    <cellStyle name="Calculation 2 2 3 2 3 2 2" xfId="47312" xr:uid="{5C6D5AFE-DE9F-4975-8A56-09EC6D23EFD0}"/>
    <cellStyle name="Calculation 2 2 3 2 3 3" xfId="24798" xr:uid="{51F18E45-1C13-4BD1-B614-697E13D4BA37}"/>
    <cellStyle name="Calculation 2 2 3 2 4" xfId="16905" xr:uid="{3E87F47E-01E6-4BE1-A95F-85C0BFCE760E}"/>
    <cellStyle name="Calculation 2 2 3 2 4 2" xfId="23771" xr:uid="{54F04981-EE65-4552-ABA2-C98A08175CF2}"/>
    <cellStyle name="Calculation 2 2 3 2 4 2 2" xfId="47550" xr:uid="{50C44E9D-B9BC-4CD6-AAA9-5F114BF6E9AA}"/>
    <cellStyle name="Calculation 2 2 3 2 4 3" xfId="25217" xr:uid="{E4ED300C-5ACA-4124-97FC-ED09EA93DE1E}"/>
    <cellStyle name="Calculation 2 2 3 2 5" xfId="23626" xr:uid="{CAB2D92E-35E1-444E-B940-BABCDFF2D3F0}"/>
    <cellStyle name="Calculation 2 2 3 2 5 2" xfId="25072" xr:uid="{4F47774C-F982-467B-BABE-57744CE2C80A}"/>
    <cellStyle name="Calculation 2 2 3 2 6" xfId="18869" xr:uid="{2538C29F-0A66-4785-85F7-48B1C1ED2505}"/>
    <cellStyle name="Calculation 2 2 3 2 6 2" xfId="43065" xr:uid="{A5123E1B-6B10-4DEF-AFC7-D6FDD17595FE}"/>
    <cellStyle name="Calculation 2 2 3 3" xfId="3896" xr:uid="{4C305A90-68B1-45D6-8DBB-8432D2491124}"/>
    <cellStyle name="Calculation 2 2 3 3 2" xfId="12237" xr:uid="{874C3B07-CE89-4DC2-8FEF-A89D9A9DF9E8}"/>
    <cellStyle name="Calculation 2 2 3 3 2 2" xfId="21507" xr:uid="{45D0B958-2E9D-4E5B-84DC-4AB67FF42F00}"/>
    <cellStyle name="Calculation 2 2 3 3 3" xfId="17158" xr:uid="{3E7F4FEC-E69A-4F43-90AC-BD01365E03E1}"/>
    <cellStyle name="Calculation 2 2 3 3 3 2" xfId="23469" xr:uid="{F29663D4-7BA9-4736-901C-24B9670DA8F0}"/>
    <cellStyle name="Calculation 2 2 3 3 3 2 2" xfId="47401" xr:uid="{721ED430-EF24-4D3A-B72F-FE4CCAED43EB}"/>
    <cellStyle name="Calculation 2 2 3 3 3 3" xfId="24915" xr:uid="{1CF98F2E-FEF3-4C97-A101-A5C31240D06A}"/>
    <cellStyle name="Calculation 2 2 3 3 4" xfId="16968" xr:uid="{8DC26B26-FA71-4DCB-8216-0061F14DCCC5}"/>
    <cellStyle name="Calculation 2 2 3 3 4 2" xfId="23988" xr:uid="{C675903A-30C0-4954-9B34-B941F252538C}"/>
    <cellStyle name="Calculation 2 2 3 3 4 2 2" xfId="47627" xr:uid="{3CAD0DA8-8D79-40DB-BB88-A7F13808A2F6}"/>
    <cellStyle name="Calculation 2 2 3 3 4 3" xfId="25434" xr:uid="{49F5DF2E-5057-4561-A19F-D647BA27A372}"/>
    <cellStyle name="Calculation 2 2 3 3 5" xfId="23989" xr:uid="{DF726EC7-38D3-456F-8271-B2908508B865}"/>
    <cellStyle name="Calculation 2 2 3 3 5 2" xfId="25435" xr:uid="{5433E543-44D6-4CBE-A2B0-2A47485C0833}"/>
    <cellStyle name="Calculation 2 2 3 3 6" xfId="19035" xr:uid="{EE24EC71-1FB2-4CD9-982C-3EE36A7075CC}"/>
    <cellStyle name="Calculation 2 2 3 3 6 2" xfId="43229" xr:uid="{17CB0031-75E1-4CF5-A92C-BD2025EB8133}"/>
    <cellStyle name="Calculation 2 2 3 4" xfId="4161" xr:uid="{F78C2F6F-20FA-4005-8674-FFC31928DC04}"/>
    <cellStyle name="Calculation 2 2 3 4 2" xfId="12502" xr:uid="{791BCCC8-043B-4001-8CC0-1553E477945A}"/>
    <cellStyle name="Calculation 2 2 3 4 2 2" xfId="37087" xr:uid="{355B35EA-28FA-4CF5-9F68-4A9608EBD490}"/>
    <cellStyle name="Calculation 2 2 3 4 3" xfId="17218" xr:uid="{C4B7E491-D7D4-4561-8C16-98554A04DA01}"/>
    <cellStyle name="Calculation 2 2 3 4 3 2" xfId="41565" xr:uid="{20AC8D87-0FEA-4C9E-9EC6-B7805BDFD1FB}"/>
    <cellStyle name="Calculation 2 2 3 4 4" xfId="17130" xr:uid="{05DEFA6E-090B-49E3-BFDA-65359967F275}"/>
    <cellStyle name="Calculation 2 2 3 4 4 2" xfId="41536" xr:uid="{624A1C51-E989-4910-8F71-FA40919D12E4}"/>
    <cellStyle name="Calculation 2 2 3 4 5" xfId="20764" xr:uid="{A23D68F2-31CF-49E6-B1C7-04D861C90E11}"/>
    <cellStyle name="Calculation 2 2 3 4 5 2" xfId="44921" xr:uid="{947604E9-42DF-4D2D-A13C-AB94A296A2DD}"/>
    <cellStyle name="Calculation 2 2 3 4 6" xfId="24321" xr:uid="{127E53C4-7E5C-4404-BFF5-E6AA8E7E74E3}"/>
    <cellStyle name="Calculation 2 2 3 5" xfId="4653" xr:uid="{AC01DCC9-369C-48ED-99AF-380EABAC78FB}"/>
    <cellStyle name="Calculation 2 2 3 5 2" xfId="12994" xr:uid="{B1B553B2-9C09-4BBC-B5A6-85A3F3683784}"/>
    <cellStyle name="Calculation 2 2 3 5 2 2" xfId="37579" xr:uid="{4B52B561-2C25-4CB9-8F94-083FE48E1288}"/>
    <cellStyle name="Calculation 2 2 3 5 3" xfId="17327" xr:uid="{652EAA6B-1C59-4675-9EE8-A90F30BA16C3}"/>
    <cellStyle name="Calculation 2 2 3 5 3 2" xfId="41662" xr:uid="{1108CBBF-8CB6-498A-822E-B9B81FFDFAC9}"/>
    <cellStyle name="Calculation 2 2 3 5 4" xfId="17662" xr:uid="{258F4306-4884-498D-B130-A94808007FF2}"/>
    <cellStyle name="Calculation 2 2 3 5 4 2" xfId="41905" xr:uid="{57B541E2-0A96-40FC-A399-1BDA43BF387A}"/>
    <cellStyle name="Calculation 2 2 3 5 5" xfId="23489" xr:uid="{68DE0D00-782E-4DA6-B075-96E4CA284633}"/>
    <cellStyle name="Calculation 2 2 3 5 5 2" xfId="47416" xr:uid="{DC7379DB-BA72-4AAD-B51B-0DBDA5A13862}"/>
    <cellStyle name="Calculation 2 2 3 5 6" xfId="24935" xr:uid="{B276CFEA-4A37-47B6-9265-CE2608BEF22F}"/>
    <cellStyle name="Calculation 2 2 3 6" xfId="5590" xr:uid="{A3FDF549-4646-47D9-B52E-635F87C1ED35}"/>
    <cellStyle name="Calculation 2 2 3 6 2" xfId="17480" xr:uid="{8A69AAF7-88E4-46EE-8705-7A8D6F562063}"/>
    <cellStyle name="Calculation 2 2 3 6 2 2" xfId="41779" xr:uid="{31C9C971-8656-48B0-B940-1DE35CFCF355}"/>
    <cellStyle name="Calculation 2 2 3 6 3" xfId="17039" xr:uid="{BC0172E0-8469-48E7-8391-F211EABDEA1F}"/>
    <cellStyle name="Calculation 2 2 3 6 3 2" xfId="41480" xr:uid="{05194E5B-7A61-40AB-B1A9-5410F6C8E955}"/>
    <cellStyle name="Calculation 2 2 3 6 4" xfId="23735" xr:uid="{7663839F-B260-4C0F-BFBB-8F178CF37F25}"/>
    <cellStyle name="Calculation 2 2 3 6 4 2" xfId="47541" xr:uid="{6EB0A5AB-D59A-4488-AC41-E2DE120456D9}"/>
    <cellStyle name="Calculation 2 2 3 6 5" xfId="25181" xr:uid="{3488B34F-7D93-4FF7-B369-B6034BE59BD0}"/>
    <cellStyle name="Calculation 2 2 3 7" xfId="8747" xr:uid="{B5EC2D8A-C316-4933-B083-1944DC45691D}"/>
    <cellStyle name="Calculation 2 2 3 7 2" xfId="33523" xr:uid="{2C6FE506-AA50-4D48-92D4-A105D0DCAA8F}"/>
    <cellStyle name="Calculation 2 2 3 8" xfId="17192" xr:uid="{1812FD6E-48C0-451A-8C47-BAFDB62325B2}"/>
    <cellStyle name="Calculation 2 2 3 8 2" xfId="41540" xr:uid="{340DF3AD-E517-4BF5-ABC7-0764E75B7F56}"/>
    <cellStyle name="Calculation 2 2 3 9" xfId="18308" xr:uid="{E1CE4908-981A-400A-8869-95A1DAA16286}"/>
    <cellStyle name="Calculation 2 2 3 9 2" xfId="42533" xr:uid="{4B6A2BAD-4CCE-4511-8F02-45840FDC0D43}"/>
    <cellStyle name="Calculation 2 2 4" xfId="772" xr:uid="{A407A597-11BB-466F-BE18-967478881A09}"/>
    <cellStyle name="Calculation 2 2 4 2" xfId="9157" xr:uid="{2D94942B-8FDC-4282-B5A4-22839CE47C64}"/>
    <cellStyle name="Calculation 2 2 4 2 2" xfId="23653" xr:uid="{5DD37045-1170-4924-B935-CAA68356C866}"/>
    <cellStyle name="Calculation 2 2 4 2 2 2" xfId="25099" xr:uid="{4DAA4D2C-9E43-483B-A0B5-744289C453D2}"/>
    <cellStyle name="Calculation 2 2 4 2 3" xfId="23854" xr:uid="{9393275B-38BF-40FD-97D6-6A9309E39954}"/>
    <cellStyle name="Calculation 2 2 4 2 3 2" xfId="25300" xr:uid="{C294E882-3DC7-43AD-AEAE-63F88EC981E8}"/>
    <cellStyle name="Calculation 2 2 4 2 4" xfId="24079" xr:uid="{062E73ED-9E10-4E72-9369-54E3A914D702}"/>
    <cellStyle name="Calculation 2 2 4 2 4 2" xfId="25525" xr:uid="{201F3EFA-7C7F-410C-B6EC-063ACCAFC702}"/>
    <cellStyle name="Calculation 2 2 4 2 5" xfId="19530" xr:uid="{66078D12-A59A-4A0C-B5EE-261968A8B586}"/>
    <cellStyle name="Calculation 2 2 4 3" xfId="16871" xr:uid="{96EE683C-EC1B-49B8-A6A9-18A28A4B8C11}"/>
    <cellStyle name="Calculation 2 2 4 3 2" xfId="23362" xr:uid="{53E15085-3412-4429-90EA-24C540301072}"/>
    <cellStyle name="Calculation 2 2 4 3 2 2" xfId="47322" xr:uid="{DCF4E87B-07EF-4F8E-9130-8E831660F9ED}"/>
    <cellStyle name="Calculation 2 2 4 3 3" xfId="24808" xr:uid="{D2ACB299-6565-41B2-B849-28CE8A925C2B}"/>
    <cellStyle name="Calculation 2 2 4 4" xfId="17573" xr:uid="{9439DA5D-413E-4ADD-9E8F-6F079F3DF1AF}"/>
    <cellStyle name="Calculation 2 2 4 4 2" xfId="23568" xr:uid="{D8B18C44-23AA-435B-8E52-25354CDFDBBC}"/>
    <cellStyle name="Calculation 2 2 4 4 2 2" xfId="47480" xr:uid="{BED85F8D-C821-4CCD-B3C6-D0745B6C70E9}"/>
    <cellStyle name="Calculation 2 2 4 4 3" xfId="25014" xr:uid="{FFE79F13-D025-4041-8590-6565B4A8E0F2}"/>
    <cellStyle name="Calculation 2 2 4 5" xfId="23593" xr:uid="{B9267E14-6645-4499-B7FE-7A6B798E63DE}"/>
    <cellStyle name="Calculation 2 2 4 5 2" xfId="25039" xr:uid="{B5E5AB0A-CDDC-4B42-AD2C-6C1440FCCD16}"/>
    <cellStyle name="Calculation 2 2 4 6" xfId="18879" xr:uid="{39A54EC8-63C9-4392-81B1-9F84D2C2EFE8}"/>
    <cellStyle name="Calculation 2 2 4 6 2" xfId="43075" xr:uid="{EB47CDEF-307A-4B05-B1AF-18A4CA0754B7}"/>
    <cellStyle name="Calculation 2 2 5" xfId="3517" xr:uid="{40EC0936-D462-4B18-86E0-7229104D9E35}"/>
    <cellStyle name="Calculation 2 2 5 2" xfId="11858" xr:uid="{886EA9DF-8E86-4002-A48E-5EDAC59FBB2D}"/>
    <cellStyle name="Calculation 2 2 5 2 2" xfId="21567" xr:uid="{26787EE3-30D3-401F-8934-FC90CB5E6BED}"/>
    <cellStyle name="Calculation 2 2 5 3" xfId="17108" xr:uid="{2961720D-9452-4395-BCED-63C97FE0E567}"/>
    <cellStyle name="Calculation 2 2 5 3 2" xfId="23492" xr:uid="{05BFC14F-2663-4B0C-92E5-661BABDC2152}"/>
    <cellStyle name="Calculation 2 2 5 3 2 2" xfId="47418" xr:uid="{BA734510-FCD6-4EFD-9C3F-DE35CBBE86D6}"/>
    <cellStyle name="Calculation 2 2 5 3 3" xfId="24938" xr:uid="{8153684B-437B-4DFA-A25F-CF1B5894699A}"/>
    <cellStyle name="Calculation 2 2 5 4" xfId="17665" xr:uid="{8C1815EE-8B37-4A5E-AA02-E11A8C330A09}"/>
    <cellStyle name="Calculation 2 2 5 4 2" xfId="21993" xr:uid="{A3D0C890-6859-47DF-8DF1-FB76D60CB3CF}"/>
    <cellStyle name="Calculation 2 2 5 4 2 2" xfId="46065" xr:uid="{A29D25A1-6105-437F-86AF-5BBC0C5FC9ED}"/>
    <cellStyle name="Calculation 2 2 5 4 3" xfId="24586" xr:uid="{2C119837-55DE-42DD-B446-5CC0B2C31ACF}"/>
    <cellStyle name="Calculation 2 2 5 5" xfId="20795" xr:uid="{8F750D7B-69A9-46BA-BFB4-F1FC3ADEB4A7}"/>
    <cellStyle name="Calculation 2 2 5 5 2" xfId="24351" xr:uid="{18829AEC-7AA9-4B3C-836E-FE9AF397DFAC}"/>
    <cellStyle name="Calculation 2 2 5 6" xfId="19097" xr:uid="{7564BE76-B39A-43A6-AEC3-6CCDE27A264E}"/>
    <cellStyle name="Calculation 2 2 5 6 2" xfId="43291" xr:uid="{E8AA943B-C632-4743-ADA0-003EA9AFDA95}"/>
    <cellStyle name="Calculation 2 2 6" xfId="4223" xr:uid="{E3C88AB1-746D-4E44-A356-A8B50FDE98C2}"/>
    <cellStyle name="Calculation 2 2 6 2" xfId="12564" xr:uid="{ED79D774-D576-46CB-AD44-3BDF90D7EF91}"/>
    <cellStyle name="Calculation 2 2 6 2 2" xfId="37149" xr:uid="{CEA13527-A8B8-4853-A135-126BCEAE6804}"/>
    <cellStyle name="Calculation 2 2 6 3" xfId="17230" xr:uid="{E83CF68D-AF87-433B-AE9A-FC64A266FC96}"/>
    <cellStyle name="Calculation 2 2 6 3 2" xfId="41576" xr:uid="{A6EC1EB3-3B65-414C-BE86-290B3DE7DBDD}"/>
    <cellStyle name="Calculation 2 2 6 4" xfId="17673" xr:uid="{89900A22-CE63-4449-9879-9C3C0085B56F}"/>
    <cellStyle name="Calculation 2 2 6 4 2" xfId="41910" xr:uid="{5EF54FC4-4BD3-42C0-8203-13E794BCCA3A}"/>
    <cellStyle name="Calculation 2 2 6 5" xfId="21403" xr:uid="{4B5F8AD7-DCA8-42CA-A47F-D7E72333841A}"/>
    <cellStyle name="Calculation 2 2 6 5 2" xfId="45511" xr:uid="{B1AABA33-F355-4B95-943A-F9DA71036E3F}"/>
    <cellStyle name="Calculation 2 2 6 6" xfId="24509" xr:uid="{9C3FF203-F6A8-43A2-A1D2-8D970BB14AD7}"/>
    <cellStyle name="Calculation 2 2 7" xfId="4086" xr:uid="{AE9AAF07-BE40-42A7-A820-9EE446D05269}"/>
    <cellStyle name="Calculation 2 2 7 2" xfId="12427" xr:uid="{A2EB9796-1242-4799-97DA-CEA7D46AF150}"/>
    <cellStyle name="Calculation 2 2 7 2 2" xfId="37012" xr:uid="{CABA8144-77BD-4FAF-BC35-5525BCA56CB2}"/>
    <cellStyle name="Calculation 2 2 7 3" xfId="17202" xr:uid="{C7DB4894-5107-46FD-ADDF-8CEDCB307A02}"/>
    <cellStyle name="Calculation 2 2 7 3 2" xfId="41549" xr:uid="{77B6A045-9051-48CB-A41C-BAC35B5C7B83}"/>
    <cellStyle name="Calculation 2 2 7 4" xfId="17642" xr:uid="{19801BA1-75A0-4B7C-BA34-891A907EE353}"/>
    <cellStyle name="Calculation 2 2 7 4 2" xfId="41889" xr:uid="{7CD3F5CC-B9A7-49B8-AC72-8504FBD618F4}"/>
    <cellStyle name="Calculation 2 2 7 5" xfId="24007" xr:uid="{92EF06AE-EC6F-43A6-BF62-217C10416E87}"/>
    <cellStyle name="Calculation 2 2 7 5 2" xfId="47634" xr:uid="{7E14DD2C-35B2-48C4-A5AA-B5A56905068E}"/>
    <cellStyle name="Calculation 2 2 7 6" xfId="25453" xr:uid="{958E480C-E7F9-4F3F-A28F-CA0617FCD021}"/>
    <cellStyle name="Calculation 2 2 8" xfId="4745" xr:uid="{BB26DBD3-7B0E-4582-A2C2-507C2DFC6E75}"/>
    <cellStyle name="Calculation 2 2 8 2" xfId="17369" xr:uid="{70C4AACE-FB70-47AB-AFB7-20F2C1E7F831}"/>
    <cellStyle name="Calculation 2 2 8 2 2" xfId="41699" xr:uid="{96C8A8C2-0128-45B6-ADD5-24C33E823E3F}"/>
    <cellStyle name="Calculation 2 2 8 3" xfId="17629" xr:uid="{67772C8E-7908-456B-B6C6-093E5C8B2BED}"/>
    <cellStyle name="Calculation 2 2 8 3 2" xfId="41881" xr:uid="{9540654C-B5CA-4E2C-9373-C912061764C0}"/>
    <cellStyle name="Calculation 2 2 8 4" xfId="23826" xr:uid="{58FBDAFB-D644-434A-BACF-1B70C0DA8736}"/>
    <cellStyle name="Calculation 2 2 8 4 2" xfId="47568" xr:uid="{B1850B94-9056-4AB4-AD6D-34926AC8DB03}"/>
    <cellStyle name="Calculation 2 2 8 5" xfId="25272" xr:uid="{AC447FBA-F519-4609-A2E0-EA42073D5F56}"/>
    <cellStyle name="Calculation 2 2 9" xfId="13864" xr:uid="{E5BCE755-B1F7-4224-B215-74BFD0AC8B4A}"/>
    <cellStyle name="Calculation 2 2 9 2" xfId="38448" xr:uid="{B95E6B5E-4A08-4A4C-ACB0-56A7F73CE537}"/>
    <cellStyle name="Calculation 2 3" xfId="308" xr:uid="{8F606215-32A8-48AB-8852-9CC0A8E42BC4}"/>
    <cellStyle name="Calculation 2 3 10" xfId="18334" xr:uid="{833449B7-A753-47E3-8FB1-D9DBE1BD0221}"/>
    <cellStyle name="Calculation 2 3 10 2" xfId="42559" xr:uid="{54A93470-109D-4561-9710-AD4C1AD74A74}"/>
    <cellStyle name="Calculation 2 3 2" xfId="342" xr:uid="{616FA8E2-6640-48C3-9557-3E6CB26AF335}"/>
    <cellStyle name="Calculation 2 3 2 2" xfId="1362" xr:uid="{BA7E63F3-1CEB-45A3-8893-6AA4BAD7C664}"/>
    <cellStyle name="Calculation 2 3 2 2 2" xfId="9724" xr:uid="{EFD3686F-4551-4F38-A824-ED648064CA43}"/>
    <cellStyle name="Calculation 2 3 2 2 2 2" xfId="23840" xr:uid="{D85D6E87-A605-41E8-B891-AFBC72286B7B}"/>
    <cellStyle name="Calculation 2 3 2 2 2 2 2" xfId="25286" xr:uid="{4E62B203-1492-4200-8287-B492B7C2BD05}"/>
    <cellStyle name="Calculation 2 3 2 2 2 3" xfId="23617" xr:uid="{0DA2A09E-8049-40F0-BA3B-2F4D3C735649}"/>
    <cellStyle name="Calculation 2 3 2 2 2 3 2" xfId="25063" xr:uid="{CC752FE9-F123-466E-866F-AA26DE324C38}"/>
    <cellStyle name="Calculation 2 3 2 2 2 4" xfId="24083" xr:uid="{D9E48605-C628-4B78-A290-AA7EEB956B60}"/>
    <cellStyle name="Calculation 2 3 2 2 2 4 2" xfId="25529" xr:uid="{637F7B2A-C0C1-47B7-81FD-3F74F1814C62}"/>
    <cellStyle name="Calculation 2 3 2 2 2 5" xfId="20086" xr:uid="{D7E3A261-5A9C-4DAC-9775-5C36C36D8E59}"/>
    <cellStyle name="Calculation 2 3 2 2 3" xfId="16951" xr:uid="{7CE6D68B-BF56-44CD-847A-8BAEC1A25495}"/>
    <cellStyle name="Calculation 2 3 2 2 3 2" xfId="23401" xr:uid="{31525E65-AF3F-4B80-B9F4-3C180CC2C6D5}"/>
    <cellStyle name="Calculation 2 3 2 2 3 2 2" xfId="47361" xr:uid="{2C88A5C5-77DF-435B-A40B-032B3D4884E7}"/>
    <cellStyle name="Calculation 2 3 2 2 3 3" xfId="24847" xr:uid="{F3C80ED7-74E4-408B-BCF8-5B386119C4FB}"/>
    <cellStyle name="Calculation 2 3 2 2 4" xfId="17704" xr:uid="{5AE26094-B302-4A01-815A-60B9CA5E46DF}"/>
    <cellStyle name="Calculation 2 3 2 2 4 2" xfId="24017" xr:uid="{AA958401-6FE2-4538-8EFC-48947E0BE886}"/>
    <cellStyle name="Calculation 2 3 2 2 4 2 2" xfId="47642" xr:uid="{A0BB64E3-DAF0-422A-A2CB-787226280A01}"/>
    <cellStyle name="Calculation 2 3 2 2 4 3" xfId="25463" xr:uid="{812F474D-3FAE-4B4F-A61E-DF470CEE14B5}"/>
    <cellStyle name="Calculation 2 3 2 2 5" xfId="23607" xr:uid="{C0E631A2-E8AB-460C-AAAE-8CC826E3F011}"/>
    <cellStyle name="Calculation 2 3 2 2 5 2" xfId="25053" xr:uid="{962B6AC6-3AA5-49B2-B1FE-535DC670B0A0}"/>
    <cellStyle name="Calculation 2 3 2 2 6" xfId="18918" xr:uid="{057AFBB8-79FD-4057-B650-3CDB8584A098}"/>
    <cellStyle name="Calculation 2 3 2 2 6 2" xfId="43114" xr:uid="{1EAFE00C-4BD3-41C1-8DEB-5446B7890E44}"/>
    <cellStyle name="Calculation 2 3 2 3" xfId="3393" xr:uid="{5F38C9FD-7DB4-4821-988B-2A548EA63E13}"/>
    <cellStyle name="Calculation 2 3 2 3 2" xfId="11734" xr:uid="{4857BBAB-9FD3-4520-B5D9-919D7D4ED949}"/>
    <cellStyle name="Calculation 2 3 2 3 2 2" xfId="21610" xr:uid="{335B9D21-2A41-4D74-8D25-1A2509496F01}"/>
    <cellStyle name="Calculation 2 3 2 3 3" xfId="17097" xr:uid="{ADFC4B46-051C-41B5-8135-4DAF87C04459}"/>
    <cellStyle name="Calculation 2 3 2 3 3 2" xfId="23533" xr:uid="{F87AA39D-7DA4-434D-8B44-525514A0185D}"/>
    <cellStyle name="Calculation 2 3 2 3 3 2 2" xfId="47458" xr:uid="{51F134FC-FC80-4F60-9598-B3BE3465133B}"/>
    <cellStyle name="Calculation 2 3 2 3 3 3" xfId="24979" xr:uid="{8D48001A-F295-4A82-9A04-95D1B16F139E}"/>
    <cellStyle name="Calculation 2 3 2 3 4" xfId="17037" xr:uid="{064A61FC-DDAD-458B-8EEB-E0C94D3D187D}"/>
    <cellStyle name="Calculation 2 3 2 3 4 2" xfId="23479" xr:uid="{D4753063-50C7-42ED-B6C1-8335A310AA9B}"/>
    <cellStyle name="Calculation 2 3 2 3 4 2 2" xfId="47410" xr:uid="{8CF900D5-0D80-4494-8978-3077E601CA9A}"/>
    <cellStyle name="Calculation 2 3 2 3 4 3" xfId="24925" xr:uid="{50F1B41C-644B-4374-9FAA-4E199B1DA11C}"/>
    <cellStyle name="Calculation 2 3 2 3 5" xfId="24019" xr:uid="{724B9AC8-9F5F-4D48-B839-0872FD6D66FB}"/>
    <cellStyle name="Calculation 2 3 2 3 5 2" xfId="25465" xr:uid="{7530D6FE-CC9C-44FA-A58E-ECD177B81A1E}"/>
    <cellStyle name="Calculation 2 3 2 3 6" xfId="19141" xr:uid="{6B05A964-B6A7-4398-9DC0-D6532A93A6B9}"/>
    <cellStyle name="Calculation 2 3 2 3 6 2" xfId="43335" xr:uid="{95141540-01A8-46C5-B0A6-A2A347705C80}"/>
    <cellStyle name="Calculation 2 3 2 4" xfId="4267" xr:uid="{B99089D1-75CB-40E0-9FB7-ACE20A126654}"/>
    <cellStyle name="Calculation 2 3 2 4 2" xfId="12608" xr:uid="{30ACFA4D-87FB-410A-B3BE-9B2786C4A266}"/>
    <cellStyle name="Calculation 2 3 2 4 2 2" xfId="37193" xr:uid="{992C4E24-DA45-410B-864C-8DB8B3C2DDEF}"/>
    <cellStyle name="Calculation 2 3 2 4 3" xfId="17269" xr:uid="{13CAF618-4830-4D26-BD89-9A17584E8680}"/>
    <cellStyle name="Calculation 2 3 2 4 3 2" xfId="41615" xr:uid="{E0DD035A-84D0-46B3-BBBB-3A1733F1A7B7}"/>
    <cellStyle name="Calculation 2 3 2 4 4" xfId="17691" xr:uid="{75F68B2E-F6B9-4086-AFC1-83DCD5702119}"/>
    <cellStyle name="Calculation 2 3 2 4 4 2" xfId="41924" xr:uid="{B33D87B1-9DA7-4446-BF9F-62353773BE5D}"/>
    <cellStyle name="Calculation 2 3 2 4 5" xfId="23232" xr:uid="{20A4492A-5CDB-4507-96D8-2E0E174E6EE2}"/>
    <cellStyle name="Calculation 2 3 2 4 5 2" xfId="47243" xr:uid="{25047A21-85FC-4E88-A58D-95F653F15EED}"/>
    <cellStyle name="Calculation 2 3 2 4 6" xfId="24678" xr:uid="{E7039634-86A4-4959-A719-641283D5A360}"/>
    <cellStyle name="Calculation 2 3 2 5" xfId="4081" xr:uid="{B5C00EB3-95F4-48E3-A55E-9D47BEED32F1}"/>
    <cellStyle name="Calculation 2 3 2 5 2" xfId="12422" xr:uid="{1663B8FC-BE21-4FF5-A97F-00E8B6EBBEFC}"/>
    <cellStyle name="Calculation 2 3 2 5 2 2" xfId="37007" xr:uid="{163588A2-BEDD-4DD9-B3FB-8DD88AC0BBB7}"/>
    <cellStyle name="Calculation 2 3 2 5 3" xfId="17199" xr:uid="{2185CC1F-A3DD-41D1-90F2-3232821622FF}"/>
    <cellStyle name="Calculation 2 3 2 5 3 2" xfId="41546" xr:uid="{068FBA24-35AB-47C9-8930-54A633C5E29E}"/>
    <cellStyle name="Calculation 2 3 2 5 4" xfId="16942" xr:uid="{9223C85E-F23A-483C-A6BA-9A232B9CDDB2}"/>
    <cellStyle name="Calculation 2 3 2 5 4 2" xfId="41449" xr:uid="{4CED129E-2C84-4B66-966B-806AEB4E6690}"/>
    <cellStyle name="Calculation 2 3 2 5 5" xfId="23739" xr:uid="{A633512A-CCA0-4C8C-BC40-9A3423E8CC7D}"/>
    <cellStyle name="Calculation 2 3 2 5 5 2" xfId="47543" xr:uid="{3E23F6AB-7274-4DA1-AB38-57327190778B}"/>
    <cellStyle name="Calculation 2 3 2 5 6" xfId="25185" xr:uid="{4E0811C9-1FA0-4DC8-817D-956142DB7D32}"/>
    <cellStyle name="Calculation 2 3 2 6" xfId="5302" xr:uid="{899D5640-D8A9-4EF1-BB14-A22A8DE93DF4}"/>
    <cellStyle name="Calculation 2 3 2 6 2" xfId="17451" xr:uid="{99FFA536-0BE2-4122-BE1C-105D3C7E4EAC}"/>
    <cellStyle name="Calculation 2 3 2 6 2 2" xfId="41760" xr:uid="{7DE5014D-4FE4-46E7-A99A-7A97D8564D4A}"/>
    <cellStyle name="Calculation 2 3 2 6 3" xfId="17288" xr:uid="{B35A21C8-2CDA-44B4-AF1E-B02659CE5C80}"/>
    <cellStyle name="Calculation 2 3 2 6 3 2" xfId="41628" xr:uid="{A490FF47-065A-4632-B34E-40CE5FAEB168}"/>
    <cellStyle name="Calculation 2 3 2 6 4" xfId="23885" xr:uid="{498A01C6-5146-4330-AFF8-7F42946B3AF8}"/>
    <cellStyle name="Calculation 2 3 2 6 4 2" xfId="47587" xr:uid="{4A57BC10-6028-40FD-9809-9773DB0E79F2}"/>
    <cellStyle name="Calculation 2 3 2 6 5" xfId="25331" xr:uid="{513B0732-E53C-4BFF-89C7-48D6D356E27B}"/>
    <cellStyle name="Calculation 2 3 2 7" xfId="8625" xr:uid="{675C3784-9E93-457A-93BC-4992768B397A}"/>
    <cellStyle name="Calculation 2 3 2 7 2" xfId="33410" xr:uid="{347E7085-16B6-4802-91ED-74201D1ACC3F}"/>
    <cellStyle name="Calculation 2 3 2 8" xfId="17674" xr:uid="{A77574D1-C7D3-4CDB-9763-B02B03E030AE}"/>
    <cellStyle name="Calculation 2 3 2 8 2" xfId="41911" xr:uid="{B3C26ACA-2CAD-489A-AC79-5C28A991D113}"/>
    <cellStyle name="Calculation 2 3 2 9" xfId="18357" xr:uid="{D518D6C9-01A4-46F8-A5C6-A4AFBA4D56CA}"/>
    <cellStyle name="Calculation 2 3 2 9 2" xfId="42582" xr:uid="{E680FA00-53B0-4E6A-9B43-B1DD34FDB077}"/>
    <cellStyle name="Calculation 2 3 3" xfId="905" xr:uid="{86D618AE-1C44-4047-B455-D4A4897F166A}"/>
    <cellStyle name="Calculation 2 3 3 2" xfId="9284" xr:uid="{B0906D76-2593-41CC-9CA7-11FC9DB00224}"/>
    <cellStyle name="Calculation 2 3 3 2 2" xfId="23706" xr:uid="{9528623E-E727-48A8-99D4-60E37C712CEB}"/>
    <cellStyle name="Calculation 2 3 3 2 2 2" xfId="25152" xr:uid="{D9C4216E-8F1F-4D87-BA58-15C46F65C912}"/>
    <cellStyle name="Calculation 2 3 3 2 3" xfId="23987" xr:uid="{3CE465BD-5B9D-48BE-A66D-F4AE48EAD0E2}"/>
    <cellStyle name="Calculation 2 3 3 2 3 2" xfId="25433" xr:uid="{70CA71B5-0251-4D43-AD63-6C0F00C527D6}"/>
    <cellStyle name="Calculation 2 3 3 2 4" xfId="23441" xr:uid="{E6F2303A-5FDD-496D-86DA-D58F7A235B53}"/>
    <cellStyle name="Calculation 2 3 3 2 4 2" xfId="24887" xr:uid="{320AA3CF-ED56-4BAE-A825-55B09F2E6BEB}"/>
    <cellStyle name="Calculation 2 3 3 2 5" xfId="19656" xr:uid="{BB4C39D9-D634-4CD5-97B0-46F1E1EE1EDF}"/>
    <cellStyle name="Calculation 2 3 3 3" xfId="16895" xr:uid="{81129E93-C69A-4E94-A4B1-C492CFA0BDDE}"/>
    <cellStyle name="Calculation 2 3 3 3 2" xfId="23378" xr:uid="{AF6788DB-B6B8-4ADD-857C-E4B2CF98A074}"/>
    <cellStyle name="Calculation 2 3 3 3 2 2" xfId="47338" xr:uid="{368696E4-3969-4EB7-A4DA-CF38D5220B99}"/>
    <cellStyle name="Calculation 2 3 3 3 3" xfId="24824" xr:uid="{818EE912-4B6A-406F-91DD-C2153C432601}"/>
    <cellStyle name="Calculation 2 3 3 4" xfId="17699" xr:uid="{810FF071-046D-48FF-A789-17FEBFA512C5}"/>
    <cellStyle name="Calculation 2 3 3 4 2" xfId="23546" xr:uid="{E6F86767-4FFC-4564-8D91-A02DACDE2EFE}"/>
    <cellStyle name="Calculation 2 3 3 4 2 2" xfId="47467" xr:uid="{F48DD8C9-864E-4673-B07B-91930082CB34}"/>
    <cellStyle name="Calculation 2 3 3 4 3" xfId="24992" xr:uid="{4C9E15EF-E176-4D3B-AE4E-BBA73D063F54}"/>
    <cellStyle name="Calculation 2 3 3 5" xfId="23608" xr:uid="{4557BB9C-775C-4757-91D1-BEF7AC63A31F}"/>
    <cellStyle name="Calculation 2 3 3 5 2" xfId="25054" xr:uid="{5D6940D0-ACFE-43CC-8669-C07773319311}"/>
    <cellStyle name="Calculation 2 3 3 6" xfId="18895" xr:uid="{4FF08641-8C8D-4250-B0E2-A195AC8AB517}"/>
    <cellStyle name="Calculation 2 3 3 6 2" xfId="43091" xr:uid="{DDBEF7F5-8506-4EDB-BEFC-DA23D1EAB3B6}"/>
    <cellStyle name="Calculation 2 3 4" xfId="3391" xr:uid="{F551B24C-1BDF-474C-B37A-01880969D031}"/>
    <cellStyle name="Calculation 2 3 4 2" xfId="11732" xr:uid="{43FDFB9C-EF4B-4EFF-998B-33B9F0521107}"/>
    <cellStyle name="Calculation 2 3 4 2 2" xfId="21583" xr:uid="{7754488F-5281-4D92-9EF8-86526D9F498A}"/>
    <cellStyle name="Calculation 2 3 4 3" xfId="17095" xr:uid="{25F61227-957A-47EF-9450-C0A2D11DFEF7}"/>
    <cellStyle name="Calculation 2 3 4 3 2" xfId="23508" xr:uid="{09FEF189-4750-44FB-B7BE-D3DAFA422BA7}"/>
    <cellStyle name="Calculation 2 3 4 3 2 2" xfId="47434" xr:uid="{1DF88541-923B-42C5-B9A2-627267E0396F}"/>
    <cellStyle name="Calculation 2 3 4 3 3" xfId="24954" xr:uid="{CB31C6B6-3AE8-4DA0-AB8A-4C8E77F492CF}"/>
    <cellStyle name="Calculation 2 3 4 4" xfId="17582" xr:uid="{54892EC8-1D28-4394-B666-15242EFC0FEB}"/>
    <cellStyle name="Calculation 2 3 4 4 2" xfId="20774" xr:uid="{B5426F60-9772-46BD-9274-221611B49503}"/>
    <cellStyle name="Calculation 2 3 4 4 2 2" xfId="44927" xr:uid="{69648886-9739-42F1-B276-E1EA032DBC94}"/>
    <cellStyle name="Calculation 2 3 4 4 3" xfId="24331" xr:uid="{EE835E01-2D65-4AAA-958A-3B54796FCBD1}"/>
    <cellStyle name="Calculation 2 3 4 5" xfId="23794" xr:uid="{AAC2B1C5-0CD9-4527-8861-79FDA7CF30A2}"/>
    <cellStyle name="Calculation 2 3 4 5 2" xfId="25240" xr:uid="{F950D3FD-3C32-4260-AA56-55C0F7E9C1D7}"/>
    <cellStyle name="Calculation 2 3 4 6" xfId="19113" xr:uid="{A7BDC69D-342F-4ACD-A0DE-E14DFC0E1084}"/>
    <cellStyle name="Calculation 2 3 4 6 2" xfId="43307" xr:uid="{F1709E45-BCA4-483C-91E2-8FD9539EB948}"/>
    <cellStyle name="Calculation 2 3 5" xfId="4239" xr:uid="{739C2CA2-E81B-4BE7-B128-53FEB07F2F73}"/>
    <cellStyle name="Calculation 2 3 5 2" xfId="12580" xr:uid="{968C9D51-9940-404D-8480-FAD4BF03F83B}"/>
    <cellStyle name="Calculation 2 3 5 2 2" xfId="37165" xr:uid="{228B9B66-FF13-4B63-AFEF-96D086069A24}"/>
    <cellStyle name="Calculation 2 3 5 3" xfId="17246" xr:uid="{0C716A28-7883-47FE-95DA-FAAFD23C789D}"/>
    <cellStyle name="Calculation 2 3 5 3 2" xfId="41592" xr:uid="{2289E1C5-F3C8-40A9-8421-473D79ED7CB3}"/>
    <cellStyle name="Calculation 2 3 5 4" xfId="17044" xr:uid="{761492D3-54AA-4FE8-B127-2C218900FEA7}"/>
    <cellStyle name="Calculation 2 3 5 4 2" xfId="41484" xr:uid="{20969155-B43B-409B-BEB8-879F719FD6D3}"/>
    <cellStyle name="Calculation 2 3 5 5" xfId="20777" xr:uid="{BBF64F40-C3C5-45CF-85F2-B544ABC69319}"/>
    <cellStyle name="Calculation 2 3 5 5 2" xfId="44930" xr:uid="{A08270EF-B7A8-4BCD-B896-4210A1B49818}"/>
    <cellStyle name="Calculation 2 3 5 6" xfId="24334" xr:uid="{9A58FF6B-B10F-4E53-A685-2D52FF111C03}"/>
    <cellStyle name="Calculation 2 3 6" xfId="4627" xr:uid="{EF40CA93-C922-428B-B67E-5109CCA54156}"/>
    <cellStyle name="Calculation 2 3 6 2" xfId="12968" xr:uid="{C4740363-CF18-4D1F-870C-88079AFB8476}"/>
    <cellStyle name="Calculation 2 3 6 2 2" xfId="37553" xr:uid="{66C44DAA-59DB-4BD3-90CC-F4DBB99CB172}"/>
    <cellStyle name="Calculation 2 3 6 3" xfId="17301" xr:uid="{D3E718AC-34C9-4408-8385-26F3519D2F3A}"/>
    <cellStyle name="Calculation 2 3 6 3 2" xfId="41636" xr:uid="{249526F4-C761-4477-9D51-35DCB1A0C86E}"/>
    <cellStyle name="Calculation 2 3 6 4" xfId="16939" xr:uid="{D4F5406D-1DDA-4B75-AB98-6A97859C45D3}"/>
    <cellStyle name="Calculation 2 3 6 4 2" xfId="41447" xr:uid="{21BF1AAF-3AE4-4AEB-9807-E332AEC5C0BD}"/>
    <cellStyle name="Calculation 2 3 6 5" xfId="23731" xr:uid="{B0B779B8-036F-4509-8603-7369B411162A}"/>
    <cellStyle name="Calculation 2 3 6 5 2" xfId="47540" xr:uid="{325DAA82-AC73-46B1-AF65-DC3092871693}"/>
    <cellStyle name="Calculation 2 3 6 6" xfId="25177" xr:uid="{DE275B8F-CBB8-423B-BB99-60683D8C6069}"/>
    <cellStyle name="Calculation 2 3 7" xfId="4871" xr:uid="{1359C911-9A66-4EAC-88DC-6522CCE1D431}"/>
    <cellStyle name="Calculation 2 3 7 2" xfId="17395" xr:uid="{A73B61D1-F5E4-4C22-97C4-F591C7132CD1}"/>
    <cellStyle name="Calculation 2 3 7 2 2" xfId="41725" xr:uid="{02C92335-041C-461C-BB9D-72B2857E1C83}"/>
    <cellStyle name="Calculation 2 3 7 3" xfId="17681" xr:uid="{9FA18D67-4D9F-46B1-A476-A3429229AD58}"/>
    <cellStyle name="Calculation 2 3 7 3 2" xfId="41916" xr:uid="{FAECE748-39DE-4EC8-8572-9A5FBC518B19}"/>
    <cellStyle name="Calculation 2 3 7 4" xfId="23438" xr:uid="{F845F8BB-13E3-43B1-8AE9-185887E75CB7}"/>
    <cellStyle name="Calculation 2 3 7 4 2" xfId="47380" xr:uid="{60F526F4-38D8-4D2A-97EE-03D87AA8EFF8}"/>
    <cellStyle name="Calculation 2 3 7 5" xfId="24884" xr:uid="{F072B461-8E35-4CB6-A4F2-C772F9E95F01}"/>
    <cellStyle name="Calculation 2 3 8" xfId="9086" xr:uid="{DB6EEE1B-2D67-491B-8A67-370EEBFE4C42}"/>
    <cellStyle name="Calculation 2 3 8 2" xfId="33841" xr:uid="{094C4DB8-4FB1-4756-8595-E12FE662FF6F}"/>
    <cellStyle name="Calculation 2 3 9" xfId="16932" xr:uid="{7E9C3AB5-B291-45AD-8A21-038D94DC0372}"/>
    <cellStyle name="Calculation 2 3 9 2" xfId="41442" xr:uid="{7A0A4574-973F-4F55-A6FC-4DFF4E2096B3}"/>
    <cellStyle name="Calculation 2 4" xfId="211" xr:uid="{B00F0546-9C06-417F-8F57-6ED803891B63}"/>
    <cellStyle name="Calculation 2 4 10" xfId="18305" xr:uid="{795494D1-C079-4EF0-AB29-9126263A64E3}"/>
    <cellStyle name="Calculation 2 4 10 2" xfId="42530" xr:uid="{46822CA8-780C-4548-A413-8C75B08B10D1}"/>
    <cellStyle name="Calculation 2 4 2" xfId="423" xr:uid="{CC7F9468-3958-41E5-B1BA-1BFD2B44F36E}"/>
    <cellStyle name="Calculation 2 4 2 2" xfId="8817" xr:uid="{BE970080-04C1-4EF2-B684-C21D50BB2F48}"/>
    <cellStyle name="Calculation 2 4 2 2 2" xfId="21391" xr:uid="{287AE28E-0646-49E8-9909-7F240C0CE547}"/>
    <cellStyle name="Calculation 2 4 2 2 3" xfId="23413" xr:uid="{911895CC-F404-48F9-8B84-FFEFF19B0FBB}"/>
    <cellStyle name="Calculation 2 4 2 2 3 2" xfId="24859" xr:uid="{58BD3120-D5AC-4DFD-ADCF-0BD79EDAFEAC}"/>
    <cellStyle name="Calculation 2 4 2 2 4" xfId="23856" xr:uid="{94B2899C-DE93-4A3C-8C97-9AA05864549A}"/>
    <cellStyle name="Calculation 2 4 2 2 4 2" xfId="25302" xr:uid="{2EA0F382-9126-4FF2-AB16-5AD79FA557A6}"/>
    <cellStyle name="Calculation 2 4 2 2 5" xfId="23301" xr:uid="{EE1FB582-D9C1-4D48-BFA4-B0E21BBC1314}"/>
    <cellStyle name="Calculation 2 4 2 2 5 2" xfId="24747" xr:uid="{9317364A-9769-4B78-A0DC-EFC0817A0C96}"/>
    <cellStyle name="Calculation 2 4 2 2 6" xfId="18930" xr:uid="{72A8D8B4-261F-451D-878F-76CE6C4FA970}"/>
    <cellStyle name="Calculation 2 4 2 2 6 2" xfId="43126" xr:uid="{1B7925D8-7678-4FD5-8485-9B9361E39CAB}"/>
    <cellStyle name="Calculation 2 4 2 3" xfId="8600" xr:uid="{918F3782-5C77-4684-BCCF-58C88DD0D2BF}"/>
    <cellStyle name="Calculation 2 4 2 3 2" xfId="21679" xr:uid="{C57F6BC5-014B-4369-8D56-70DB5CA7147D}"/>
    <cellStyle name="Calculation 2 4 2 3 3" xfId="23560" xr:uid="{3E51814E-E008-48BE-BFD6-C88F7E496839}"/>
    <cellStyle name="Calculation 2 4 2 3 3 2" xfId="25006" xr:uid="{5900E163-2AA2-4B58-B982-4F432F4BD612}"/>
    <cellStyle name="Calculation 2 4 2 3 4" xfId="23327" xr:uid="{37E47A3E-C86C-4262-939E-57E7800831A1}"/>
    <cellStyle name="Calculation 2 4 2 3 4 2" xfId="24773" xr:uid="{16D23368-A236-4E6F-9BD7-C79E6EC5F90A}"/>
    <cellStyle name="Calculation 2 4 2 3 5" xfId="23624" xr:uid="{D5A25694-FCEA-4BFB-A972-C0766869DF88}"/>
    <cellStyle name="Calculation 2 4 2 3 5 2" xfId="25070" xr:uid="{1F8EAA3E-4F3A-4C1B-9F85-EB290328BBC0}"/>
    <cellStyle name="Calculation 2 4 2 3 6" xfId="19213" xr:uid="{305E1B37-5C31-481F-8C93-56C8C22BAEF4}"/>
    <cellStyle name="Calculation 2 4 2 3 6 2" xfId="43407" xr:uid="{973D8039-EDAB-4F16-B580-0464F52AD410}"/>
    <cellStyle name="Calculation 2 4 2 4" xfId="17461" xr:uid="{AD7E624E-9712-4E0E-8CFA-744C5EC41D4B}"/>
    <cellStyle name="Calculation 2 4 2 4 2" xfId="21083" xr:uid="{F0FFE5CC-A7EF-4923-BFBD-9EC12556ABB6}"/>
    <cellStyle name="Calculation 2 4 2 5" xfId="23262" xr:uid="{27F92ED2-095C-43B3-8BF3-475D9E698F9A}"/>
    <cellStyle name="Calculation 2 4 2 5 2" xfId="24708" xr:uid="{FAD10346-A1B8-4543-953D-38EA9CE51DC7}"/>
    <cellStyle name="Calculation 2 4 2 6" xfId="23550" xr:uid="{92FB259A-1011-47BD-926C-8A6A3F962B03}"/>
    <cellStyle name="Calculation 2 4 2 6 2" xfId="24996" xr:uid="{13060951-3A56-434C-B139-A48DFD7A0E0C}"/>
    <cellStyle name="Calculation 2 4 2 7" xfId="24010" xr:uid="{8B9F7E1F-28F9-407E-999C-4718BE09D943}"/>
    <cellStyle name="Calculation 2 4 2 7 2" xfId="25456" xr:uid="{177F1E9A-225C-483E-BD27-03CC85745BDB}"/>
    <cellStyle name="Calculation 2 4 2 8" xfId="18606" xr:uid="{68013549-A78F-44E9-B4DA-356854476F25}"/>
    <cellStyle name="Calculation 2 4 2 8 2" xfId="42802" xr:uid="{91A15070-793D-4839-970F-D9644BFA2BDE}"/>
    <cellStyle name="Calculation 2 4 3" xfId="1657" xr:uid="{A6EC46FC-8A7D-4EB1-8DF2-2C9BCA2B5E15}"/>
    <cellStyle name="Calculation 2 4 3 2" xfId="10008" xr:uid="{5DFE6888-9378-4F5E-8312-F7CB00311D6D}"/>
    <cellStyle name="Calculation 2 4 3 2 2" xfId="23921" xr:uid="{1FFCD7BE-BC54-4CFE-B84B-FCAB21FEA525}"/>
    <cellStyle name="Calculation 2 4 3 2 2 2" xfId="25367" xr:uid="{D974D272-C9BB-416D-824D-02687E90BE56}"/>
    <cellStyle name="Calculation 2 4 3 2 3" xfId="21569" xr:uid="{8B2B06A5-4BD0-47F4-BB2C-F5681A7FE382}"/>
    <cellStyle name="Calculation 2 4 3 2 3 2" xfId="24539" xr:uid="{1D40DBDB-3CCF-45C7-8E9E-8E2D1D7AD53A}"/>
    <cellStyle name="Calculation 2 4 3 2 4" xfId="23891" xr:uid="{A2DD124A-D348-45F1-A8D1-B02E7AE313EF}"/>
    <cellStyle name="Calculation 2 4 3 2 4 2" xfId="25337" xr:uid="{E0DFCDDB-AC01-40FC-91D8-4335A79688DA}"/>
    <cellStyle name="Calculation 2 4 3 2 5" xfId="20370" xr:uid="{3EFA18CC-44C4-4071-8B38-54AD61D174FE}"/>
    <cellStyle name="Calculation 2 4 3 3" xfId="16986" xr:uid="{FAE43D85-E5AC-4D1D-A3B6-CAFE98F15E19}"/>
    <cellStyle name="Calculation 2 4 3 3 2" xfId="23349" xr:uid="{748C87BB-6D61-4C6F-86C0-D6CBA02A86CF}"/>
    <cellStyle name="Calculation 2 4 3 3 2 2" xfId="47309" xr:uid="{37AC0527-69A4-4CC6-8817-51595D436B03}"/>
    <cellStyle name="Calculation 2 4 3 3 3" xfId="24795" xr:uid="{E8C8DCA3-3BA7-4333-A1E0-14ECC31176DE}"/>
    <cellStyle name="Calculation 2 4 3 4" xfId="17580" xr:uid="{C908C0B0-365C-450D-B6E5-FDB8648A5610}"/>
    <cellStyle name="Calculation 2 4 3 4 2" xfId="23685" xr:uid="{B6DDE546-553F-46EF-B705-B272A2E64D26}"/>
    <cellStyle name="Calculation 2 4 3 4 2 2" xfId="47525" xr:uid="{6C498F98-08BC-41C6-9710-1FC9B604A630}"/>
    <cellStyle name="Calculation 2 4 3 4 3" xfId="25131" xr:uid="{BD0EEE41-371F-4912-B3AF-2F1A1E0EB588}"/>
    <cellStyle name="Calculation 2 4 3 5" xfId="23978" xr:uid="{AAFF3B93-AEA8-4B20-A054-E3B981C459E4}"/>
    <cellStyle name="Calculation 2 4 3 5 2" xfId="25424" xr:uid="{636E5856-E4A5-4192-8633-83B8F1BE76CF}"/>
    <cellStyle name="Calculation 2 4 3 6" xfId="18866" xr:uid="{2DAC3C1F-00A2-4FE8-A0A4-E18453252F80}"/>
    <cellStyle name="Calculation 2 4 3 6 2" xfId="43062" xr:uid="{772E056A-792C-48F6-A04B-2B0701AB3B06}"/>
    <cellStyle name="Calculation 2 4 4" xfId="3906" xr:uid="{4ACA39F8-2049-4381-99B2-C9187FD278A5}"/>
    <cellStyle name="Calculation 2 4 4 2" xfId="12247" xr:uid="{2A6E96F5-4BB5-486E-ADC9-8716A8B27916}"/>
    <cellStyle name="Calculation 2 4 4 2 2" xfId="21503" xr:uid="{8FC66D68-FFBD-4FF5-A2B9-5D21CDE751E0}"/>
    <cellStyle name="Calculation 2 4 4 3" xfId="17168" xr:uid="{D066FFBA-CBB8-4AEE-95BE-DF42AAC09316}"/>
    <cellStyle name="Calculation 2 4 4 3 2" xfId="23466" xr:uid="{88C52C00-F3E0-4DEA-A77A-57FC022CA477}"/>
    <cellStyle name="Calculation 2 4 4 3 2 2" xfId="47398" xr:uid="{63B863D2-8F7F-491C-8C74-AC06654D1AA9}"/>
    <cellStyle name="Calculation 2 4 4 3 3" xfId="24912" xr:uid="{57673336-35E6-4DE3-B4A4-BA3F3E088B13}"/>
    <cellStyle name="Calculation 2 4 4 4" xfId="17586" xr:uid="{45C07102-C3B3-47B1-A06A-70290D0CEE08}"/>
    <cellStyle name="Calculation 2 4 4 4 2" xfId="23905" xr:uid="{6D2190C4-3B22-4A01-85A6-7DCAEBEBA809}"/>
    <cellStyle name="Calculation 2 4 4 4 2 2" xfId="47596" xr:uid="{8CC06C38-C2A3-4CED-8815-FE3E22BE8E3B}"/>
    <cellStyle name="Calculation 2 4 4 4 3" xfId="25351" xr:uid="{5418D64F-C336-446B-AA7C-8D6B7BEBF15D}"/>
    <cellStyle name="Calculation 2 4 4 5" xfId="24051" xr:uid="{40C56D08-F2B7-4ACB-B0C8-EE214C7607D7}"/>
    <cellStyle name="Calculation 2 4 4 5 2" xfId="25497" xr:uid="{1806806C-CE57-4204-9BE4-B1D057F2DAE7}"/>
    <cellStyle name="Calculation 2 4 4 6" xfId="19031" xr:uid="{9E066AD8-27B1-4E18-9479-AB34DA9E0188}"/>
    <cellStyle name="Calculation 2 4 4 6 2" xfId="43225" xr:uid="{946E3E74-1F80-4DE2-9B99-D937ECCCB3B3}"/>
    <cellStyle name="Calculation 2 4 5" xfId="4157" xr:uid="{8F798030-C2AF-4AA4-92C0-E88E3C317228}"/>
    <cellStyle name="Calculation 2 4 5 2" xfId="12498" xr:uid="{B40F9C12-8B1E-4FF1-A351-C2D97E4EC785}"/>
    <cellStyle name="Calculation 2 4 5 2 2" xfId="37083" xr:uid="{17AF2DDD-098A-426F-8B34-380221AA73E2}"/>
    <cellStyle name="Calculation 2 4 5 3" xfId="17215" xr:uid="{29D5B9E1-42EA-45A1-B64C-4EA7D85F19AA}"/>
    <cellStyle name="Calculation 2 4 5 3 2" xfId="41562" xr:uid="{ECBEA4BC-9835-40A1-882F-869BD4C1D91A}"/>
    <cellStyle name="Calculation 2 4 5 4" xfId="17129" xr:uid="{43F872F2-A3EF-4793-9CE5-35519647415C}"/>
    <cellStyle name="Calculation 2 4 5 4 2" xfId="41535" xr:uid="{E5C05B3E-E392-496A-B006-2FBD61BF6A2C}"/>
    <cellStyle name="Calculation 2 4 5 5" xfId="21930" xr:uid="{D3507B95-77FE-4247-A711-151FB39D10EB}"/>
    <cellStyle name="Calculation 2 4 5 5 2" xfId="46004" xr:uid="{24D80639-2B97-43FB-AACC-5BDD607CF7D4}"/>
    <cellStyle name="Calculation 2 4 5 6" xfId="24579" xr:uid="{2C4FBEF6-1F42-43ED-B390-9D7241B678F1}"/>
    <cellStyle name="Calculation 2 4 6" xfId="4663" xr:uid="{09630814-AA49-4943-82A9-CE2FF9A0DA89}"/>
    <cellStyle name="Calculation 2 4 6 2" xfId="13004" xr:uid="{9B34D36A-1E46-45FD-A1CD-7B1ADAE227C2}"/>
    <cellStyle name="Calculation 2 4 6 2 2" xfId="37589" xr:uid="{6C10A92A-AA2A-4A03-BDB5-08A923F6F465}"/>
    <cellStyle name="Calculation 2 4 6 3" xfId="17337" xr:uid="{CCECCE80-F278-46BC-B4E9-7085266F77CB}"/>
    <cellStyle name="Calculation 2 4 6 3 2" xfId="41672" xr:uid="{BE8A2B6C-A565-4709-AB2D-B5F80B35D0BA}"/>
    <cellStyle name="Calculation 2 4 6 4" xfId="17693" xr:uid="{0E8E6B85-F469-45A1-8A5E-BA14213C3381}"/>
    <cellStyle name="Calculation 2 4 6 4 2" xfId="41926" xr:uid="{A02C945B-1CCD-4184-8A7C-36465B18D69E}"/>
    <cellStyle name="Calculation 2 4 6 5" xfId="23692" xr:uid="{6179FF87-50CC-4D63-BAE8-C00570F924AB}"/>
    <cellStyle name="Calculation 2 4 6 5 2" xfId="47527" xr:uid="{FF4A5935-2D4B-4437-9599-C4FF5706510F}"/>
    <cellStyle name="Calculation 2 4 6 6" xfId="25138" xr:uid="{3658CDBF-6424-42C9-974B-86C30FEAC7AE}"/>
    <cellStyle name="Calculation 2 4 7" xfId="5586" xr:uid="{BDA747CA-4EF1-46B4-9333-F87D519F293B}"/>
    <cellStyle name="Calculation 2 4 7 2" xfId="17477" xr:uid="{450AE6C0-F4C2-45EB-8791-7072AFE6BE39}"/>
    <cellStyle name="Calculation 2 4 7 2 2" xfId="41776" xr:uid="{3A6BDC00-F660-4404-A543-7844298EB4E4}"/>
    <cellStyle name="Calculation 2 4 7 3" xfId="17578" xr:uid="{77F41716-E853-4229-A9C1-0A1899DCE9F3}"/>
    <cellStyle name="Calculation 2 4 7 3 2" xfId="41848" xr:uid="{98DA38FD-5A29-489F-9D7F-0590AEB50CD2}"/>
    <cellStyle name="Calculation 2 4 7 4" xfId="23833" xr:uid="{B3F8DCDF-8E29-4C4F-A579-EF25FD56C123}"/>
    <cellStyle name="Calculation 2 4 7 4 2" xfId="47569" xr:uid="{11033E5E-3C93-4239-858E-B69AAD5D1128}"/>
    <cellStyle name="Calculation 2 4 7 5" xfId="25279" xr:uid="{EF948D58-55AC-44B5-8A88-D60518537D80}"/>
    <cellStyle name="Calculation 2 4 8" xfId="8594" xr:uid="{B68D3573-9802-4426-9934-2050762A0625}"/>
    <cellStyle name="Calculation 2 4 8 2" xfId="33394" xr:uid="{17F28786-6FAD-489E-BF6B-78A358870ECE}"/>
    <cellStyle name="Calculation 2 4 9" xfId="17463" xr:uid="{99A6CDF7-4FA5-400D-944B-D3B4617B8671}"/>
    <cellStyle name="Calculation 2 4 9 2" xfId="41765" xr:uid="{A2681D4C-A2AB-474B-BE6E-6F0C29269A69}"/>
    <cellStyle name="Calculation 2 5" xfId="332" xr:uid="{A694A71B-BFEF-4EA5-A2C1-0800CCEF4200}"/>
    <cellStyle name="Calculation 2 5 10" xfId="18347" xr:uid="{DA0D48AA-08D7-4C7F-BACA-62F156D9A9A8}"/>
    <cellStyle name="Calculation 2 5 10 2" xfId="42572" xr:uid="{E4454F93-3568-48B5-82E4-7F72F1940BD2}"/>
    <cellStyle name="Calculation 2 5 2" xfId="492" xr:uid="{78B8A410-983B-4616-8292-D77640CA2810}"/>
    <cellStyle name="Calculation 2 5 2 2" xfId="8880" xr:uid="{9D4FB7BB-0537-4F23-8E45-E6ECDAFF0152}"/>
    <cellStyle name="Calculation 2 5 2 2 2" xfId="21402" xr:uid="{5022B0A4-4853-40B9-9C1C-5115E2D31CF9}"/>
    <cellStyle name="Calculation 2 5 2 2 3" xfId="23424" xr:uid="{838DEE62-C7A3-4DB6-B3D2-F64C6C093AC4}"/>
    <cellStyle name="Calculation 2 5 2 2 3 2" xfId="24870" xr:uid="{4E9399DB-3881-4BB7-A766-0B62262FE69F}"/>
    <cellStyle name="Calculation 2 5 2 2 4" xfId="23239" xr:uid="{628BF5DA-E3E9-441F-95F6-F0B2BC7C0028}"/>
    <cellStyle name="Calculation 2 5 2 2 4 2" xfId="24685" xr:uid="{C56B50B6-480C-48D0-A3FC-7DA36AE17D5C}"/>
    <cellStyle name="Calculation 2 5 2 2 5" xfId="24029" xr:uid="{5E509C52-515F-437C-BC55-28C1C269BB28}"/>
    <cellStyle name="Calculation 2 5 2 2 5 2" xfId="25475" xr:uid="{1C79FC04-E9B0-431E-BF10-184B751B3363}"/>
    <cellStyle name="Calculation 2 5 2 2 6" xfId="18941" xr:uid="{883B72FB-85F3-4911-A275-85374453D78C}"/>
    <cellStyle name="Calculation 2 5 2 2 6 2" xfId="43137" xr:uid="{A49125CA-2639-4A5F-BD85-3511F5E1E579}"/>
    <cellStyle name="Calculation 2 5 2 3" xfId="16848" xr:uid="{236BD4CF-5760-4960-AD9B-A30A41D78660}"/>
    <cellStyle name="Calculation 2 5 2 3 2" xfId="21747" xr:uid="{13226400-E763-4EC3-A800-2107A39B4CE8}"/>
    <cellStyle name="Calculation 2 5 2 3 3" xfId="23586" xr:uid="{62DD23AD-6DFC-461D-9DF5-CBD8648DF779}"/>
    <cellStyle name="Calculation 2 5 2 3 3 2" xfId="25032" xr:uid="{94A9DA6F-7763-46C3-8850-168972328A27}"/>
    <cellStyle name="Calculation 2 5 2 3 4" xfId="23237" xr:uid="{31A23541-63D0-47A6-A671-0E41BFF86655}"/>
    <cellStyle name="Calculation 2 5 2 3 4 2" xfId="24683" xr:uid="{57029615-3D8B-4DA0-95B7-446B7A163CD1}"/>
    <cellStyle name="Calculation 2 5 2 3 5" xfId="24001" xr:uid="{4C5040EB-92B5-4D26-90C7-E055C9A470C5}"/>
    <cellStyle name="Calculation 2 5 2 3 5 2" xfId="25447" xr:uid="{047E8272-C1CF-42F2-9ECC-3E81FD907803}"/>
    <cellStyle name="Calculation 2 5 2 3 6" xfId="19282" xr:uid="{A7196D68-F470-4288-9828-7F7ED3645C40}"/>
    <cellStyle name="Calculation 2 5 2 3 6 2" xfId="43476" xr:uid="{A7ECBA75-153B-40EF-AC72-F3B268F2AF2F}"/>
    <cellStyle name="Calculation 2 5 2 4" xfId="17532" xr:uid="{80419026-1EEE-436F-BB53-7B4E530B19AC}"/>
    <cellStyle name="Calculation 2 5 2 4 2" xfId="21151" xr:uid="{B7FDC578-C3E8-40CF-BDCD-DA641D7A5DB8}"/>
    <cellStyle name="Calculation 2 5 2 5" xfId="23293" xr:uid="{F9491B66-2BC2-4B68-82EC-91F97CE85D32}"/>
    <cellStyle name="Calculation 2 5 2 5 2" xfId="24739" xr:uid="{54194C22-9071-44C4-B9A9-FAB3D2D12F50}"/>
    <cellStyle name="Calculation 2 5 2 6" xfId="20770" xr:uid="{5499374D-E4A6-4C62-83EF-09889F9F581D}"/>
    <cellStyle name="Calculation 2 5 2 6 2" xfId="24327" xr:uid="{CEF7C7AA-6B88-43D1-BCE3-B8EA80F70C14}"/>
    <cellStyle name="Calculation 2 5 2 7" xfId="23901" xr:uid="{C5393863-EB81-4050-AE27-078D6376EE6C}"/>
    <cellStyle name="Calculation 2 5 2 7 2" xfId="25347" xr:uid="{6B0B971D-BFBE-4A30-BE4E-397BCBA0CEE8}"/>
    <cellStyle name="Calculation 2 5 2 8" xfId="18675" xr:uid="{CED0E811-8566-4EB3-A28B-F6671C74BE43}"/>
    <cellStyle name="Calculation 2 5 2 8 2" xfId="42871" xr:uid="{6932EBB7-D14A-459D-80A6-BFA4111DD77F}"/>
    <cellStyle name="Calculation 2 5 3" xfId="1736" xr:uid="{E6CDEB89-4CE8-42DA-BAF9-C6B9B7C24425}"/>
    <cellStyle name="Calculation 2 5 3 2" xfId="10079" xr:uid="{D8ACBF77-591A-476D-B21D-F9FF8B08188B}"/>
    <cellStyle name="Calculation 2 5 3 2 2" xfId="23950" xr:uid="{547B0082-044C-43B2-8F93-604118F6DB17}"/>
    <cellStyle name="Calculation 2 5 3 2 2 2" xfId="25396" xr:uid="{287C6915-FF0C-430B-8300-577B81D79BD7}"/>
    <cellStyle name="Calculation 2 5 3 2 3" xfId="24035" xr:uid="{880005C7-EAD9-41F1-8FC2-4CB8DA4F1E8D}"/>
    <cellStyle name="Calculation 2 5 3 2 3 2" xfId="25481" xr:uid="{698F3BDB-03E0-4B69-B92A-3ADF9A269F6A}"/>
    <cellStyle name="Calculation 2 5 3 2 4" xfId="23611" xr:uid="{4D1C7E66-C63B-4DB1-8B17-6FE8027679FC}"/>
    <cellStyle name="Calculation 2 5 3 2 4 2" xfId="25057" xr:uid="{9BD5D208-26D7-4A59-887A-AB9EC267C740}"/>
    <cellStyle name="Calculation 2 5 3 2 5" xfId="20438" xr:uid="{14726EF5-9B1F-410B-AC9C-E90DB05751F4}"/>
    <cellStyle name="Calculation 2 5 3 3" xfId="17001" xr:uid="{20027D3A-3EDB-4AF6-AC63-380EE5A30EAB}"/>
    <cellStyle name="Calculation 2 5 3 3 2" xfId="23391" xr:uid="{00BA1252-9695-468C-AC35-D227CB0E59AE}"/>
    <cellStyle name="Calculation 2 5 3 3 2 2" xfId="47351" xr:uid="{0750CFD0-D44C-493B-8835-1177AE502EAE}"/>
    <cellStyle name="Calculation 2 5 3 3 3" xfId="24837" xr:uid="{04EAB292-C728-430F-893D-EC399E1FC215}"/>
    <cellStyle name="Calculation 2 5 3 4" xfId="17011" xr:uid="{3856AEE0-9204-4DD9-944B-77836700F213}"/>
    <cellStyle name="Calculation 2 5 3 4 2" xfId="23332" xr:uid="{E709C59C-713B-471F-BEE3-A846A5E4C857}"/>
    <cellStyle name="Calculation 2 5 3 4 2 2" xfId="47293" xr:uid="{CDFA2809-3C7B-4FCC-A763-20688EFF4E99}"/>
    <cellStyle name="Calculation 2 5 3 4 3" xfId="24778" xr:uid="{EFB25C67-27F7-4F3E-B441-54AFE4B96C7F}"/>
    <cellStyle name="Calculation 2 5 3 5" xfId="24074" xr:uid="{4D6313A0-32E8-455E-9CDC-02AC083E56EA}"/>
    <cellStyle name="Calculation 2 5 3 5 2" xfId="25520" xr:uid="{711000B5-514C-491A-89D2-67E6CE4455ED}"/>
    <cellStyle name="Calculation 2 5 3 6" xfId="18908" xr:uid="{3E64462E-C18F-480C-B1A2-6F74CD17030C}"/>
    <cellStyle name="Calculation 2 5 3 6 2" xfId="43104" xr:uid="{3C9E1298-D17D-469D-A3AB-17331BCA794F}"/>
    <cellStyle name="Calculation 2 5 4" xfId="3921" xr:uid="{0F8DF9DF-1EA8-4ED2-8FB8-378906CCD551}"/>
    <cellStyle name="Calculation 2 5 4 2" xfId="12262" xr:uid="{CA00FC7F-8B73-4E2E-979F-0F32247D70BC}"/>
    <cellStyle name="Calculation 2 5 4 2 2" xfId="21600" xr:uid="{BD015307-1FA2-46C6-AD88-DB63D1491750}"/>
    <cellStyle name="Calculation 2 5 4 3" xfId="17183" xr:uid="{3F513D61-EDF1-4334-A72A-0A00637F432B}"/>
    <cellStyle name="Calculation 2 5 4 3 2" xfId="23523" xr:uid="{ED4F9DE5-191E-49CF-A282-56DEFD269234}"/>
    <cellStyle name="Calculation 2 5 4 3 2 2" xfId="47448" xr:uid="{4A6CCFF6-D768-4E48-A7CB-8C9FCCF8B013}"/>
    <cellStyle name="Calculation 2 5 4 3 3" xfId="24969" xr:uid="{6801065C-1FC0-4CBD-8B72-F495C4C7D597}"/>
    <cellStyle name="Calculation 2 5 4 4" xfId="17636" xr:uid="{9E935974-AC47-4EAE-B656-C7824F00742B}"/>
    <cellStyle name="Calculation 2 5 4 4 2" xfId="23589" xr:uid="{5CF6809F-0BC5-4A2A-B35C-E1EF1EC0F019}"/>
    <cellStyle name="Calculation 2 5 4 4 2 2" xfId="47490" xr:uid="{12BE1B42-812E-4BE3-94A2-8D6C26F86A09}"/>
    <cellStyle name="Calculation 2 5 4 4 3" xfId="25035" xr:uid="{D71CC4BC-FE25-48EC-AFDB-92969D172A05}"/>
    <cellStyle name="Calculation 2 5 4 5" xfId="23305" xr:uid="{4F841165-6186-4236-8E98-635CDA92FCAC}"/>
    <cellStyle name="Calculation 2 5 4 5 2" xfId="24751" xr:uid="{BAE985C9-1E92-444A-986F-F6411C11F326}"/>
    <cellStyle name="Calculation 2 5 4 6" xfId="19131" xr:uid="{6580B1E4-549B-4AC2-9878-9B75E4BD1F82}"/>
    <cellStyle name="Calculation 2 5 4 6 2" xfId="43325" xr:uid="{46E619EA-9462-4A03-888C-9FEE66ED6F69}"/>
    <cellStyle name="Calculation 2 5 5" xfId="4257" xr:uid="{3B54D14E-7234-49DF-8D5D-8899536734A3}"/>
    <cellStyle name="Calculation 2 5 5 2" xfId="12598" xr:uid="{66C159D6-DF74-4437-9071-6B350D0DCECB}"/>
    <cellStyle name="Calculation 2 5 5 2 2" xfId="37183" xr:uid="{1193FDED-2017-46C8-8A70-EF8847C9D7C8}"/>
    <cellStyle name="Calculation 2 5 5 3" xfId="17259" xr:uid="{B984CD7A-42FA-4A1C-93DC-4E4943FB1F69}"/>
    <cellStyle name="Calculation 2 5 5 3 2" xfId="41605" xr:uid="{2CDA7A31-EB97-4AA1-9F0F-22B1F5959D3E}"/>
    <cellStyle name="Calculation 2 5 5 4" xfId="17630" xr:uid="{A54EF070-6240-450D-B0A8-CE678ACEC5B4}"/>
    <cellStyle name="Calculation 2 5 5 4 2" xfId="41882" xr:uid="{98F6D8C3-67FF-46BF-9FD7-74AB17C6119B}"/>
    <cellStyle name="Calculation 2 5 5 5" xfId="23222" xr:uid="{C60E4C15-4B96-4AF7-8520-C7D43DCFB6F5}"/>
    <cellStyle name="Calculation 2 5 5 5 2" xfId="47233" xr:uid="{F7571A67-5FBB-4B92-9FA5-2CD0A16B9196}"/>
    <cellStyle name="Calculation 2 5 5 6" xfId="24668" xr:uid="{5502F2D1-3E6A-4985-830A-CAE580F59DE1}"/>
    <cellStyle name="Calculation 2 5 6" xfId="4678" xr:uid="{4C5B24B1-1AE6-4803-8B94-FB4F5C75A3E2}"/>
    <cellStyle name="Calculation 2 5 6 2" xfId="13019" xr:uid="{9EB1A0D3-0AE3-4C0E-AEFA-1BB4E0D7DBD3}"/>
    <cellStyle name="Calculation 2 5 6 2 2" xfId="37604" xr:uid="{FABF48DE-BB63-4D0F-A69B-241BB464B9C5}"/>
    <cellStyle name="Calculation 2 5 6 3" xfId="17352" xr:uid="{363B9181-23DF-442F-92FC-BA7CA8069DB6}"/>
    <cellStyle name="Calculation 2 5 6 3 2" xfId="41687" xr:uid="{E0FF3E40-0D8C-4B7B-82CD-D34CB65195C2}"/>
    <cellStyle name="Calculation 2 5 6 4" xfId="17061" xr:uid="{53316533-528B-44D8-8294-E98927F8D62B}"/>
    <cellStyle name="Calculation 2 5 6 4 2" xfId="41496" xr:uid="{FD8997B7-D691-4170-A2D0-402C36CF3A96}"/>
    <cellStyle name="Calculation 2 5 6 5" xfId="23274" xr:uid="{61480B21-343D-4B38-BCCD-6F92FF990F9C}"/>
    <cellStyle name="Calculation 2 5 6 5 2" xfId="47267" xr:uid="{D7956589-9F36-4F95-9D82-79AE4EF38681}"/>
    <cellStyle name="Calculation 2 5 6 6" xfId="24720" xr:uid="{4A0D2C0C-D57F-47BA-9168-55537C3DD183}"/>
    <cellStyle name="Calculation 2 5 7" xfId="5655" xr:uid="{42FB75E0-18FB-44F5-A59A-557E9194D645}"/>
    <cellStyle name="Calculation 2 5 7 2" xfId="17491" xr:uid="{5E199EC2-65D5-4DA2-A02A-89463D0D61C1}"/>
    <cellStyle name="Calculation 2 5 7 2 2" xfId="41789" xr:uid="{4DB70E0A-38AA-4460-85AD-3AEA679B1FFA}"/>
    <cellStyle name="Calculation 2 5 7 3" xfId="16962" xr:uid="{CD2B0CFC-23E8-4B66-895F-E52CC05ECB6A}"/>
    <cellStyle name="Calculation 2 5 7 3 2" xfId="41454" xr:uid="{DD273344-7CF1-4B88-AA03-B50304D72D91}"/>
    <cellStyle name="Calculation 2 5 7 4" xfId="23723" xr:uid="{8F866D08-8DDB-4124-AFB0-A8C5EF6B9807}"/>
    <cellStyle name="Calculation 2 5 7 4 2" xfId="47536" xr:uid="{217EFC72-EB83-4C11-A035-212F92A9230D}"/>
    <cellStyle name="Calculation 2 5 7 5" xfId="25169" xr:uid="{BBF25A7C-57D0-47EA-9666-737B5DF18417}"/>
    <cellStyle name="Calculation 2 5 8" xfId="8595" xr:uid="{E1CA3BEB-29C1-4E6B-89A1-B19328C09A8E}"/>
    <cellStyle name="Calculation 2 5 8 2" xfId="33395" xr:uid="{9C90FA32-61E9-4CC9-9C24-1E91ADCB6956}"/>
    <cellStyle name="Calculation 2 5 9" xfId="17611" xr:uid="{1603BFC0-7F77-4646-8E6B-543E2259F591}"/>
    <cellStyle name="Calculation 2 5 9 2" xfId="41868" xr:uid="{4F6BD2F3-F2DA-4941-8A81-ED3BAA03A959}"/>
    <cellStyle name="Calculation 2 6" xfId="330" xr:uid="{6A98B456-53DE-4FF8-8869-4CD83D9DEEF8}"/>
    <cellStyle name="Calculation 2 6 2" xfId="1734" xr:uid="{203C9186-7239-43C7-BAC3-E3743ADDFE3E}"/>
    <cellStyle name="Calculation 2 6 2 2" xfId="10077" xr:uid="{0665AB14-ED15-46B3-AD6A-F38C64ECDE0B}"/>
    <cellStyle name="Calculation 2 6 2 2 2" xfId="23948" xr:uid="{D08B57FE-1DFD-4D7A-867A-9ECA2BAFE6E8}"/>
    <cellStyle name="Calculation 2 6 2 2 2 2" xfId="25394" xr:uid="{DA2D44B7-8DFA-4B24-B71D-6FA6215151C8}"/>
    <cellStyle name="Calculation 2 6 2 2 3" xfId="24033" xr:uid="{168FBC2B-B999-49CD-BEFB-83742C4A1955}"/>
    <cellStyle name="Calculation 2 6 2 2 3 2" xfId="25479" xr:uid="{EE4A3068-C617-42AD-8271-950B9D6DE73E}"/>
    <cellStyle name="Calculation 2 6 2 2 4" xfId="24090" xr:uid="{4095969C-1694-478D-8354-B45BF46D0D24}"/>
    <cellStyle name="Calculation 2 6 2 2 4 2" xfId="25536" xr:uid="{C24E6CBF-A35E-4EAA-A8DD-67FA1CBEB4C1}"/>
    <cellStyle name="Calculation 2 6 2 2 5" xfId="20436" xr:uid="{A3796C85-2E99-4078-A3A6-6A15D4E0DD06}"/>
    <cellStyle name="Calculation 2 6 2 3" xfId="16999" xr:uid="{2D92934D-2D18-42EB-B083-476655C1B5CE}"/>
    <cellStyle name="Calculation 2 6 2 3 2" xfId="23389" xr:uid="{7A7DD88E-09D4-4863-85EB-ACF5EB891C00}"/>
    <cellStyle name="Calculation 2 6 2 3 2 2" xfId="47349" xr:uid="{351B3EB7-244A-45C2-812D-49747829EE32}"/>
    <cellStyle name="Calculation 2 6 2 3 3" xfId="24835" xr:uid="{CC55F723-9379-46C1-ADED-B14DC1398C23}"/>
    <cellStyle name="Calculation 2 6 2 4" xfId="17013" xr:uid="{E4EB0ACB-9E71-4B55-AA00-1811ACA13DCD}"/>
    <cellStyle name="Calculation 2 6 2 4 2" xfId="23628" xr:uid="{E11B3E0E-371D-418A-B53D-CE7F7280B500}"/>
    <cellStyle name="Calculation 2 6 2 4 2 2" xfId="47505" xr:uid="{B756AF81-9895-447A-A141-DB4112BAC1AD}"/>
    <cellStyle name="Calculation 2 6 2 4 3" xfId="25074" xr:uid="{B6699A93-5458-45E6-BB9C-2FC5C273A3BC}"/>
    <cellStyle name="Calculation 2 6 2 5" xfId="23642" xr:uid="{338B7704-6B85-40C8-A3B1-35F7FFC88F44}"/>
    <cellStyle name="Calculation 2 6 2 5 2" xfId="25088" xr:uid="{598E8930-DFA0-4217-82ED-0747422D65F8}"/>
    <cellStyle name="Calculation 2 6 2 6" xfId="18906" xr:uid="{A63D5525-E04F-4DB0-AC49-BF83C4FE2F81}"/>
    <cellStyle name="Calculation 2 6 2 6 2" xfId="43102" xr:uid="{4CBF772E-0299-481C-8CCE-3F47F414280D}"/>
    <cellStyle name="Calculation 2 6 3" xfId="3875" xr:uid="{E1318FA9-D06D-4C65-BEF5-80F3FC7F2A10}"/>
    <cellStyle name="Calculation 2 6 3 2" xfId="12216" xr:uid="{812A37CD-2EBB-4EE3-BFF0-6E9E5E564FF9}"/>
    <cellStyle name="Calculation 2 6 3 2 2" xfId="21598" xr:uid="{DC61C61A-9494-42D4-8DFB-AE42FBE617DB}"/>
    <cellStyle name="Calculation 2 6 3 3" xfId="17137" xr:uid="{BAD4A37D-6A52-4D7D-A823-0936A43DB8AF}"/>
    <cellStyle name="Calculation 2 6 3 3 2" xfId="23521" xr:uid="{FD641971-86C4-420B-B495-01CAEA2D9CA3}"/>
    <cellStyle name="Calculation 2 6 3 3 2 2" xfId="47446" xr:uid="{B7EFBB61-7570-4434-A645-6CA11E66D6B0}"/>
    <cellStyle name="Calculation 2 6 3 3 3" xfId="24967" xr:uid="{A493C296-CD44-4F94-A1E6-3D907CCFCB38}"/>
    <cellStyle name="Calculation 2 6 3 4" xfId="16976" xr:uid="{5E9937A0-37AA-41A5-A5B8-27269D040896}"/>
    <cellStyle name="Calculation 2 6 3 4 2" xfId="23857" xr:uid="{DD7ABA4E-0EF2-42A9-A9A3-3EC00061A969}"/>
    <cellStyle name="Calculation 2 6 3 4 2 2" xfId="47574" xr:uid="{7D4B13E7-F352-4EC3-8412-2EBA8BA12DB3}"/>
    <cellStyle name="Calculation 2 6 3 4 3" xfId="25303" xr:uid="{0BFBDACA-687D-4F99-BDA2-B722B8532C75}"/>
    <cellStyle name="Calculation 2 6 3 5" xfId="23851" xr:uid="{45C36530-8626-451B-9727-7683A201777B}"/>
    <cellStyle name="Calculation 2 6 3 5 2" xfId="25297" xr:uid="{650C54FF-B127-44D8-A614-78E69A43D78A}"/>
    <cellStyle name="Calculation 2 6 3 6" xfId="19129" xr:uid="{EBDA605A-61E6-4C4D-8BA1-3F2FCC4BE5E8}"/>
    <cellStyle name="Calculation 2 6 3 6 2" xfId="43323" xr:uid="{D8BA05B7-64DB-49D6-9A7F-731C1AD05F57}"/>
    <cellStyle name="Calculation 2 6 4" xfId="4255" xr:uid="{613AB598-4EBC-432F-993E-E9594918EA2A}"/>
    <cellStyle name="Calculation 2 6 4 2" xfId="12596" xr:uid="{10178BBA-1E7E-4738-853F-DDE6A4FDE78A}"/>
    <cellStyle name="Calculation 2 6 4 2 2" xfId="37181" xr:uid="{C5CF9B38-3261-4D8C-BBCA-B6AFD8F8AD0E}"/>
    <cellStyle name="Calculation 2 6 4 3" xfId="17257" xr:uid="{D5A81A52-BAEC-40E1-A73B-BCBA17067D2C}"/>
    <cellStyle name="Calculation 2 6 4 3 2" xfId="41603" xr:uid="{798D9CF9-6BAB-4EFE-92E3-64E99AE40EFD}"/>
    <cellStyle name="Calculation 2 6 4 4" xfId="17561" xr:uid="{A5995B29-2F54-4124-B082-98634FCD385F}"/>
    <cellStyle name="Calculation 2 6 4 4 2" xfId="41835" xr:uid="{3C46244B-7AD2-44D0-90EA-809FAF0E1F74}"/>
    <cellStyle name="Calculation 2 6 4 5" xfId="23220" xr:uid="{3092521B-48C8-43F1-8FE0-190F0938F25F}"/>
    <cellStyle name="Calculation 2 6 4 5 2" xfId="47231" xr:uid="{AC14B2CD-CB5A-495E-BCE5-840E8728303E}"/>
    <cellStyle name="Calculation 2 6 4 6" xfId="24666" xr:uid="{CBBE91DC-CB01-443A-9D75-A886D5E6AD32}"/>
    <cellStyle name="Calculation 2 6 5" xfId="4632" xr:uid="{0E5E7AB7-7D3E-4FCE-AD73-04AF605CA2BD}"/>
    <cellStyle name="Calculation 2 6 5 2" xfId="12973" xr:uid="{CE91E4BB-7257-4783-8D6E-01D76D01DA03}"/>
    <cellStyle name="Calculation 2 6 5 2 2" xfId="37558" xr:uid="{C71220A4-C541-4852-9099-B1B1B65EFF8D}"/>
    <cellStyle name="Calculation 2 6 5 3" xfId="17306" xr:uid="{B7EBA8EE-6A00-4AFA-AAF4-5008F6CFFEA0}"/>
    <cellStyle name="Calculation 2 6 5 3 2" xfId="41641" xr:uid="{6EC44075-6BD8-461A-9CEF-B355EF1C2A08}"/>
    <cellStyle name="Calculation 2 6 5 4" xfId="17468" xr:uid="{41A433AB-56AD-488C-A98E-34DF74FEF6B6}"/>
    <cellStyle name="Calculation 2 6 5 4 2" xfId="41769" xr:uid="{29CA9667-2BF3-464D-9232-0E9D6E9C1B31}"/>
    <cellStyle name="Calculation 2 6 5 5" xfId="23754" xr:uid="{D6DF4710-74C0-4657-ACDA-1A1403CDF764}"/>
    <cellStyle name="Calculation 2 6 5 5 2" xfId="47547" xr:uid="{812CC7C7-EBD2-4BAF-8D5E-76532F486614}"/>
    <cellStyle name="Calculation 2 6 5 6" xfId="25200" xr:uid="{0DC471C7-D8A6-469B-AA1D-A66C192B5081}"/>
    <cellStyle name="Calculation 2 6 6" xfId="5653" xr:uid="{4B6CB6C8-DA46-467F-BCCC-0AEEC613A450}"/>
    <cellStyle name="Calculation 2 6 6 2" xfId="17489" xr:uid="{A6AAB377-28F8-45A0-A2A6-3415B305F9FC}"/>
    <cellStyle name="Calculation 2 6 6 2 2" xfId="41787" xr:uid="{1E2C57F6-2439-41EE-9C07-EC1588C4B610}"/>
    <cellStyle name="Calculation 2 6 6 3" xfId="17520" xr:uid="{4E7327B7-1AA1-4F87-A2CC-2C9BD532886A}"/>
    <cellStyle name="Calculation 2 6 6 3 2" xfId="41811" xr:uid="{B8D013B6-6B4D-4EF9-9FD7-CAF920733FD7}"/>
    <cellStyle name="Calculation 2 6 6 4" xfId="23993" xr:uid="{FD508E3E-E30E-41B4-AF90-58BEB67EBA40}"/>
    <cellStyle name="Calculation 2 6 6 4 2" xfId="47629" xr:uid="{66F28696-36E2-489D-93D7-98FC77147063}"/>
    <cellStyle name="Calculation 2 6 6 5" xfId="25439" xr:uid="{3897A44D-BBD1-4A80-AB69-9DE019F2421D}"/>
    <cellStyle name="Calculation 2 6 7" xfId="9285" xr:uid="{7F88CCCE-77DD-474F-8D0E-47E9FE00819D}"/>
    <cellStyle name="Calculation 2 6 7 2" xfId="34010" xr:uid="{128D42D9-8D51-4FB6-B0AD-D89151732B23}"/>
    <cellStyle name="Calculation 2 6 8" xfId="17698" xr:uid="{73BB1E5D-39D0-49C6-9A17-7F8A6FB5AA26}"/>
    <cellStyle name="Calculation 2 6 8 2" xfId="41929" xr:uid="{589636A2-92AC-4A1B-8B54-4E75B25B890D}"/>
    <cellStyle name="Calculation 2 6 9" xfId="18345" xr:uid="{05FD185E-CD31-4C5D-AFE4-63429C6784AB}"/>
    <cellStyle name="Calculation 2 6 9 2" xfId="42570" xr:uid="{6E989888-EB7B-487E-B6C8-53ED4A1AB3B6}"/>
    <cellStyle name="Calculation 2 7" xfId="20798" xr:uid="{06C56D6E-5F3E-4E12-8164-9E5FC6ED2215}"/>
    <cellStyle name="Calculation 2 7 2" xfId="24352" xr:uid="{995173DB-4D43-4722-89B1-F6EA9DE01BCA}"/>
    <cellStyle name="Calculation 2 8" xfId="20771" xr:uid="{FE93D934-6DB8-4823-BE70-2B9C18DBEA95}"/>
    <cellStyle name="Calculation 2 8 2" xfId="24328" xr:uid="{D8E3CAEE-8F2C-497F-823B-41EACD23D87F}"/>
    <cellStyle name="Calculation 2 9" xfId="23448" xr:uid="{DEEC5674-1FB6-4179-89BE-C5B0B6B56931}"/>
    <cellStyle name="Calculation 2 9 2" xfId="24894" xr:uid="{55773858-FD7B-45C0-838A-FDEDC8986288}"/>
    <cellStyle name="Calculation 3" xfId="201" xr:uid="{169F3638-D48C-4101-802B-B347622A7EED}"/>
    <cellStyle name="Calculation 3 10" xfId="17799" xr:uid="{FB7A713C-216F-485A-A664-C49CB5CB2A68}"/>
    <cellStyle name="Calculation 3 10 2" xfId="42024" xr:uid="{CEA99111-F9A3-4D3D-9E3B-EFDBFEA9EFD9}"/>
    <cellStyle name="Calculation 3 2" xfId="417" xr:uid="{B018439A-778B-4470-9CD5-60BFC09EB5A4}"/>
    <cellStyle name="Calculation 3 2 2" xfId="1361" xr:uid="{84058F94-6F49-4951-B535-D9AA34228586}"/>
    <cellStyle name="Calculation 3 2 2 2" xfId="9723" xr:uid="{94F5B15D-1827-439B-909E-0BDFFF136F20}"/>
    <cellStyle name="Calculation 3 2 2 2 2" xfId="23839" xr:uid="{7A8E99D6-2413-4FA8-815C-B938E6611E1B}"/>
    <cellStyle name="Calculation 3 2 2 2 2 2" xfId="25285" xr:uid="{8708DDD4-18AC-44E3-9B59-68696F9D6B91}"/>
    <cellStyle name="Calculation 3 2 2 2 3" xfId="23930" xr:uid="{8C8E743B-316D-427F-A8FA-AA64FB1CBF63}"/>
    <cellStyle name="Calculation 3 2 2 2 3 2" xfId="25376" xr:uid="{5FBEE9FD-74D4-4012-9CA5-67300D035EDA}"/>
    <cellStyle name="Calculation 3 2 2 2 4" xfId="23482" xr:uid="{D7A1991C-4064-4079-B21D-A82CA7B45E37}"/>
    <cellStyle name="Calculation 3 2 2 2 4 2" xfId="24928" xr:uid="{04722474-DBFD-4BBA-8EF3-648F4A7DC841}"/>
    <cellStyle name="Calculation 3 2 2 2 5" xfId="20085" xr:uid="{868078EA-5D3E-4DEC-9977-15F12A1E430B}"/>
    <cellStyle name="Calculation 3 2 2 3" xfId="16950" xr:uid="{BDCB681D-A867-45A0-B6F8-3527AFBE7AE0}"/>
    <cellStyle name="Calculation 3 2 2 3 2" xfId="23410" xr:uid="{D6E83554-F8B4-4657-A94F-2E215AFFEA36}"/>
    <cellStyle name="Calculation 3 2 2 3 2 2" xfId="47370" xr:uid="{0C4E6EF9-2FF8-4346-B289-699DE4BB3864}"/>
    <cellStyle name="Calculation 3 2 2 3 3" xfId="24856" xr:uid="{4D5507E7-2C99-4691-9D51-1093991A26FF}"/>
    <cellStyle name="Calculation 3 2 2 4" xfId="17046" xr:uid="{5E75C9FC-3225-4A9B-86EC-FBBD0F02F000}"/>
    <cellStyle name="Calculation 3 2 2 4 2" xfId="20914" xr:uid="{5982A522-FAFB-4D55-98C4-A8822C705B0B}"/>
    <cellStyle name="Calculation 3 2 2 4 2 2" xfId="45049" xr:uid="{25572D4D-1A67-413A-9850-FA3B828AB105}"/>
    <cellStyle name="Calculation 3 2 2 4 3" xfId="24381" xr:uid="{7B45C935-BD10-4F2C-B2D0-B7EBDC9956DA}"/>
    <cellStyle name="Calculation 3 2 2 5" xfId="21014" xr:uid="{5ED5AB04-89D6-4590-97C1-A29BE9FFE14B}"/>
    <cellStyle name="Calculation 3 2 2 5 2" xfId="24425" xr:uid="{52437C37-1737-4C32-BBCE-750103F3E228}"/>
    <cellStyle name="Calculation 3 2 2 6" xfId="18927" xr:uid="{14661A69-0C14-4F43-B3DA-50D8753D0E9A}"/>
    <cellStyle name="Calculation 3 2 2 6 2" xfId="43123" xr:uid="{30E12D9E-DCDE-4BBB-9A1B-2FCEE4B7A9A7}"/>
    <cellStyle name="Calculation 3 2 3" xfId="5301" xr:uid="{F549FDF4-D48B-46FB-BF44-7B18D7690B76}"/>
    <cellStyle name="Calculation 3 2 3 2" xfId="17450" xr:uid="{3E5CF85F-7C44-4B7D-9B65-A0FEE5AE7458}"/>
    <cellStyle name="Calculation 3 2 3 2 2" xfId="21674" xr:uid="{25FF8545-71BC-43B9-B41B-2DB2E251FADE}"/>
    <cellStyle name="Calculation 3 2 3 3" xfId="16881" xr:uid="{2A8452E7-F13F-4478-B15E-A094C44709E1}"/>
    <cellStyle name="Calculation 3 2 3 3 2" xfId="23555" xr:uid="{A9908530-0FB8-4315-9C4D-42F874CA4641}"/>
    <cellStyle name="Calculation 3 2 3 3 2 2" xfId="47474" xr:uid="{AD9E0050-F975-41EC-A63E-A8C181040A23}"/>
    <cellStyle name="Calculation 3 2 3 3 3" xfId="25001" xr:uid="{52EA90DC-DE71-4586-980E-2A4769D1DD79}"/>
    <cellStyle name="Calculation 3 2 3 4" xfId="24004" xr:uid="{495B69F4-5AB4-42B6-8186-8DCFABA01001}"/>
    <cellStyle name="Calculation 3 2 3 4 2" xfId="25450" xr:uid="{AB4A01F2-BC81-4954-A5CC-581E3A48B604}"/>
    <cellStyle name="Calculation 3 2 3 5" xfId="23810" xr:uid="{DD83DD37-2C52-4691-B1EE-AA59C4AE1647}"/>
    <cellStyle name="Calculation 3 2 3 5 2" xfId="25256" xr:uid="{5B5DB8F3-2D85-4B04-B218-8524AA82517B}"/>
    <cellStyle name="Calculation 3 2 3 6" xfId="19207" xr:uid="{FAA7F399-32FA-479C-91AF-FA2709055887}"/>
    <cellStyle name="Calculation 3 2 3 6 2" xfId="43401" xr:uid="{774C12FE-4AFE-4BE9-AEEB-FA005365C19B}"/>
    <cellStyle name="Calculation 3 2 4" xfId="8477" xr:uid="{8BBE72A5-C24C-4AF9-AC0C-A21D1A0418B3}"/>
    <cellStyle name="Calculation 3 2 4 2" xfId="16735" xr:uid="{F87AB16C-FA79-4F6C-B45C-AEF89AAE5E5A}"/>
    <cellStyle name="Calculation 3 2 4 2 2" xfId="41317" xr:uid="{E99F5B4C-6ECE-4D8F-85EA-D9A3C522939B}"/>
    <cellStyle name="Calculation 3 2 4 3" xfId="17657" xr:uid="{73362876-F812-43FB-B955-2D9A9B34C2E1}"/>
    <cellStyle name="Calculation 3 2 4 3 2" xfId="41901" xr:uid="{A19CAF36-550F-40EF-A714-362243670BD0}"/>
    <cellStyle name="Calculation 3 2 4 4" xfId="17075" xr:uid="{0D3539F4-3297-4BAA-A254-2F12B830E856}"/>
    <cellStyle name="Calculation 3 2 4 4 2" xfId="41506" xr:uid="{7FE1DD12-BE41-40C5-B6E8-737C8D095EE5}"/>
    <cellStyle name="Calculation 3 2 4 5" xfId="23259" xr:uid="{FCD030CB-A884-49D7-B212-1D2D6E13076A}"/>
    <cellStyle name="Calculation 3 2 4 5 2" xfId="47258" xr:uid="{22000FA3-FABD-4F5B-B7C3-34E2F3BEED77}"/>
    <cellStyle name="Calculation 3 2 4 6" xfId="24705" xr:uid="{13AF56A4-2197-47B7-AE06-1FD9A7976839}"/>
    <cellStyle name="Calculation 3 2 5" xfId="8602" xr:uid="{82795612-CEAC-4F6D-817F-E6071709BC20}"/>
    <cellStyle name="Calculation 3 2 5 2" xfId="20782" xr:uid="{64FEA1D7-A353-40A1-BE98-015527B4A7C8}"/>
    <cellStyle name="Calculation 3 2 5 2 2" xfId="44935" xr:uid="{30016107-4DA2-435B-AF39-5D01AF82DAE3}"/>
    <cellStyle name="Calculation 3 2 5 3" xfId="24339" xr:uid="{B084BA99-2B0F-4D2D-8852-CFF4B0A924CB}"/>
    <cellStyle name="Calculation 3 2 6" xfId="17070" xr:uid="{60B1070F-5733-49B4-A314-F2F3AF7EC7BC}"/>
    <cellStyle name="Calculation 3 2 6 2" xfId="23722" xr:uid="{8C0AB0FC-BAF1-4DAF-B6C1-42CD18E254D8}"/>
    <cellStyle name="Calculation 3 2 6 2 2" xfId="47535" xr:uid="{B4FE09A4-BA26-4FB8-B452-8C6C1F17ADBD}"/>
    <cellStyle name="Calculation 3 2 6 3" xfId="25168" xr:uid="{77E8C23A-E14E-4C05-BEEC-23D130E08194}"/>
    <cellStyle name="Calculation 3 2 7" xfId="18600" xr:uid="{C516C5EF-878C-4992-8512-325D423784A1}"/>
    <cellStyle name="Calculation 3 2 7 2" xfId="42796" xr:uid="{1FD09018-12BB-4EEF-BAE1-16CC1E74606D}"/>
    <cellStyle name="Calculation 3 3" xfId="899" xr:uid="{51791137-A444-480F-8201-6B52FAE621C1}"/>
    <cellStyle name="Calculation 3 3 2" xfId="9282" xr:uid="{193C9296-5C43-4DEB-9796-0AEB5B69693C}"/>
    <cellStyle name="Calculation 3 3 2 2" xfId="23701" xr:uid="{E7F1545F-A781-471B-951B-FDD8E6E3F187}"/>
    <cellStyle name="Calculation 3 3 2 2 2" xfId="25147" xr:uid="{0053967B-A2B8-42A5-BCB2-AF45E136EB9C}"/>
    <cellStyle name="Calculation 3 3 2 3" xfId="23641" xr:uid="{21547D52-1CE1-4707-A809-EDDFB6489784}"/>
    <cellStyle name="Calculation 3 3 2 3 2" xfId="25087" xr:uid="{996A80DF-1384-4CA1-A5EA-DCE48B8CCAF2}"/>
    <cellStyle name="Calculation 3 3 2 4" xfId="24069" xr:uid="{3C53187E-BFC4-4CAE-8B09-4017AE079577}"/>
    <cellStyle name="Calculation 3 3 2 4 2" xfId="25515" xr:uid="{3A5F305A-A086-4E95-947F-21CF6A9092F9}"/>
    <cellStyle name="Calculation 3 3 2 5" xfId="19654" xr:uid="{3C8D8E7D-A0CB-4D3B-BD81-4DBBC205D672}"/>
    <cellStyle name="Calculation 3 3 3" xfId="16894" xr:uid="{874177F1-BB6A-419A-8636-10E07B001C4E}"/>
    <cellStyle name="Calculation 3 3 3 2" xfId="23342" xr:uid="{0B4CFFED-0C96-4084-827B-1F2207D92034}"/>
    <cellStyle name="Calculation 3 3 3 2 2" xfId="47302" xr:uid="{F4A2CAF0-1EE4-49C5-BEE8-AF68B80A2124}"/>
    <cellStyle name="Calculation 3 3 3 3" xfId="24788" xr:uid="{46813CA9-8A8E-41B1-AF83-1DB8C00812E8}"/>
    <cellStyle name="Calculation 3 3 4" xfId="17687" xr:uid="{DDC52EF8-3C54-4236-8720-CA6D9BC1E3A4}"/>
    <cellStyle name="Calculation 3 3 4 2" xfId="23859" xr:uid="{86BD3AD9-5ABD-45DA-8F6E-F833F0C3870A}"/>
    <cellStyle name="Calculation 3 3 4 2 2" xfId="47575" xr:uid="{4F14A504-5EBA-41D3-9545-05C8E5EB9E04}"/>
    <cellStyle name="Calculation 3 3 4 3" xfId="25305" xr:uid="{1AC52DDE-5A72-4D21-A496-373DC3BB482D}"/>
    <cellStyle name="Calculation 3 3 5" xfId="23690" xr:uid="{4FC71157-C043-4ECE-BAAB-C6E50CEB3C8C}"/>
    <cellStyle name="Calculation 3 3 5 2" xfId="25136" xr:uid="{ED671B5A-F3E9-415E-83D9-5433BDB98DFD}"/>
    <cellStyle name="Calculation 3 3 6" xfId="18859" xr:uid="{529FB1D0-4BD1-48B6-915D-CEC8B531C316}"/>
    <cellStyle name="Calculation 3 3 6 2" xfId="43055" xr:uid="{4CBE6A5B-3736-40B8-BCFA-9706C56781BC}"/>
    <cellStyle name="Calculation 3 4" xfId="3894" xr:uid="{9EF6045F-542A-4876-99D1-2540152711BA}"/>
    <cellStyle name="Calculation 3 4 2" xfId="12235" xr:uid="{FBF6CEC5-4BD7-4FA6-AD40-CA9F3B2EC5BC}"/>
    <cellStyle name="Calculation 3 4 2 2" xfId="21494" xr:uid="{32FC0298-7AC5-400B-BC0C-0A1575692DCA}"/>
    <cellStyle name="Calculation 3 4 3" xfId="17156" xr:uid="{7EAE37AB-83DA-4E9F-996B-5CC06340CDA4}"/>
    <cellStyle name="Calculation 3 4 3 2" xfId="23458" xr:uid="{46C62A07-EA6D-472E-A2AE-610464C067FF}"/>
    <cellStyle name="Calculation 3 4 3 2 2" xfId="47390" xr:uid="{602A533B-EC95-4FF9-8E0C-FFE4A04C2E24}"/>
    <cellStyle name="Calculation 3 4 3 3" xfId="24904" xr:uid="{F19A15E7-6A55-44B4-AE83-5F632237C5FA}"/>
    <cellStyle name="Calculation 3 4 4" xfId="17567" xr:uid="{206063D7-136E-4AEB-9E8D-9CF984CE209C}"/>
    <cellStyle name="Calculation 3 4 4 2" xfId="23284" xr:uid="{6C9D655F-582B-4206-AFD0-3BF4E8CA4B9A}"/>
    <cellStyle name="Calculation 3 4 4 2 2" xfId="47272" xr:uid="{C2D98462-0ED7-4022-99F3-3723BEE96A2F}"/>
    <cellStyle name="Calculation 3 4 4 3" xfId="24730" xr:uid="{BC4DB1D5-8613-4083-A87A-3590271F3210}"/>
    <cellStyle name="Calculation 3 4 5" xfId="23815" xr:uid="{C426A4B8-8B2A-4193-AC97-E3F84DBAD49F}"/>
    <cellStyle name="Calculation 3 4 5 2" xfId="25261" xr:uid="{9CA84665-33F3-46E9-83E9-202DAA4C9CD7}"/>
    <cellStyle name="Calculation 3 4 6" xfId="19021" xr:uid="{7E831062-CB25-46CF-B347-8F39F83F28C1}"/>
    <cellStyle name="Calculation 3 4 6 2" xfId="43215" xr:uid="{2CD68BD1-4FCE-42FF-B373-CC557B48855D}"/>
    <cellStyle name="Calculation 3 5" xfId="4147" xr:uid="{91B6BF84-5A47-434B-918A-5650CAD8E6AA}"/>
    <cellStyle name="Calculation 3 5 2" xfId="12488" xr:uid="{944C84DB-9BC3-4B37-B78E-C2D3E3BFA2E5}"/>
    <cellStyle name="Calculation 3 5 2 2" xfId="37073" xr:uid="{734EA9FE-FD52-4F0C-BE61-5BC9791C19F5}"/>
    <cellStyle name="Calculation 3 5 3" xfId="17208" xr:uid="{4E5C0AEB-A4EA-4EFD-9F06-6B2A006B8133}"/>
    <cellStyle name="Calculation 3 5 3 2" xfId="41555" xr:uid="{63F2D01B-4B3C-4684-817D-ED9A73AB0606}"/>
    <cellStyle name="Calculation 3 5 4" xfId="17683" xr:uid="{8D51E6D5-C83A-4977-A7DF-5BD9830CCF83}"/>
    <cellStyle name="Calculation 3 5 4 2" xfId="41918" xr:uid="{D21DFE53-B244-47C4-8936-996B1A6228BE}"/>
    <cellStyle name="Calculation 3 5 5" xfId="22120" xr:uid="{1638D677-00F8-42E3-8BDD-7E60BD39D825}"/>
    <cellStyle name="Calculation 3 5 5 2" xfId="46176" xr:uid="{8360497B-FF80-4C8F-BF74-93728BBF6162}"/>
    <cellStyle name="Calculation 3 5 6" xfId="24606" xr:uid="{29CD2AD6-58B7-45F5-A209-E788221738F7}"/>
    <cellStyle name="Calculation 3 6" xfId="4651" xr:uid="{53D47FFE-EAB5-4573-AAA9-78019F8F4F0A}"/>
    <cellStyle name="Calculation 3 6 2" xfId="12992" xr:uid="{E634B994-6FC2-4273-9FC1-1B0A0A5BFF91}"/>
    <cellStyle name="Calculation 3 6 2 2" xfId="37577" xr:uid="{72586164-A2F4-44D5-9232-BDA47A190BAB}"/>
    <cellStyle name="Calculation 3 6 3" xfId="17325" xr:uid="{BA0B71F9-F1AA-4BF2-940D-EC2135E5BF8E}"/>
    <cellStyle name="Calculation 3 6 3 2" xfId="41660" xr:uid="{98DE2993-A7B0-48E0-8B9D-DAEE3EAAE571}"/>
    <cellStyle name="Calculation 3 6 4" xfId="17298" xr:uid="{C9454D01-B3F9-4601-BB48-5DD9614953F8}"/>
    <cellStyle name="Calculation 3 6 4 2" xfId="41633" xr:uid="{F937DB41-D93E-42E7-BD42-531E4E425DEE}"/>
    <cellStyle name="Calculation 3 6 5" xfId="23966" xr:uid="{56F9AB61-19C5-4896-8F84-45048F92D727}"/>
    <cellStyle name="Calculation 3 6 5 2" xfId="47617" xr:uid="{95DCD010-D371-4311-96A4-A1D0EBF3425D}"/>
    <cellStyle name="Calculation 3 6 6" xfId="25412" xr:uid="{8D9023D8-5F4C-4044-B917-E716E5120EDE}"/>
    <cellStyle name="Calculation 3 7" xfId="4870" xr:uid="{1C3D201E-8EED-48CF-BDD8-261B0C4A5596}"/>
    <cellStyle name="Calculation 3 7 2" xfId="17394" xr:uid="{552E1320-358A-4B86-B9EA-DD2CBD6AA7CB}"/>
    <cellStyle name="Calculation 3 7 2 2" xfId="41724" xr:uid="{54B8FA60-3F65-4A01-B5C0-0B8A1760E194}"/>
    <cellStyle name="Calculation 3 7 3" xfId="16997" xr:uid="{89D6BDD5-BEE5-4781-9BC7-1293CBCFB3F6}"/>
    <cellStyle name="Calculation 3 7 3 2" xfId="41465" xr:uid="{10A89696-3E71-4C4B-96E1-630963582194}"/>
    <cellStyle name="Calculation 3 7 4" xfId="24085" xr:uid="{DA5AFC98-9263-420D-9333-55088E333467}"/>
    <cellStyle name="Calculation 3 7 4 2" xfId="47657" xr:uid="{C441343F-EE07-475F-A7BD-71E7D050568A}"/>
    <cellStyle name="Calculation 3 7 5" xfId="25531" xr:uid="{702365D1-7AC4-43D2-992B-CAC298B5447F}"/>
    <cellStyle name="Calculation 3 8" xfId="8614" xr:uid="{ED137135-F7CF-460F-B5C7-BD22000C278F}"/>
    <cellStyle name="Calculation 3 8 2" xfId="33400" xr:uid="{DAD6BDCF-1B69-4AAA-B155-3F3D5B584AC6}"/>
    <cellStyle name="Calculation 3 9" xfId="17080" xr:uid="{CCA233B8-CD95-4C38-B0B5-3C06B4049224}"/>
    <cellStyle name="Calculation 3 9 2" xfId="41509" xr:uid="{4114505B-3C35-46DE-A040-ED0B9844FE9F}"/>
    <cellStyle name="Check Cell" xfId="31" builtinId="23" customBuiltin="1"/>
    <cellStyle name="Check Cell 2" xfId="99" xr:uid="{918E4C1A-FA7C-4484-99A6-778C3527A2A0}"/>
    <cellStyle name="Comma" xfId="14" builtinId="3"/>
    <cellStyle name="Comma 10" xfId="120" xr:uid="{43C80899-037E-4A6D-8C9C-70A0B8A56036}"/>
    <cellStyle name="Comma 10 10" xfId="1188" xr:uid="{557735B5-D740-435C-9B27-4CDDE388CA2C}"/>
    <cellStyle name="Comma 10 10 2" xfId="5864" xr:uid="{361960E9-256B-4AA9-9A9B-A6D7C1C10442}"/>
    <cellStyle name="Comma 10 10 2 2" xfId="7751" xr:uid="{671F4F36-FD72-4F64-B7F3-F4BF3CEA1DCD}"/>
    <cellStyle name="Comma 10 10 2 2 2" xfId="16009" xr:uid="{94846674-E223-4DB2-A5D1-4206EF42EB6F}"/>
    <cellStyle name="Comma 10 10 2 2 2 2" xfId="40591" xr:uid="{A130B320-776F-4FD7-A999-18E7A53EA1E2}"/>
    <cellStyle name="Comma 10 10 2 2 3" xfId="32576" xr:uid="{6F371805-1FE2-4EBD-8FEE-81E46DFD8C69}"/>
    <cellStyle name="Comma 10 10 2 3" xfId="14126" xr:uid="{9454FD7A-0267-4576-931A-A0EEFF7937A1}"/>
    <cellStyle name="Comma 10 10 2 3 2" xfId="38708" xr:uid="{B6071310-1EF7-4C1C-82AF-CC96459C71F2}"/>
    <cellStyle name="Comma 10 10 2 4" xfId="22388" xr:uid="{DDAA5D11-E629-4FC7-A157-CD28409B1571}"/>
    <cellStyle name="Comma 10 10 2 4 2" xfId="46422" xr:uid="{1E5F9E4B-20E7-4A36-83D1-672567BFF16B}"/>
    <cellStyle name="Comma 10 10 2 5" xfId="30693" xr:uid="{E8172905-54E6-40CE-8B68-674F629242FB}"/>
    <cellStyle name="Comma 10 10 3" xfId="6384" xr:uid="{06BD5626-A6D1-4920-8314-2BFF71A44493}"/>
    <cellStyle name="Comma 10 10 3 2" xfId="14643" xr:uid="{15B1B9FC-BD3C-47B7-B14C-7FB92613AABE}"/>
    <cellStyle name="Comma 10 10 3 2 2" xfId="39225" xr:uid="{877358F5-C6C0-4C24-AE28-D191CA7BD8F6}"/>
    <cellStyle name="Comma 10 10 3 3" xfId="31210" xr:uid="{2E2EF6E4-41FA-496E-89DC-68A2D7E1FBDE}"/>
    <cellStyle name="Comma 10 10 4" xfId="7294" xr:uid="{1D51F543-E64D-44EA-B027-E4E712D35526}"/>
    <cellStyle name="Comma 10 10 4 2" xfId="15553" xr:uid="{99168778-6C02-42FE-A9D7-6DC2E781E21A}"/>
    <cellStyle name="Comma 10 10 4 2 2" xfId="40135" xr:uid="{71E28902-40AD-4EBF-A41A-44181C47A53D}"/>
    <cellStyle name="Comma 10 10 4 3" xfId="32120" xr:uid="{A5C151C9-7FEF-439A-BD75-C6494D76B626}"/>
    <cellStyle name="Comma 10 10 5" xfId="5137" xr:uid="{B9F2AFA4-CF4C-4C80-8D19-1264DA7A52A9}"/>
    <cellStyle name="Comma 10 10 5 2" xfId="13431" xr:uid="{C4E227BF-2339-4392-9B83-744F745540E3}"/>
    <cellStyle name="Comma 10 10 5 2 2" xfId="38015" xr:uid="{88A9AF28-1D59-4889-A5B4-124B584D00C9}"/>
    <cellStyle name="Comma 10 10 5 3" xfId="29997" xr:uid="{64DDA678-DE41-41F8-95A1-1AFA505062DF}"/>
    <cellStyle name="Comma 10 10 6" xfId="9557" xr:uid="{1EBFAECD-1604-4942-80ED-B358A4575E13}"/>
    <cellStyle name="Comma 10 10 6 2" xfId="34254" xr:uid="{BE6848BC-B303-4D31-84E4-41BF80EE8F01}"/>
    <cellStyle name="Comma 10 10 7" xfId="19921" xr:uid="{2AD41B39-D42D-48EE-A8F7-77301082A2F2}"/>
    <cellStyle name="Comma 10 10 7 2" xfId="44100" xr:uid="{B35426BF-BE0B-415D-9B00-7F22F5FF9097}"/>
    <cellStyle name="Comma 10 10 8" xfId="26372" xr:uid="{90199B38-B87F-4947-B74D-8EB45333B3BD}"/>
    <cellStyle name="Comma 10 11" xfId="1151" xr:uid="{384EC70E-38F7-45FC-A419-EE20982C47A6}"/>
    <cellStyle name="Comma 10 11 2" xfId="6237" xr:uid="{6EE41C23-FC21-4467-B60B-065F9F3DF198}"/>
    <cellStyle name="Comma 10 11 2 2" xfId="8124" xr:uid="{E79EB3F1-84D5-42A7-A222-52C9C1AB022B}"/>
    <cellStyle name="Comma 10 11 2 2 2" xfId="16382" xr:uid="{5A946BF4-72BB-4D7D-B3A7-47114491B630}"/>
    <cellStyle name="Comma 10 11 2 2 2 2" xfId="40964" xr:uid="{B376C21B-A1A3-45C8-9FA6-AD651C9C9FAB}"/>
    <cellStyle name="Comma 10 11 2 2 3" xfId="32949" xr:uid="{FC48CB4B-1757-4C85-BD28-E8A97D59D431}"/>
    <cellStyle name="Comma 10 11 2 3" xfId="14499" xr:uid="{2C9074C6-D38B-4FC1-9C0E-82A3C5243A9C}"/>
    <cellStyle name="Comma 10 11 2 3 2" xfId="39081" xr:uid="{EA7BF3C2-3480-4EA7-AAAE-5C7B2BA0310B}"/>
    <cellStyle name="Comma 10 11 2 4" xfId="22360" xr:uid="{DC446064-79A2-4D19-824D-C6848D1B5D0A}"/>
    <cellStyle name="Comma 10 11 2 4 2" xfId="46394" xr:uid="{F221F16B-0364-46C3-A260-D9B39B074E6A}"/>
    <cellStyle name="Comma 10 11 2 5" xfId="31066" xr:uid="{06859E85-D01E-4864-A97D-19EB80547B74}"/>
    <cellStyle name="Comma 10 11 3" xfId="6757" xr:uid="{E250CB8C-986D-4B61-9737-093D8EA0DB84}"/>
    <cellStyle name="Comma 10 11 3 2" xfId="15016" xr:uid="{22F3F780-50BC-4BAB-B5B0-BD460D7686FD}"/>
    <cellStyle name="Comma 10 11 3 2 2" xfId="39598" xr:uid="{F273DCA7-88A5-4A7F-B1CC-966D9F64E40D}"/>
    <cellStyle name="Comma 10 11 3 3" xfId="31583" xr:uid="{BBBFF07D-E242-4142-B5D7-A001BBA811FB}"/>
    <cellStyle name="Comma 10 11 4" xfId="7268" xr:uid="{3F57B026-F7DC-47F5-8C1B-B168D703ABA8}"/>
    <cellStyle name="Comma 10 11 4 2" xfId="15527" xr:uid="{D69DE3A6-8C99-4924-A072-4D11F39466D8}"/>
    <cellStyle name="Comma 10 11 4 2 2" xfId="40109" xr:uid="{3669A5AD-FA31-434D-8801-0D499A354318}"/>
    <cellStyle name="Comma 10 11 4 3" xfId="32094" xr:uid="{C4E0C737-4DA2-4971-B3F7-3EF50DF3BD8A}"/>
    <cellStyle name="Comma 10 11 5" xfId="5110" xr:uid="{598126CA-1CFD-4E1E-85F1-0785F256987F}"/>
    <cellStyle name="Comma 10 11 5 2" xfId="13405" xr:uid="{9EF3AA6B-BC0E-4848-83EA-8388BB590C4B}"/>
    <cellStyle name="Comma 10 11 5 2 2" xfId="37989" xr:uid="{26AA6BDE-DE7F-431E-860C-26BC23C28CA7}"/>
    <cellStyle name="Comma 10 11 5 3" xfId="29970" xr:uid="{1F59BE4D-BFFA-4948-B5AF-0F82B78ACFDA}"/>
    <cellStyle name="Comma 10 11 6" xfId="9527" xr:uid="{DBABF876-3C3B-438C-90E5-E2E249C02622}"/>
    <cellStyle name="Comma 10 11 6 2" xfId="34227" xr:uid="{F1F758DD-21C5-47F6-B392-446DC987E9A1}"/>
    <cellStyle name="Comma 10 11 7" xfId="19894" xr:uid="{0504A3C8-7489-4511-9D5D-B370DF070A5C}"/>
    <cellStyle name="Comma 10 11 7 2" xfId="44074" xr:uid="{D7C7099F-EBE4-4695-9C44-AAD8E0BEC516}"/>
    <cellStyle name="Comma 10 11 8" xfId="26346" xr:uid="{3504B496-7071-4048-9A02-CEA53D06CDFF}"/>
    <cellStyle name="Comma 10 12" xfId="1589" xr:uid="{77D414F8-79C7-4B0B-AAB9-91C742B1586A}"/>
    <cellStyle name="Comma 10 12 2" xfId="6875" xr:uid="{F46F8A89-0C90-4A03-948F-7EE686FADB18}"/>
    <cellStyle name="Comma 10 12 2 2" xfId="15134" xr:uid="{151A36DE-C250-4121-80AA-9F541EF2CBB6}"/>
    <cellStyle name="Comma 10 12 2 2 2" xfId="39716" xr:uid="{5C29B6C8-8929-4359-8AC0-46EA9E46FDF5}"/>
    <cellStyle name="Comma 10 12 2 3" xfId="22772" xr:uid="{B02E8F1E-E8B6-4CC2-888A-98B203733544}"/>
    <cellStyle name="Comma 10 12 2 3 2" xfId="46798" xr:uid="{A4183289-BD8C-4E6D-8440-DE7ABFBCB33B}"/>
    <cellStyle name="Comma 10 12 2 4" xfId="31701" xr:uid="{E72189CF-D5FD-49F2-9E58-702FC3B046F0}"/>
    <cellStyle name="Comma 10 12 3" xfId="5522" xr:uid="{1CAAA6CA-059F-4453-9FF6-D7BE09F6A60C}"/>
    <cellStyle name="Comma 10 12 3 2" xfId="13805" xr:uid="{5E8D0602-4C5E-4BC8-8C27-75F7FFA3E53A}"/>
    <cellStyle name="Comma 10 12 3 2 2" xfId="38389" xr:uid="{56493CFD-2840-4656-98FF-F7D09B1C9806}"/>
    <cellStyle name="Comma 10 12 3 3" xfId="30371" xr:uid="{4275F3DC-202F-4403-B721-30D6E07135C3}"/>
    <cellStyle name="Comma 10 12 4" xfId="9943" xr:uid="{CBB93E5C-CECB-4D13-BBA3-66D96E20EB11}"/>
    <cellStyle name="Comma 10 12 4 2" xfId="34629" xr:uid="{51629E76-725D-44A7-AA21-94E43EF2DC51}"/>
    <cellStyle name="Comma 10 12 5" xfId="20306" xr:uid="{95F4987C-6150-41D5-9E7E-C8D930C859D6}"/>
    <cellStyle name="Comma 10 12 5 2" xfId="44478" xr:uid="{8D739933-7C52-4CDD-8634-40D7C0EA581E}"/>
    <cellStyle name="Comma 10 12 6" xfId="26745" xr:uid="{A6867443-419F-4220-9482-9AB9F4C2749B}"/>
    <cellStyle name="Comma 10 13" xfId="1746" xr:uid="{D4F9ECA3-E0B6-468C-8F73-9AA3918AEDF3}"/>
    <cellStyle name="Comma 10 13 2" xfId="7560" xr:uid="{D4ADF4B6-51E4-4D7A-9962-221B357539F2}"/>
    <cellStyle name="Comma 10 13 2 2" xfId="15818" xr:uid="{0C79541E-A040-45F6-A7B3-1A4DB3F9CA6D}"/>
    <cellStyle name="Comma 10 13 2 2 2" xfId="40400" xr:uid="{A9D9A31F-B004-4916-9DBA-821B8B840B14}"/>
    <cellStyle name="Comma 10 13 2 3" xfId="22911" xr:uid="{FCA35EA9-14F7-499E-A3B2-1D895BE19CE7}"/>
    <cellStyle name="Comma 10 13 2 3 2" xfId="46922" xr:uid="{5A245801-17F3-4B18-97F6-4B18EF5FC99B}"/>
    <cellStyle name="Comma 10 13 2 4" xfId="32385" xr:uid="{06BBDBBE-C3E7-4E9C-975D-E36AF4C8BD32}"/>
    <cellStyle name="Comma 10 13 3" xfId="5664" xr:uid="{FB55ACDD-EC6C-4ED4-9316-897511C218AF}"/>
    <cellStyle name="Comma 10 13 3 2" xfId="13926" xr:uid="{0C2BBFBF-E2A5-4BC5-9A35-256F66C842C2}"/>
    <cellStyle name="Comma 10 13 3 2 2" xfId="38508" xr:uid="{9FCD5517-AA71-4941-AEB1-9E2AC056C7B2}"/>
    <cellStyle name="Comma 10 13 3 3" xfId="30493" xr:uid="{A1D977BE-D7A3-4D18-84C0-247A40F3CB3B}"/>
    <cellStyle name="Comma 10 13 4" xfId="10088" xr:uid="{7699CFE0-1C6E-48FE-8EF7-FCE2AFE26C91}"/>
    <cellStyle name="Comma 10 13 4 2" xfId="34748" xr:uid="{5DFAF39D-D855-450C-9CA5-91E377631A00}"/>
    <cellStyle name="Comma 10 13 5" xfId="20446" xr:uid="{681AF3A3-5C25-4524-A2FD-65B2D03EC66E}"/>
    <cellStyle name="Comma 10 13 5 2" xfId="44606" xr:uid="{94569802-3C6A-4F15-9B93-E91DD1EAD917}"/>
    <cellStyle name="Comma 10 13 6" xfId="26863" xr:uid="{6DAA35E7-93C7-40FB-84D1-4C9F28E2D5F0}"/>
    <cellStyle name="Comma 10 14" xfId="702" xr:uid="{858610EF-AF07-4210-A17C-A64DFC343E9A}"/>
    <cellStyle name="Comma 10 14 2" xfId="7673" xr:uid="{7F3673F0-6A28-4496-B336-9C6163DBA223}"/>
    <cellStyle name="Comma 10 14 2 2" xfId="15931" xr:uid="{CF8A552D-0AD5-4961-9AB6-6A57F6C78677}"/>
    <cellStyle name="Comma 10 14 2 2 2" xfId="40513" xr:uid="{42BA757D-26AC-48BA-A39D-A103652EA7F2}"/>
    <cellStyle name="Comma 10 14 2 3" xfId="21938" xr:uid="{D3942D1B-2EF6-4468-A2A3-D76BEAA7D8B2}"/>
    <cellStyle name="Comma 10 14 2 3 2" xfId="46010" xr:uid="{BA3B04B7-BFD1-40D5-BB48-25CDCF9799B4}"/>
    <cellStyle name="Comma 10 14 2 4" xfId="32498" xr:uid="{A6E0A555-5FB8-44B6-948E-8E09E101F7DE}"/>
    <cellStyle name="Comma 10 14 3" xfId="5786" xr:uid="{0008173E-68BE-4941-9D18-64AB80AEBBEF}"/>
    <cellStyle name="Comma 10 14 3 2" xfId="14048" xr:uid="{AF35D8ED-91DD-4485-B439-FE891CF8CA46}"/>
    <cellStyle name="Comma 10 14 3 2 2" xfId="38630" xr:uid="{315CA73F-5771-40F7-934F-2FDF0A1C2E91}"/>
    <cellStyle name="Comma 10 14 3 3" xfId="30615" xr:uid="{7E14E498-E4A9-4022-A68C-BCD6856ACE57}"/>
    <cellStyle name="Comma 10 14 4" xfId="9097" xr:uid="{B371DB36-03B8-4B43-84E5-B2E0914AA0F9}"/>
    <cellStyle name="Comma 10 14 4 2" xfId="33848" xr:uid="{C5306EA1-30C4-48F6-A7D6-1C6DB8E34D53}"/>
    <cellStyle name="Comma 10 14 5" xfId="19473" xr:uid="{B13E4784-C27C-498E-B784-C9ECCC9F91E7}"/>
    <cellStyle name="Comma 10 14 5 2" xfId="43665" xr:uid="{B249DCC0-6DEF-4257-A055-F81141689FEA}"/>
    <cellStyle name="Comma 10 14 6" xfId="25973" xr:uid="{4659FC19-903A-4E24-AE0B-621205E76318}"/>
    <cellStyle name="Comma 10 15" xfId="1865" xr:uid="{947BD563-3D8E-4CF2-BFA1-DD3694CC1D6B}"/>
    <cellStyle name="Comma 10 15 2" xfId="7725" xr:uid="{7C301C97-6C9B-49C9-870D-83E73891975B}"/>
    <cellStyle name="Comma 10 15 2 2" xfId="15983" xr:uid="{FAC874B5-083D-44F7-8EA7-12366122462D}"/>
    <cellStyle name="Comma 10 15 2 2 2" xfId="40565" xr:uid="{141D3EDD-9244-437E-8899-B633E77EFE25}"/>
    <cellStyle name="Comma 10 15 2 3" xfId="23029" xr:uid="{463977EF-DC3D-40A1-92B2-B84B840DA635}"/>
    <cellStyle name="Comma 10 15 2 3 2" xfId="47040" xr:uid="{BE0184FE-B73A-451E-8178-465D8BC4CACE}"/>
    <cellStyle name="Comma 10 15 2 4" xfId="32550" xr:uid="{F0B01939-89A8-43F8-BB9E-93DD277FBC25}"/>
    <cellStyle name="Comma 10 15 3" xfId="5838" xr:uid="{8E270B7E-676E-4E48-B3B9-3B9F3325196F}"/>
    <cellStyle name="Comma 10 15 3 2" xfId="14100" xr:uid="{B7F9BE57-9A93-42CC-B0E1-E42811AF3D7F}"/>
    <cellStyle name="Comma 10 15 3 2 2" xfId="38682" xr:uid="{D2E40E93-2BBD-42B7-97FE-1C4BE7FAFA94}"/>
    <cellStyle name="Comma 10 15 3 3" xfId="30667" xr:uid="{70AEFAA8-442A-4318-87DA-B84081ABAAFB}"/>
    <cellStyle name="Comma 10 15 4" xfId="10207" xr:uid="{0CC0501E-0CE2-443C-8138-1C7AE3B5D8ED}"/>
    <cellStyle name="Comma 10 15 4 2" xfId="34866" xr:uid="{63A85496-1738-4009-A76F-9AC697265E80}"/>
    <cellStyle name="Comma 10 15 5" xfId="20564" xr:uid="{72EFAB2D-1325-4CFB-AF34-C75082F733C5}"/>
    <cellStyle name="Comma 10 15 5 2" xfId="44724" xr:uid="{75AFF417-7266-4DE1-81C0-943E9B0008A5}"/>
    <cellStyle name="Comma 10 15 6" xfId="26981" xr:uid="{397C94B1-A043-4408-B4BB-DD0571061DBE}"/>
    <cellStyle name="Comma 10 16" xfId="1987" xr:uid="{9D9C8254-125F-451A-ACEA-597BCCD7250B}"/>
    <cellStyle name="Comma 10 16 2" xfId="6358" xr:uid="{F66EEF3A-E945-42F7-9158-8ABAFED4428F}"/>
    <cellStyle name="Comma 10 16 2 2" xfId="14617" xr:uid="{28613D4E-C57D-4380-A3C0-35CCCB5B9881}"/>
    <cellStyle name="Comma 10 16 2 2 2" xfId="39199" xr:uid="{90A14565-4D35-43ED-93ED-97835451F76D}"/>
    <cellStyle name="Comma 10 16 2 3" xfId="23151" xr:uid="{9AC95396-3E74-400E-A426-765E4C9E809A}"/>
    <cellStyle name="Comma 10 16 2 3 2" xfId="47162" xr:uid="{BB35DBCE-C0FE-434F-B350-C43C1BA5A13F}"/>
    <cellStyle name="Comma 10 16 2 4" xfId="31184" xr:uid="{981A7509-59BE-45E4-A321-7D255E7A6CC2}"/>
    <cellStyle name="Comma 10 16 3" xfId="10329" xr:uid="{5DF9F63C-FE08-4C3C-8D58-3D016749A00D}"/>
    <cellStyle name="Comma 10 16 3 2" xfId="34988" xr:uid="{044AC997-6BB9-4BFC-9F5E-9F40F56455A6}"/>
    <cellStyle name="Comma 10 16 4" xfId="20686" xr:uid="{D3D14A7D-89DC-45DB-806D-AFD164BDC61C}"/>
    <cellStyle name="Comma 10 16 4 2" xfId="44846" xr:uid="{92999917-72EB-4C33-A0E4-9709CD05D859}"/>
    <cellStyle name="Comma 10 16 5" xfId="27103" xr:uid="{A8B61FDA-B853-4EC7-95CC-F0DEFBFF9D92}"/>
    <cellStyle name="Comma 10 17" xfId="2058" xr:uid="{E134D37A-DE8F-46C4-B623-B58D2FB0C353}"/>
    <cellStyle name="Comma 10 17 2" xfId="8231" xr:uid="{39440C7D-6DEA-420E-917D-0F69B5CA0438}"/>
    <cellStyle name="Comma 10 17 2 2" xfId="16489" xr:uid="{1E52E859-3EFF-4332-970B-4470F5E601CE}"/>
    <cellStyle name="Comma 10 17 2 2 2" xfId="41071" xr:uid="{456102B6-A427-4D3E-B192-459EBFE3654D}"/>
    <cellStyle name="Comma 10 17 2 3" xfId="21433" xr:uid="{8EC6A374-8498-40F8-9128-18B88218417F}"/>
    <cellStyle name="Comma 10 17 2 3 2" xfId="45539" xr:uid="{60CB5A8F-AADD-4488-8891-42A548D73C6A}"/>
    <cellStyle name="Comma 10 17 2 4" xfId="33056" xr:uid="{AFFE0634-D35D-4E50-A03A-0B638C62B028}"/>
    <cellStyle name="Comma 10 17 3" xfId="10400" xr:uid="{30DC3F04-7232-4F17-95E6-150999002AD4}"/>
    <cellStyle name="Comma 10 17 3 2" xfId="35058" xr:uid="{B1F8FD51-4BD2-4233-9659-157DA2DE7BCD}"/>
    <cellStyle name="Comma 10 17 4" xfId="18959" xr:uid="{C4A67881-1004-43AA-953A-662BD824DD67}"/>
    <cellStyle name="Comma 10 17 4 2" xfId="43153" xr:uid="{90AC9663-E0CC-4D7B-965D-DC72E84D555B}"/>
    <cellStyle name="Comma 10 17 5" xfId="27173" xr:uid="{9779BD0A-4EF6-4CDA-B662-C6D5C7597EBB}"/>
    <cellStyle name="Comma 10 18" xfId="2300" xr:uid="{C1EB3CD8-ED03-4506-AD2B-4E8FED99A979}"/>
    <cellStyle name="Comma 10 18 2" xfId="10641" xr:uid="{62ABAE30-7EDE-4F91-9A7C-D891FACA46F5}"/>
    <cellStyle name="Comma 10 18 2 2" xfId="35298" xr:uid="{E8365E11-A191-42BB-8530-A50603286008}"/>
    <cellStyle name="Comma 10 18 3" xfId="20797" xr:uid="{2A8F9EA2-F71B-45AF-B3D6-E163B86A2492}"/>
    <cellStyle name="Comma 10 18 3 2" xfId="44943" xr:uid="{C8741782-9BF9-4911-BE4B-D4974028AE66}"/>
    <cellStyle name="Comma 10 18 4" xfId="27413" xr:uid="{1173A2DC-665B-4215-B1BF-049A79EA449F}"/>
    <cellStyle name="Comma 10 19" xfId="2374" xr:uid="{15E81A5B-B4A3-42D1-9902-5B8C6928FEA0}"/>
    <cellStyle name="Comma 10 19 2" xfId="10715" xr:uid="{B549C71A-7497-4395-849B-1C60800EF95C}"/>
    <cellStyle name="Comma 10 19 2 2" xfId="35372" xr:uid="{585F1EE1-6AAD-4731-8109-24FB625A0E94}"/>
    <cellStyle name="Comma 10 19 3" xfId="27487" xr:uid="{793AB274-CEFC-4304-ACC7-C54BA805079B}"/>
    <cellStyle name="Comma 10 2" xfId="128" xr:uid="{24FECE83-25E2-4565-9867-91369C2A33D9}"/>
    <cellStyle name="Comma 10 2 10" xfId="1155" xr:uid="{335294B3-2927-44AB-BAD7-0D529B1A6897}"/>
    <cellStyle name="Comma 10 2 10 2" xfId="6241" xr:uid="{0A286B2A-6CDD-40F1-865C-CAF15158BE87}"/>
    <cellStyle name="Comma 10 2 10 2 2" xfId="8128" xr:uid="{D73DAEB7-0460-4B1C-810E-256FDEC6EB0E}"/>
    <cellStyle name="Comma 10 2 10 2 2 2" xfId="16386" xr:uid="{9783EFBD-4F24-49EA-9A8A-C5C9D64C8553}"/>
    <cellStyle name="Comma 10 2 10 2 2 2 2" xfId="40968" xr:uid="{65B43649-5D07-491A-988B-80374884B55A}"/>
    <cellStyle name="Comma 10 2 10 2 2 3" xfId="32953" xr:uid="{B0DA0C1F-673E-42C9-92AB-0EDBD4FF2326}"/>
    <cellStyle name="Comma 10 2 10 2 3" xfId="14503" xr:uid="{8451268F-A2DB-4BC5-B2BE-9BE92E3D005C}"/>
    <cellStyle name="Comma 10 2 10 2 3 2" xfId="39085" xr:uid="{D7A1C2D6-197A-49FA-BE83-D18357376B82}"/>
    <cellStyle name="Comma 10 2 10 2 4" xfId="22364" xr:uid="{08033A97-D6F4-49C9-8D35-E5CE1F6F1093}"/>
    <cellStyle name="Comma 10 2 10 2 4 2" xfId="46398" xr:uid="{A33794A2-8171-408D-AEFA-9062C948FA16}"/>
    <cellStyle name="Comma 10 2 10 2 5" xfId="31070" xr:uid="{6DE38748-F4A9-45F5-9146-6825A0870321}"/>
    <cellStyle name="Comma 10 2 10 3" xfId="6761" xr:uid="{FFF1AD74-AC28-4984-B6B1-A337B5A89D8E}"/>
    <cellStyle name="Comma 10 2 10 3 2" xfId="15020" xr:uid="{F50B66E6-2CAD-4096-8900-3736EC246C91}"/>
    <cellStyle name="Comma 10 2 10 3 2 2" xfId="39602" xr:uid="{B49618CC-8A62-452F-B9E0-31D118522BFC}"/>
    <cellStyle name="Comma 10 2 10 3 3" xfId="31587" xr:uid="{E3B14389-65BB-4FCC-A508-D7FAD9DA0C53}"/>
    <cellStyle name="Comma 10 2 10 4" xfId="7272" xr:uid="{BF2DF503-E21B-4242-AB61-9EB1F5817352}"/>
    <cellStyle name="Comma 10 2 10 4 2" xfId="15531" xr:uid="{155E4122-5463-431A-9C79-EE382F3121E7}"/>
    <cellStyle name="Comma 10 2 10 4 2 2" xfId="40113" xr:uid="{694D87A3-AE65-4250-9AFE-04BC0E4536D6}"/>
    <cellStyle name="Comma 10 2 10 4 3" xfId="32098" xr:uid="{1A370507-043B-422E-8FA8-88B32305B053}"/>
    <cellStyle name="Comma 10 2 10 5" xfId="5114" xr:uid="{DA2FC78B-3D62-4544-98E6-E1FCC36E9800}"/>
    <cellStyle name="Comma 10 2 10 5 2" xfId="13409" xr:uid="{A482201C-711A-4167-BF79-CF1952103F6F}"/>
    <cellStyle name="Comma 10 2 10 5 2 2" xfId="37993" xr:uid="{100235A9-F464-4B0B-B71E-A680A39AB5F3}"/>
    <cellStyle name="Comma 10 2 10 5 3" xfId="29974" xr:uid="{7BDDC2B8-4D15-4DB0-87C4-266DEA148527}"/>
    <cellStyle name="Comma 10 2 10 6" xfId="9531" xr:uid="{E6CA9CBE-BE4C-4A3C-BF9F-7F55E59231FA}"/>
    <cellStyle name="Comma 10 2 10 6 2" xfId="34231" xr:uid="{D930831D-3F3D-4786-9615-BE8652BE0B67}"/>
    <cellStyle name="Comma 10 2 10 7" xfId="19898" xr:uid="{ABE9C963-3DEC-453B-90B5-FD9A0F031859}"/>
    <cellStyle name="Comma 10 2 10 7 2" xfId="44078" xr:uid="{352B7003-C9DB-4E42-96F5-D852ADCF8218}"/>
    <cellStyle name="Comma 10 2 10 8" xfId="26350" xr:uid="{BCF23AD3-48D7-4BCC-B724-F5DB43068D60}"/>
    <cellStyle name="Comma 10 2 11" xfId="1593" xr:uid="{37AE40C6-2B8F-47C6-9D38-4826ECB7F304}"/>
    <cellStyle name="Comma 10 2 11 2" xfId="6879" xr:uid="{7B495910-28A8-463B-93B9-349CE5D3061D}"/>
    <cellStyle name="Comma 10 2 11 2 2" xfId="15138" xr:uid="{B4824479-F4A1-4CC7-AFE2-4F381529B6DA}"/>
    <cellStyle name="Comma 10 2 11 2 2 2" xfId="39720" xr:uid="{E1172D5B-CBD0-4016-9F2E-63FBB7C13E52}"/>
    <cellStyle name="Comma 10 2 11 2 3" xfId="22776" xr:uid="{C72FD036-142F-41D2-8053-E6CA87F42F2F}"/>
    <cellStyle name="Comma 10 2 11 2 3 2" xfId="46802" xr:uid="{F8633C60-7298-414A-A813-4E168BFFA60E}"/>
    <cellStyle name="Comma 10 2 11 2 4" xfId="31705" xr:uid="{839198EE-C7A3-430B-B3E4-1A2E1F98E308}"/>
    <cellStyle name="Comma 10 2 11 3" xfId="5526" xr:uid="{BB5B963E-7FFA-47EA-9632-4B5CFB8A7D6E}"/>
    <cellStyle name="Comma 10 2 11 3 2" xfId="13809" xr:uid="{D49D47A7-C21F-438C-B682-B733B4879B11}"/>
    <cellStyle name="Comma 10 2 11 3 2 2" xfId="38393" xr:uid="{151B9DF7-F788-4462-88F0-D78422A67967}"/>
    <cellStyle name="Comma 10 2 11 3 3" xfId="30375" xr:uid="{FC33FEA3-3CE1-480D-88B9-49200EF8073E}"/>
    <cellStyle name="Comma 10 2 11 4" xfId="9947" xr:uid="{6A5A89BC-158C-4351-99AC-6EE763BE7234}"/>
    <cellStyle name="Comma 10 2 11 4 2" xfId="34633" xr:uid="{DCB79A27-31FC-4ADA-9157-4AE46DDC386B}"/>
    <cellStyle name="Comma 10 2 11 5" xfId="20310" xr:uid="{4CCA3219-5926-42F6-BBE8-4CF03CB68E09}"/>
    <cellStyle name="Comma 10 2 11 5 2" xfId="44482" xr:uid="{8C7D89C4-94D6-4FEB-BDB3-C11E4A024088}"/>
    <cellStyle name="Comma 10 2 11 6" xfId="26749" xr:uid="{E04C5A46-2B7E-40D3-B81F-EF3F443C6F92}"/>
    <cellStyle name="Comma 10 2 12" xfId="1750" xr:uid="{027AA78D-33D6-4F40-9AC7-1C32C00687A1}"/>
    <cellStyle name="Comma 10 2 12 2" xfId="7564" xr:uid="{BFB18E04-476B-42C0-877E-6392E447906F}"/>
    <cellStyle name="Comma 10 2 12 2 2" xfId="15822" xr:uid="{9D6D22C2-A91B-4C97-91AD-702968553FE8}"/>
    <cellStyle name="Comma 10 2 12 2 2 2" xfId="40404" xr:uid="{323C6301-3F6C-47AB-AA40-665F21FF324C}"/>
    <cellStyle name="Comma 10 2 12 2 3" xfId="22915" xr:uid="{93A3EA01-7483-4E8B-8E70-465E164310ED}"/>
    <cellStyle name="Comma 10 2 12 2 3 2" xfId="46926" xr:uid="{B6F875A7-BD32-4E64-BAB0-020B357B95E5}"/>
    <cellStyle name="Comma 10 2 12 2 4" xfId="32389" xr:uid="{8926BEFD-7819-466E-82B9-B432BC3D3887}"/>
    <cellStyle name="Comma 10 2 12 3" xfId="5668" xr:uid="{8CCD589B-3BBE-4A7A-BFB8-CB0CE72D16E5}"/>
    <cellStyle name="Comma 10 2 12 3 2" xfId="13930" xr:uid="{98D4E83B-8953-4789-BAE8-0B34E792319A}"/>
    <cellStyle name="Comma 10 2 12 3 2 2" xfId="38512" xr:uid="{FDDE8F0B-047A-4AD1-9EAD-85C58A709AF1}"/>
    <cellStyle name="Comma 10 2 12 3 3" xfId="30497" xr:uid="{F9B31C14-D662-4154-B234-6F248684CDCE}"/>
    <cellStyle name="Comma 10 2 12 4" xfId="10092" xr:uid="{64AD8B06-2A83-4566-AE5D-ABAABCB59233}"/>
    <cellStyle name="Comma 10 2 12 4 2" xfId="34752" xr:uid="{266459BD-7770-43B7-B9BD-DBE65673E79D}"/>
    <cellStyle name="Comma 10 2 12 5" xfId="20450" xr:uid="{3BED20D9-215B-4A3D-97D4-3658ABD6C875}"/>
    <cellStyle name="Comma 10 2 12 5 2" xfId="44610" xr:uid="{8E2C0935-9688-4BF8-B0CD-AF4E83F3096C}"/>
    <cellStyle name="Comma 10 2 12 6" xfId="26867" xr:uid="{172C5CF8-8A74-4F2F-BFB3-F1447B4B182D}"/>
    <cellStyle name="Comma 10 2 13" xfId="706" xr:uid="{743B8475-17E8-42B8-BFEF-42E35B313596}"/>
    <cellStyle name="Comma 10 2 13 2" xfId="7677" xr:uid="{7725D20E-00FA-486B-B8F2-4473E0D9B4F4}"/>
    <cellStyle name="Comma 10 2 13 2 2" xfId="15935" xr:uid="{F239D327-6C25-4571-8807-A39FD5483E65}"/>
    <cellStyle name="Comma 10 2 13 2 2 2" xfId="40517" xr:uid="{C6684A80-0871-4E8B-B511-2493E503F2A5}"/>
    <cellStyle name="Comma 10 2 13 2 3" xfId="21942" xr:uid="{697EBC5A-5F1A-496A-8F8E-DD5BA451A257}"/>
    <cellStyle name="Comma 10 2 13 2 3 2" xfId="46014" xr:uid="{AEE6FB82-8275-4EB2-B293-22ED6C13F840}"/>
    <cellStyle name="Comma 10 2 13 2 4" xfId="32502" xr:uid="{4A3E5E7C-D83D-42B0-8020-25389F54ED5E}"/>
    <cellStyle name="Comma 10 2 13 3" xfId="5790" xr:uid="{364FD3B2-EDF3-4440-8946-B516E7D77302}"/>
    <cellStyle name="Comma 10 2 13 3 2" xfId="14052" xr:uid="{9779FA2C-2F06-4291-AFCA-99DE55455E30}"/>
    <cellStyle name="Comma 10 2 13 3 2 2" xfId="38634" xr:uid="{006666DD-B53E-462B-8C01-AB8231ED976A}"/>
    <cellStyle name="Comma 10 2 13 3 3" xfId="30619" xr:uid="{4ED4F589-7A8B-42CE-A621-79F2BE13EC74}"/>
    <cellStyle name="Comma 10 2 13 4" xfId="9101" xr:uid="{7E7EBF9F-1C6C-4B1F-9A99-6454A98C136A}"/>
    <cellStyle name="Comma 10 2 13 4 2" xfId="33852" xr:uid="{C2A71948-85FA-416C-9217-1BC67B505B86}"/>
    <cellStyle name="Comma 10 2 13 5" xfId="19477" xr:uid="{B2FFA5C5-F298-4817-BBF6-8FDF846706FA}"/>
    <cellStyle name="Comma 10 2 13 5 2" xfId="43669" xr:uid="{D4278446-02AF-439D-8ADF-726DF7A51CD8}"/>
    <cellStyle name="Comma 10 2 13 6" xfId="25977" xr:uid="{DD881D34-3D14-4B6C-8908-38D39A38649E}"/>
    <cellStyle name="Comma 10 2 14" xfId="1869" xr:uid="{B21C06D0-8C49-49E7-8EAA-E9D1F81E7BF2}"/>
    <cellStyle name="Comma 10 2 14 2" xfId="7729" xr:uid="{6B8F7832-144F-4B37-8F38-893FA8AB2524}"/>
    <cellStyle name="Comma 10 2 14 2 2" xfId="15987" xr:uid="{EF2988B2-5561-4EE5-80DA-9D7B95641861}"/>
    <cellStyle name="Comma 10 2 14 2 2 2" xfId="40569" xr:uid="{7056A681-5337-4E94-8285-6061E4F83C19}"/>
    <cellStyle name="Comma 10 2 14 2 3" xfId="23033" xr:uid="{DF63939F-5698-4EFC-9533-19D90F74B64E}"/>
    <cellStyle name="Comma 10 2 14 2 3 2" xfId="47044" xr:uid="{82BA7E82-E0FF-48FB-BACD-FC566054F852}"/>
    <cellStyle name="Comma 10 2 14 2 4" xfId="32554" xr:uid="{922AE7A3-23C2-473E-8F59-E6D79347BB92}"/>
    <cellStyle name="Comma 10 2 14 3" xfId="5842" xr:uid="{2C4A0FBC-097A-4EB7-878F-964291E2E554}"/>
    <cellStyle name="Comma 10 2 14 3 2" xfId="14104" xr:uid="{94E3BCE3-E784-485F-89DE-33E61671426B}"/>
    <cellStyle name="Comma 10 2 14 3 2 2" xfId="38686" xr:uid="{48267E72-EF96-4901-B8D2-6D8863CDD4A4}"/>
    <cellStyle name="Comma 10 2 14 3 3" xfId="30671" xr:uid="{2BC007D1-678B-4E21-A7DE-E740FFD09384}"/>
    <cellStyle name="Comma 10 2 14 4" xfId="10211" xr:uid="{7E54C9CF-F526-4E4E-B04A-6641A1FDCD18}"/>
    <cellStyle name="Comma 10 2 14 4 2" xfId="34870" xr:uid="{172549AE-5E97-4D89-831A-154CD8C31C42}"/>
    <cellStyle name="Comma 10 2 14 5" xfId="20568" xr:uid="{ABF5C8CD-F664-4A3E-AF32-8EDF8EE75E8D}"/>
    <cellStyle name="Comma 10 2 14 5 2" xfId="44728" xr:uid="{1FF16F23-A385-486F-8CDD-99E911CFAE19}"/>
    <cellStyle name="Comma 10 2 14 6" xfId="26985" xr:uid="{BC36432C-905E-4ADB-84D5-AE92504D307B}"/>
    <cellStyle name="Comma 10 2 15" xfId="1991" xr:uid="{09248D1F-D25C-48F0-B362-1BE1F3BD76EF}"/>
    <cellStyle name="Comma 10 2 15 2" xfId="6362" xr:uid="{A4335D54-9B9F-4976-A52E-631DD0C15AB4}"/>
    <cellStyle name="Comma 10 2 15 2 2" xfId="14621" xr:uid="{969BC29C-E6F9-4142-82EE-897457FFA180}"/>
    <cellStyle name="Comma 10 2 15 2 2 2" xfId="39203" xr:uid="{2B1DFBD2-72AD-456C-9236-F8266C63CF13}"/>
    <cellStyle name="Comma 10 2 15 2 3" xfId="23155" xr:uid="{4CFEF8FD-BBBB-4B51-9CD6-F48D78D15EAA}"/>
    <cellStyle name="Comma 10 2 15 2 3 2" xfId="47166" xr:uid="{BDC53BF1-EA03-4614-9D19-FAC8FD54AB7E}"/>
    <cellStyle name="Comma 10 2 15 2 4" xfId="31188" xr:uid="{7DCA94C6-1D2B-47B4-A40A-3D45CFD60C9E}"/>
    <cellStyle name="Comma 10 2 15 3" xfId="10333" xr:uid="{83BB6E9E-34F5-47ED-936A-6339208E36AF}"/>
    <cellStyle name="Comma 10 2 15 3 2" xfId="34992" xr:uid="{DD5DCF40-2094-4EA8-85F6-9251E4492FFA}"/>
    <cellStyle name="Comma 10 2 15 4" xfId="20690" xr:uid="{20BAF457-0F41-4C97-ABCE-29CEB1EE358F}"/>
    <cellStyle name="Comma 10 2 15 4 2" xfId="44850" xr:uid="{A8AA984A-D054-435E-8FCA-6E2E90FBAEA3}"/>
    <cellStyle name="Comma 10 2 15 5" xfId="27107" xr:uid="{AEB4895D-6234-4250-B628-0305777A7959}"/>
    <cellStyle name="Comma 10 2 16" xfId="2062" xr:uid="{F3A9F25D-8E6F-4295-8FE3-06B05A2B48CE}"/>
    <cellStyle name="Comma 10 2 16 2" xfId="8235" xr:uid="{ED733DD6-EDCF-4CBF-9631-E79521D9354A}"/>
    <cellStyle name="Comma 10 2 16 2 2" xfId="16493" xr:uid="{AAACD0EB-F7F4-48AB-9B3C-C9F09700BE94}"/>
    <cellStyle name="Comma 10 2 16 2 2 2" xfId="41075" xr:uid="{0CF8510C-297A-4A59-A3F1-2C9B97BE6E9C}"/>
    <cellStyle name="Comma 10 2 16 2 3" xfId="21437" xr:uid="{65FC4BAE-A071-432B-8952-681DF44C94E9}"/>
    <cellStyle name="Comma 10 2 16 2 3 2" xfId="45543" xr:uid="{77CB1D4C-BD78-4997-B423-9704E354C86E}"/>
    <cellStyle name="Comma 10 2 16 2 4" xfId="33060" xr:uid="{BD137AB8-066B-4797-861E-18C4E118DDB2}"/>
    <cellStyle name="Comma 10 2 16 3" xfId="10404" xr:uid="{74DA4CB5-5EFD-4D97-B453-EDD9F839AE97}"/>
    <cellStyle name="Comma 10 2 16 3 2" xfId="35062" xr:uid="{DA694189-5CB6-4E23-BE53-187C3A1A9C67}"/>
    <cellStyle name="Comma 10 2 16 4" xfId="18963" xr:uid="{EC35A93B-8066-4086-BDF5-11D6D0A64492}"/>
    <cellStyle name="Comma 10 2 16 4 2" xfId="43157" xr:uid="{7AA6043D-F9D6-4AE8-BD4E-59B7ADA1F496}"/>
    <cellStyle name="Comma 10 2 16 5" xfId="27177" xr:uid="{D9D50C91-EAE3-42B2-839B-AE1EB67A6CBA}"/>
    <cellStyle name="Comma 10 2 17" xfId="2304" xr:uid="{AC2774F7-B658-4A0C-ADBF-EF2820BFBC7D}"/>
    <cellStyle name="Comma 10 2 17 2" xfId="10645" xr:uid="{AFE0396C-BA9E-404C-8571-A3B9D05E4BBA}"/>
    <cellStyle name="Comma 10 2 17 2 2" xfId="35302" xr:uid="{A2DA5223-CB5F-471A-AFB0-7BA6BB3E6EED}"/>
    <cellStyle name="Comma 10 2 17 3" xfId="20803" xr:uid="{0E228397-D7E2-4698-9276-F5118A00F3D8}"/>
    <cellStyle name="Comma 10 2 17 3 2" xfId="44947" xr:uid="{386C2097-6D33-4881-BD02-4C258B072300}"/>
    <cellStyle name="Comma 10 2 17 4" xfId="27417" xr:uid="{3D9419AD-3C1C-488B-B16C-81601B9BC68B}"/>
    <cellStyle name="Comma 10 2 18" xfId="2378" xr:uid="{3B0E7CF4-D973-416F-B3B0-09716EC2DBB8}"/>
    <cellStyle name="Comma 10 2 18 2" xfId="10719" xr:uid="{1BB6B63B-6B95-4EEF-AC11-8300B56B78F8}"/>
    <cellStyle name="Comma 10 2 18 2 2" xfId="35376" xr:uid="{B028D74E-125D-4A14-B626-974285ED0FBC}"/>
    <cellStyle name="Comma 10 2 18 3" xfId="27491" xr:uid="{937D00B6-2EC5-47D9-8482-7F7D3C12B151}"/>
    <cellStyle name="Comma 10 2 19" xfId="2449" xr:uid="{ED133B63-430C-4A1B-8F57-5BBB7BCE7313}"/>
    <cellStyle name="Comma 10 2 19 2" xfId="10790" xr:uid="{ECC2C1CA-2F1D-4006-A05A-0614ECD3BC05}"/>
    <cellStyle name="Comma 10 2 19 2 2" xfId="35446" xr:uid="{B278B57C-8804-4527-A855-A27F7F32485E}"/>
    <cellStyle name="Comma 10 2 19 3" xfId="27561" xr:uid="{905D0E48-E5DE-4C88-B3B4-4120DC4AC264}"/>
    <cellStyle name="Comma 10 2 2" xfId="145" xr:uid="{B0889E3A-F8DA-4B4D-8A2D-B96E2EE61950}"/>
    <cellStyle name="Comma 10 2 2 10" xfId="1606" xr:uid="{C9D4893D-8F02-4C6B-9AFD-95EEC2DC80F7}"/>
    <cellStyle name="Comma 10 2 2 10 2" xfId="6892" xr:uid="{3D3B4393-2AFC-48BA-8BB5-8CD3001A0AAE}"/>
    <cellStyle name="Comma 10 2 2 10 2 2" xfId="15151" xr:uid="{024FC0B6-1ECD-4672-8751-DACD036F6760}"/>
    <cellStyle name="Comma 10 2 2 10 2 2 2" xfId="39733" xr:uid="{6B9E9CE2-DE60-411F-9DBC-B021C044AF42}"/>
    <cellStyle name="Comma 10 2 2 10 2 3" xfId="22789" xr:uid="{14F0AFEF-12CE-4043-98FC-2D36D4E48621}"/>
    <cellStyle name="Comma 10 2 2 10 2 3 2" xfId="46815" xr:uid="{CBEC0112-0669-46AB-9879-A1D0432AEB54}"/>
    <cellStyle name="Comma 10 2 2 10 2 4" xfId="31718" xr:uid="{907F2B77-A3C0-47E8-8440-362F1284D59B}"/>
    <cellStyle name="Comma 10 2 2 10 3" xfId="5539" xr:uid="{29CA9398-4DCB-48AF-A945-47955C59589F}"/>
    <cellStyle name="Comma 10 2 2 10 3 2" xfId="13822" xr:uid="{B51EC078-5C60-4064-BF7E-3737982DE0B2}"/>
    <cellStyle name="Comma 10 2 2 10 3 2 2" xfId="38406" xr:uid="{F16EB766-E1A0-4E19-B553-063A38DE5ED0}"/>
    <cellStyle name="Comma 10 2 2 10 3 3" xfId="30388" xr:uid="{81345E58-207E-4C55-A93C-0A8B01E90F17}"/>
    <cellStyle name="Comma 10 2 2 10 4" xfId="9960" xr:uid="{91E3FE41-F635-4CD3-B761-D61CB89E2F54}"/>
    <cellStyle name="Comma 10 2 2 10 4 2" xfId="34646" xr:uid="{1AA44339-B4D1-4141-AC6A-B4C42C965732}"/>
    <cellStyle name="Comma 10 2 2 10 5" xfId="20323" xr:uid="{8AAB406A-F49D-4DC2-A653-866FE4D575A8}"/>
    <cellStyle name="Comma 10 2 2 10 5 2" xfId="44495" xr:uid="{B27043CD-C2CF-4423-A7B9-979B1AABF440}"/>
    <cellStyle name="Comma 10 2 2 10 6" xfId="26762" xr:uid="{C8FEFC58-C307-48A5-B75E-3A0889C726E2}"/>
    <cellStyle name="Comma 10 2 2 11" xfId="1763" xr:uid="{095F8118-15FD-4EFD-B2DC-85BCA1F9D9F1}"/>
    <cellStyle name="Comma 10 2 2 11 2" xfId="7577" xr:uid="{AC955035-5DAA-4F45-BF1A-BCE9C675F47E}"/>
    <cellStyle name="Comma 10 2 2 11 2 2" xfId="15835" xr:uid="{0CEEF266-7168-47B8-8BD0-B7C03CA99436}"/>
    <cellStyle name="Comma 10 2 2 11 2 2 2" xfId="40417" xr:uid="{34318CA0-AD65-4866-8EAA-3AB543E9A6AC}"/>
    <cellStyle name="Comma 10 2 2 11 2 3" xfId="22928" xr:uid="{57397292-5410-4B86-97C5-F73EA15FB612}"/>
    <cellStyle name="Comma 10 2 2 11 2 3 2" xfId="46939" xr:uid="{3B952BB5-EF1C-44A5-8E3A-BDA462777C92}"/>
    <cellStyle name="Comma 10 2 2 11 2 4" xfId="32402" xr:uid="{B21E19F5-6737-43F4-AB03-BBB90FC5C2F1}"/>
    <cellStyle name="Comma 10 2 2 11 3" xfId="5681" xr:uid="{D1EA447D-AB89-46AE-AB54-F86E0E9E9179}"/>
    <cellStyle name="Comma 10 2 2 11 3 2" xfId="13943" xr:uid="{9CD8EEBF-5BAE-48A3-AE91-819C75AB6E8F}"/>
    <cellStyle name="Comma 10 2 2 11 3 2 2" xfId="38525" xr:uid="{D3072A05-A876-48A4-949D-12677E9D0988}"/>
    <cellStyle name="Comma 10 2 2 11 3 3" xfId="30510" xr:uid="{C001B1E8-0F16-427E-ABDA-2B5ABEA4C905}"/>
    <cellStyle name="Comma 10 2 2 11 4" xfId="10105" xr:uid="{4FBF867A-7EB3-462E-861A-EB65E8690148}"/>
    <cellStyle name="Comma 10 2 2 11 4 2" xfId="34765" xr:uid="{9D117D61-5A20-45B0-A7C6-8127B9C6B98D}"/>
    <cellStyle name="Comma 10 2 2 11 5" xfId="20463" xr:uid="{30D7FD83-A350-4348-BF37-359B261F8C63}"/>
    <cellStyle name="Comma 10 2 2 11 5 2" xfId="44623" xr:uid="{8428DB0C-F469-4471-A291-CE80B9FF3393}"/>
    <cellStyle name="Comma 10 2 2 11 6" xfId="26880" xr:uid="{1446A24E-8E30-49DD-B7BB-86F4FADEA038}"/>
    <cellStyle name="Comma 10 2 2 12" xfId="719" xr:uid="{17D99F99-5B05-42FA-ACEC-4327E4E6A820}"/>
    <cellStyle name="Comma 10 2 2 12 2" xfId="7690" xr:uid="{F77D33CC-2EF5-401E-867B-0A2E5130EF1D}"/>
    <cellStyle name="Comma 10 2 2 12 2 2" xfId="15948" xr:uid="{D63ABD3E-2D02-40FC-8F62-B66BDA0DF07E}"/>
    <cellStyle name="Comma 10 2 2 12 2 2 2" xfId="40530" xr:uid="{9B19CD8B-B611-40A2-A253-AD6DE49AD8BE}"/>
    <cellStyle name="Comma 10 2 2 12 2 3" xfId="21955" xr:uid="{D3B3335A-601E-48B0-8844-6FE72E00A2EE}"/>
    <cellStyle name="Comma 10 2 2 12 2 3 2" xfId="46027" xr:uid="{CFA81B3D-5E56-4C94-82FE-519851A9AE36}"/>
    <cellStyle name="Comma 10 2 2 12 2 4" xfId="32515" xr:uid="{EDA1AC06-EF59-41BB-AFC6-F73BABA053D5}"/>
    <cellStyle name="Comma 10 2 2 12 3" xfId="5803" xr:uid="{955125F0-2EAA-487A-BF27-1BCF1DF1C22C}"/>
    <cellStyle name="Comma 10 2 2 12 3 2" xfId="14065" xr:uid="{88E15FA8-5DEE-4CA9-8BA6-743CCC1891FE}"/>
    <cellStyle name="Comma 10 2 2 12 3 2 2" xfId="38647" xr:uid="{8DC85304-CCA5-47FC-AB6A-927271E2EF28}"/>
    <cellStyle name="Comma 10 2 2 12 3 3" xfId="30632" xr:uid="{38235E51-CC92-484B-8D81-837EEC88D8EA}"/>
    <cellStyle name="Comma 10 2 2 12 4" xfId="9114" xr:uid="{5AF7E7AB-328A-4170-91F8-F9A4411258EA}"/>
    <cellStyle name="Comma 10 2 2 12 4 2" xfId="33865" xr:uid="{1F8DCBAD-9C10-43B3-8EF7-F50A42C4D160}"/>
    <cellStyle name="Comma 10 2 2 12 5" xfId="19490" xr:uid="{E45EEE4E-D7FE-4232-8529-81FDBFFB7BD5}"/>
    <cellStyle name="Comma 10 2 2 12 5 2" xfId="43682" xr:uid="{31EB0187-4700-4434-9224-B1E9EDB7C28D}"/>
    <cellStyle name="Comma 10 2 2 12 6" xfId="25990" xr:uid="{01A22620-66BC-42A4-AB03-C27D197EA936}"/>
    <cellStyle name="Comma 10 2 2 13" xfId="1882" xr:uid="{304856C8-14AF-439E-95D7-194DB5A3536B}"/>
    <cellStyle name="Comma 10 2 2 13 2" xfId="7742" xr:uid="{86919709-17BB-4E8D-8C78-30AE1EFAB334}"/>
    <cellStyle name="Comma 10 2 2 13 2 2" xfId="16000" xr:uid="{4065ED0E-47CE-4D38-A9A5-D85C32A95FD9}"/>
    <cellStyle name="Comma 10 2 2 13 2 2 2" xfId="40582" xr:uid="{94A0CC6F-66F4-44CC-B92C-32A35B273460}"/>
    <cellStyle name="Comma 10 2 2 13 2 3" xfId="23046" xr:uid="{52EDD173-0033-4B1A-9A50-2B108CE9D8EB}"/>
    <cellStyle name="Comma 10 2 2 13 2 3 2" xfId="47057" xr:uid="{EB1D3852-9591-4EA9-821D-A196B8CC0A2B}"/>
    <cellStyle name="Comma 10 2 2 13 2 4" xfId="32567" xr:uid="{116E5FB6-14E8-478C-9E40-DAA5B6AE30EE}"/>
    <cellStyle name="Comma 10 2 2 13 3" xfId="5855" xr:uid="{896BC8E0-B10D-4CEC-93A8-EEE60DEBB890}"/>
    <cellStyle name="Comma 10 2 2 13 3 2" xfId="14117" xr:uid="{ED824E75-0692-407C-822C-E103F5CA365F}"/>
    <cellStyle name="Comma 10 2 2 13 3 2 2" xfId="38699" xr:uid="{5F4984E4-B137-4A66-AC50-1BAC2954C539}"/>
    <cellStyle name="Comma 10 2 2 13 3 3" xfId="30684" xr:uid="{43003B77-6485-4628-815F-5FEF21A40101}"/>
    <cellStyle name="Comma 10 2 2 13 4" xfId="10224" xr:uid="{45C5B0F4-1A23-4B68-A05F-C219575161B5}"/>
    <cellStyle name="Comma 10 2 2 13 4 2" xfId="34883" xr:uid="{00C210E4-69A2-4F3D-8DE7-2EF04D7F109B}"/>
    <cellStyle name="Comma 10 2 2 13 5" xfId="20581" xr:uid="{AF6D6721-2BCF-4F52-A7CF-40369B19C0A4}"/>
    <cellStyle name="Comma 10 2 2 13 5 2" xfId="44741" xr:uid="{65E0B0CA-DAD6-49B8-8277-B00C586CD580}"/>
    <cellStyle name="Comma 10 2 2 13 6" xfId="26998" xr:uid="{94618C78-83E5-497D-9757-6B37FBCBDE0C}"/>
    <cellStyle name="Comma 10 2 2 14" xfId="2004" xr:uid="{99F8E87A-0074-4797-8C6C-481EBDCB3128}"/>
    <cellStyle name="Comma 10 2 2 14 2" xfId="6375" xr:uid="{5ED9532E-96C3-4A5F-B731-DBB5F224BCDB}"/>
    <cellStyle name="Comma 10 2 2 14 2 2" xfId="14634" xr:uid="{115D1A06-708F-4450-B949-1C159A176A5C}"/>
    <cellStyle name="Comma 10 2 2 14 2 2 2" xfId="39216" xr:uid="{C1550D9F-5273-440C-9E32-C4BA503A65C4}"/>
    <cellStyle name="Comma 10 2 2 14 2 3" xfId="23168" xr:uid="{635918DB-6EC3-49D2-98FD-1174F1D3B419}"/>
    <cellStyle name="Comma 10 2 2 14 2 3 2" xfId="47179" xr:uid="{BDC67506-A904-4301-BE5E-147B714AFA29}"/>
    <cellStyle name="Comma 10 2 2 14 2 4" xfId="31201" xr:uid="{E7F108BF-69E3-458F-8E37-67AEF3C5F203}"/>
    <cellStyle name="Comma 10 2 2 14 3" xfId="10346" xr:uid="{2BAE8813-C13F-4353-AD4B-82F909B42407}"/>
    <cellStyle name="Comma 10 2 2 14 3 2" xfId="35005" xr:uid="{1D4332B1-6A4C-4A98-88EE-F178D4F602DF}"/>
    <cellStyle name="Comma 10 2 2 14 4" xfId="20703" xr:uid="{4AFAEF0B-CE4C-4DA7-B298-D32BD446B7C4}"/>
    <cellStyle name="Comma 10 2 2 14 4 2" xfId="44863" xr:uid="{9365D417-41A4-4A98-B114-F776C5A2AAF1}"/>
    <cellStyle name="Comma 10 2 2 14 5" xfId="27120" xr:uid="{713F614D-6E97-4145-8F7C-83000D1C23D0}"/>
    <cellStyle name="Comma 10 2 2 15" xfId="2075" xr:uid="{75C167ED-078D-429A-87DC-274A5DD6C7FA}"/>
    <cellStyle name="Comma 10 2 2 15 2" xfId="8248" xr:uid="{98F1E7FD-F838-4144-AA7B-E1AF5627F42B}"/>
    <cellStyle name="Comma 10 2 2 15 2 2" xfId="16506" xr:uid="{513CEA52-8FC3-4385-9298-23A31BB93A3F}"/>
    <cellStyle name="Comma 10 2 2 15 2 2 2" xfId="41088" xr:uid="{3859D131-F44A-4A6D-AF98-244CEAEC45F1}"/>
    <cellStyle name="Comma 10 2 2 15 2 3" xfId="21450" xr:uid="{560C30DE-0FCC-4A2D-A4F5-5EE8D1DAF958}"/>
    <cellStyle name="Comma 10 2 2 15 2 3 2" xfId="45556" xr:uid="{7AEC5DC6-3B20-4A08-8231-A65D4933A8FA}"/>
    <cellStyle name="Comma 10 2 2 15 2 4" xfId="33073" xr:uid="{7434C5FC-7B2E-44A6-996C-ECDAD100DA9B}"/>
    <cellStyle name="Comma 10 2 2 15 3" xfId="10417" xr:uid="{76815333-91A4-4B86-94DC-7DB7193659AE}"/>
    <cellStyle name="Comma 10 2 2 15 3 2" xfId="35075" xr:uid="{ECD54921-BA0E-433A-8602-C96839E20B3E}"/>
    <cellStyle name="Comma 10 2 2 15 4" xfId="18976" xr:uid="{3A5CEC9B-7522-4D0E-BE71-CBC28BC0A854}"/>
    <cellStyle name="Comma 10 2 2 15 4 2" xfId="43170" xr:uid="{B0CDFC0F-0874-4B7B-B753-F43112B5D479}"/>
    <cellStyle name="Comma 10 2 2 15 5" xfId="27190" xr:uid="{6A43EF92-897E-4AAF-9582-EEF4F318AE6A}"/>
    <cellStyle name="Comma 10 2 2 16" xfId="2317" xr:uid="{9876E441-0F20-497B-BE4E-2D7EFF325CBE}"/>
    <cellStyle name="Comma 10 2 2 16 2" xfId="10658" xr:uid="{73385CF4-CF1A-4D12-9A48-DB7A1A556A21}"/>
    <cellStyle name="Comma 10 2 2 16 2 2" xfId="35315" xr:uid="{EE199349-6893-4834-ABE8-9036F98C5326}"/>
    <cellStyle name="Comma 10 2 2 16 3" xfId="20820" xr:uid="{4F882E6C-E9DA-4F21-A709-A4734B49CD65}"/>
    <cellStyle name="Comma 10 2 2 16 3 2" xfId="44963" xr:uid="{1F5849B0-D7EF-420B-828C-2FFAA30476BC}"/>
    <cellStyle name="Comma 10 2 2 16 4" xfId="27430" xr:uid="{205AD02B-6A99-4F3D-B07E-3E843693D8FA}"/>
    <cellStyle name="Comma 10 2 2 17" xfId="2391" xr:uid="{20E6A793-9404-4498-B130-147BE080B800}"/>
    <cellStyle name="Comma 10 2 2 17 2" xfId="10732" xr:uid="{770AB35E-2471-4346-B4FB-851356DBD472}"/>
    <cellStyle name="Comma 10 2 2 17 2 2" xfId="35389" xr:uid="{3BBB1F2E-4409-4DE2-96E1-F23D82E367A9}"/>
    <cellStyle name="Comma 10 2 2 17 3" xfId="27504" xr:uid="{61A0BB93-0D32-442B-97C3-11C9302894E0}"/>
    <cellStyle name="Comma 10 2 2 18" xfId="2462" xr:uid="{DBE54329-3CB2-4EA5-9850-5F2968DA7514}"/>
    <cellStyle name="Comma 10 2 2 18 2" xfId="10803" xr:uid="{F0685090-592B-4BB4-BFD2-3B5066BDA39D}"/>
    <cellStyle name="Comma 10 2 2 18 2 2" xfId="35459" xr:uid="{E58FB250-9728-4468-B10F-B172ECFA070F}"/>
    <cellStyle name="Comma 10 2 2 18 3" xfId="27574" xr:uid="{2A7DCD41-9F8C-45BB-94EE-25B3BBB9D4E1}"/>
    <cellStyle name="Comma 10 2 2 19" xfId="2699" xr:uid="{AFC33E9E-4BC6-4FF1-BA8F-1C31510D806C}"/>
    <cellStyle name="Comma 10 2 2 19 2" xfId="11040" xr:uid="{24ED594E-3D2C-4569-B585-680B1A91C93A}"/>
    <cellStyle name="Comma 10 2 2 19 2 2" xfId="35695" xr:uid="{0F0D71F9-272D-4611-A57B-D149D809DBCC}"/>
    <cellStyle name="Comma 10 2 2 19 3" xfId="27810" xr:uid="{19B5DE13-656E-4DD3-A681-615A0E787C94}"/>
    <cellStyle name="Comma 10 2 2 2" xfId="174" xr:uid="{1E194F84-CF50-40AA-83D2-6145AD0ED09D}"/>
    <cellStyle name="Comma 10 2 2 2 10" xfId="2030" xr:uid="{45A04DF0-1E01-4D65-9CFB-E0DEC251C5F8}"/>
    <cellStyle name="Comma 10 2 2 2 10 2" xfId="6427" xr:uid="{77BF32EA-0678-4E9B-8DF4-210C2E887D77}"/>
    <cellStyle name="Comma 10 2 2 2 10 2 2" xfId="14686" xr:uid="{8E69FD0A-DE24-4DA5-B5AB-20858893BA4C}"/>
    <cellStyle name="Comma 10 2 2 2 10 2 2 2" xfId="39268" xr:uid="{33BA5E61-6741-4B1C-AA98-7362C0056CEA}"/>
    <cellStyle name="Comma 10 2 2 2 10 2 3" xfId="23194" xr:uid="{6BC42DD3-BE80-4CE4-A778-E337FA2212D8}"/>
    <cellStyle name="Comma 10 2 2 2 10 2 3 2" xfId="47205" xr:uid="{B275D236-5D4F-4F0F-9E3F-06CC11A86E96}"/>
    <cellStyle name="Comma 10 2 2 2 10 2 4" xfId="31253" xr:uid="{88211281-7796-4111-9D05-E3F844C24B67}"/>
    <cellStyle name="Comma 10 2 2 2 10 3" xfId="10372" xr:uid="{F6E70DBD-3302-4712-8B72-83DE0DB45F37}"/>
    <cellStyle name="Comma 10 2 2 2 10 3 2" xfId="35031" xr:uid="{17A6D005-063E-487F-828D-F633F91DCA72}"/>
    <cellStyle name="Comma 10 2 2 2 10 4" xfId="20729" xr:uid="{E929F847-448E-4B8A-B9F7-E515FBE94BF0}"/>
    <cellStyle name="Comma 10 2 2 2 10 4 2" xfId="44889" xr:uid="{F3218F18-3307-456B-AF44-89230846D0A1}"/>
    <cellStyle name="Comma 10 2 2 2 10 5" xfId="27146" xr:uid="{10A0D198-CB55-421E-A3EA-FCCE94301C1F}"/>
    <cellStyle name="Comma 10 2 2 2 11" xfId="2101" xr:uid="{4F27794C-BCAF-4B1A-ABE4-717832C1DA34}"/>
    <cellStyle name="Comma 10 2 2 2 11 2" xfId="8274" xr:uid="{243A5243-5A4B-43E0-8EB6-FB86DB1400F2}"/>
    <cellStyle name="Comma 10 2 2 2 11 2 2" xfId="16532" xr:uid="{DDC442A0-9727-427E-BE97-3DE8AE9CCB6A}"/>
    <cellStyle name="Comma 10 2 2 2 11 2 2 2" xfId="41114" xr:uid="{11EB08F0-40AC-4430-858D-1927F921E00F}"/>
    <cellStyle name="Comma 10 2 2 2 11 2 3" xfId="21478" xr:uid="{30407967-4F6B-49D2-BF8B-8D65D6C4B033}"/>
    <cellStyle name="Comma 10 2 2 2 11 2 3 2" xfId="45584" xr:uid="{8A84CA34-EA3C-49EB-8771-8F1651AF30EF}"/>
    <cellStyle name="Comma 10 2 2 2 11 2 4" xfId="33099" xr:uid="{53C954CA-C5B1-438A-9D74-9DADB63084C4}"/>
    <cellStyle name="Comma 10 2 2 2 11 3" xfId="10443" xr:uid="{D5A400FF-F772-4B8A-90B4-4AC024E07195}"/>
    <cellStyle name="Comma 10 2 2 2 11 3 2" xfId="35101" xr:uid="{E7AB3F01-0A01-47C8-9148-BE8C92CEDFA4}"/>
    <cellStyle name="Comma 10 2 2 2 11 4" xfId="19004" xr:uid="{4E621FD2-6261-4763-A210-E8797E195AFB}"/>
    <cellStyle name="Comma 10 2 2 2 11 4 2" xfId="43198" xr:uid="{3B7C7482-F083-4815-94DB-3F906F118230}"/>
    <cellStyle name="Comma 10 2 2 2 11 5" xfId="27216" xr:uid="{EC744AFC-BB52-4537-8D74-8C0743BADD37}"/>
    <cellStyle name="Comma 10 2 2 2 12" xfId="2343" xr:uid="{C5A1275C-6B18-49F9-BCB6-CB9B44C53221}"/>
    <cellStyle name="Comma 10 2 2 2 12 2" xfId="10684" xr:uid="{B612F3A0-9799-4489-BB4E-0835F93D9552}"/>
    <cellStyle name="Comma 10 2 2 2 12 2 2" xfId="35341" xr:uid="{29FDA7F8-7571-4135-859B-F64BB576F8DA}"/>
    <cellStyle name="Comma 10 2 2 2 12 3" xfId="20882" xr:uid="{6FF0DB5D-9559-459C-9667-89E7A2F996F2}"/>
    <cellStyle name="Comma 10 2 2 2 12 3 2" xfId="45020" xr:uid="{D37C3A49-4A6F-415D-8732-D6C70DBB045A}"/>
    <cellStyle name="Comma 10 2 2 2 12 4" xfId="27456" xr:uid="{170EC883-EF45-4A34-8B3E-093ED4F8CC52}"/>
    <cellStyle name="Comma 10 2 2 2 13" xfId="2417" xr:uid="{292EBB03-F4B7-4ACA-95BF-74B86936ED30}"/>
    <cellStyle name="Comma 10 2 2 2 13 2" xfId="10758" xr:uid="{401DEC94-422F-4E18-AD0F-4579C192D411}"/>
    <cellStyle name="Comma 10 2 2 2 13 2 2" xfId="35415" xr:uid="{B6E8A2E6-2A86-4642-92E2-91D724AC4BA9}"/>
    <cellStyle name="Comma 10 2 2 2 13 3" xfId="27530" xr:uid="{C586679D-25FB-421F-B2FD-9F054A2A913C}"/>
    <cellStyle name="Comma 10 2 2 2 14" xfId="2488" xr:uid="{9757DD54-64F9-4FFF-A8A2-F8A2937FF76D}"/>
    <cellStyle name="Comma 10 2 2 2 14 2" xfId="10829" xr:uid="{AB1BEE6D-4ACD-4567-A866-1F6086511607}"/>
    <cellStyle name="Comma 10 2 2 2 14 2 2" xfId="35485" xr:uid="{0AE32F28-63D1-4765-96D4-48D5AAF6C7EC}"/>
    <cellStyle name="Comma 10 2 2 2 14 3" xfId="27600" xr:uid="{17104BBD-D26D-48FF-927D-3E4D0419C8BF}"/>
    <cellStyle name="Comma 10 2 2 2 15" xfId="2725" xr:uid="{36C1A67B-D53F-4145-A581-086F1BBF230B}"/>
    <cellStyle name="Comma 10 2 2 2 15 2" xfId="11066" xr:uid="{9F70950C-53E1-4643-98E3-A29CE328D627}"/>
    <cellStyle name="Comma 10 2 2 2 15 2 2" xfId="35721" xr:uid="{27D3C954-FC67-455C-92C7-051C2BA3431E}"/>
    <cellStyle name="Comma 10 2 2 2 15 3" xfId="27836" xr:uid="{CD0CEC6B-5819-414D-A24C-CA3C7BBC61EE}"/>
    <cellStyle name="Comma 10 2 2 2 16" xfId="3198" xr:uid="{6D2AB693-11F4-42F8-B433-08CFC4323DB7}"/>
    <cellStyle name="Comma 10 2 2 2 16 2" xfId="11539" xr:uid="{97233C2A-46DE-4281-A049-9901683E0B23}"/>
    <cellStyle name="Comma 10 2 2 2 16 2 2" xfId="36193" xr:uid="{1E966F5C-E462-4F78-8D05-A8025501306E}"/>
    <cellStyle name="Comma 10 2 2 2 16 3" xfId="28308" xr:uid="{BE69A2C8-4F9E-4F20-ACDB-A80051DD8264}"/>
    <cellStyle name="Comma 10 2 2 2 17" xfId="3441" xr:uid="{7C2A0605-5182-4C48-8250-2986AA3F773B}"/>
    <cellStyle name="Comma 10 2 2 2 17 2" xfId="11782" xr:uid="{B27C7982-72D6-47F9-B028-7292F6F1CECE}"/>
    <cellStyle name="Comma 10 2 2 2 17 2 2" xfId="36429" xr:uid="{9F68A8FD-C101-406E-9DF0-D728B58E9029}"/>
    <cellStyle name="Comma 10 2 2 2 17 3" xfId="28544" xr:uid="{8040D7FE-6C64-4588-9725-17178B66BD24}"/>
    <cellStyle name="Comma 10 2 2 2 18" xfId="3978" xr:uid="{79958F38-7113-4ED4-93D5-D54B713A7551}"/>
    <cellStyle name="Comma 10 2 2 2 18 2" xfId="12319" xr:uid="{FD44184E-A69E-4BF3-9E81-0B1B22CD8AB4}"/>
    <cellStyle name="Comma 10 2 2 2 18 2 2" xfId="36905" xr:uid="{C99AA6CD-CBAC-4845-A5AA-E6D599C49585}"/>
    <cellStyle name="Comma 10 2 2 2 18 3" xfId="29020" xr:uid="{FAAE6AD3-5108-4C98-8D81-CDE57468DAF0}"/>
    <cellStyle name="Comma 10 2 2 2 19" xfId="4052" xr:uid="{DE72D031-B978-4E01-B382-95ECCBED8A1D}"/>
    <cellStyle name="Comma 10 2 2 2 19 2" xfId="12393" xr:uid="{65D56BB3-67E1-467F-BA58-826C8C6B94A6}"/>
    <cellStyle name="Comma 10 2 2 2 19 2 2" xfId="36979" xr:uid="{33DCAAA4-914C-4B5B-B63B-361F55A6DBF6}"/>
    <cellStyle name="Comma 10 2 2 2 19 3" xfId="29094" xr:uid="{B706C839-5A09-4625-9B25-0C2431693B30}"/>
    <cellStyle name="Comma 10 2 2 2 2" xfId="279" xr:uid="{237A2D50-F7D5-4E45-8AE0-1CA877A550E1}"/>
    <cellStyle name="Comma 10 2 2 2 2 10" xfId="2786" xr:uid="{EB394892-FAF4-4823-9A05-440386214C95}"/>
    <cellStyle name="Comma 10 2 2 2 2 10 2" xfId="11127" xr:uid="{F53CDBA6-7732-4805-8FCE-BBA5921E92DF}"/>
    <cellStyle name="Comma 10 2 2 2 2 10 2 2" xfId="35782" xr:uid="{3514E237-BCA4-421E-A9B9-7F17A34CDCE0}"/>
    <cellStyle name="Comma 10 2 2 2 2 10 3" xfId="27897" xr:uid="{2530AE68-712B-41A5-AF04-DF94F5070CFA}"/>
    <cellStyle name="Comma 10 2 2 2 2 11" xfId="3259" xr:uid="{AC7EAF2E-865F-49FD-8333-5BC27240AC70}"/>
    <cellStyle name="Comma 10 2 2 2 2 11 2" xfId="11600" xr:uid="{420C8BF0-77CB-4B2A-B389-F4126AA66AB3}"/>
    <cellStyle name="Comma 10 2 2 2 2 11 2 2" xfId="36254" xr:uid="{D03536B6-D0A7-4076-8C1D-4871F61B72BB}"/>
    <cellStyle name="Comma 10 2 2 2 2 11 3" xfId="28369" xr:uid="{9A20BDA3-230B-46B3-8CEB-E0B383CF8CB2}"/>
    <cellStyle name="Comma 10 2 2 2 2 12" xfId="3503" xr:uid="{803EC3D0-13B4-4B4B-ADE1-0B29F8A03F05}"/>
    <cellStyle name="Comma 10 2 2 2 2 12 2" xfId="11844" xr:uid="{75F14842-C72F-4578-BE7B-8643F58B6B86}"/>
    <cellStyle name="Comma 10 2 2 2 2 12 2 2" xfId="36490" xr:uid="{5E5E3B72-D414-46FE-9CE1-25438830DDE9}"/>
    <cellStyle name="Comma 10 2 2 2 2 12 3" xfId="28605" xr:uid="{1940AB52-2613-4CDA-8D52-95AAC5A96D78}"/>
    <cellStyle name="Comma 10 2 2 2 2 13" xfId="4215" xr:uid="{EA2ECFE0-A86D-4753-BDC5-3A2F4F9AB2CC}"/>
    <cellStyle name="Comma 10 2 2 2 2 13 2" xfId="12556" xr:uid="{F33C81FA-C537-435F-AAC7-4313FC39DCA5}"/>
    <cellStyle name="Comma 10 2 2 2 2 13 2 2" xfId="37141" xr:uid="{0C7496E4-75D8-4DE3-913B-8CC077A9BCCB}"/>
    <cellStyle name="Comma 10 2 2 2 2 13 3" xfId="29225" xr:uid="{F9B104AC-3C1B-4D72-B690-761522F3794A}"/>
    <cellStyle name="Comma 10 2 2 2 2 14" xfId="4798" xr:uid="{D6997F7E-58D1-465B-BE6B-865993CCB408}"/>
    <cellStyle name="Comma 10 2 2 2 2 14 2" xfId="13126" xr:uid="{35BEF6EF-0A87-493F-B74D-1B6C3E4DF9A1}"/>
    <cellStyle name="Comma 10 2 2 2 2 14 2 2" xfId="37711" xr:uid="{D7A4A039-7268-4468-AAD5-241D646DA308}"/>
    <cellStyle name="Comma 10 2 2 2 2 14 3" xfId="29691" xr:uid="{E2DC43C4-191D-4D98-9383-2F40F5E1708C}"/>
    <cellStyle name="Comma 10 2 2 2 2 15" xfId="8730" xr:uid="{EBF7AF40-0086-46FC-A54E-904C4092460A}"/>
    <cellStyle name="Comma 10 2 2 2 2 15 2" xfId="33510" xr:uid="{BCE7178E-23A1-4333-A7DF-938EBE89C715}"/>
    <cellStyle name="Comma 10 2 2 2 2 16" xfId="17918" xr:uid="{5B29D407-BE0D-4A2E-B593-CC86DBE70C8D}"/>
    <cellStyle name="Comma 10 2 2 2 2 16 2" xfId="42143" xr:uid="{BD537496-F430-4323-9A0B-95833C67C771}"/>
    <cellStyle name="Comma 10 2 2 2 2 17" xfId="18519" xr:uid="{0F714A2A-F111-4884-AC21-57497145B73B}"/>
    <cellStyle name="Comma 10 2 2 2 2 17 2" xfId="42722" xr:uid="{7A280DC9-63DF-4097-8C14-FA6507CAB1DD}"/>
    <cellStyle name="Comma 10 2 2 2 2 18" xfId="25644" xr:uid="{B587AAFC-1313-468A-B17F-ADF875435956}"/>
    <cellStyle name="Comma 10 2 2 2 2 2" xfId="475" xr:uid="{C7DC2E9E-3160-4C3B-9033-56EE037C97B0}"/>
    <cellStyle name="Comma 10 2 2 2 2 2 10" xfId="5015" xr:uid="{5E75B948-1AF7-4AAA-97EB-1271B3DC4ED0}"/>
    <cellStyle name="Comma 10 2 2 2 2 2 10 2" xfId="13315" xr:uid="{60EE8C62-324C-4D16-BF97-9FEB507CBB9F}"/>
    <cellStyle name="Comma 10 2 2 2 2 2 10 2 2" xfId="37899" xr:uid="{924AEA5F-F7BD-4822-9A84-0C43168BBEE8}"/>
    <cellStyle name="Comma 10 2 2 2 2 2 10 3" xfId="29881" xr:uid="{75A8DF31-DC4D-4552-8BA4-79899CEF4C8B}"/>
    <cellStyle name="Comma 10 2 2 2 2 2 11" xfId="8865" xr:uid="{014587D5-B38C-4F57-B994-492A9709980A}"/>
    <cellStyle name="Comma 10 2 2 2 2 2 11 2" xfId="33631" xr:uid="{00E40E7A-1D39-4529-96EB-4B3906396288}"/>
    <cellStyle name="Comma 10 2 2 2 2 2 12" xfId="18050" xr:uid="{E1F4291B-187E-42F3-85F7-26A5F073DBBB}"/>
    <cellStyle name="Comma 10 2 2 2 2 2 12 2" xfId="42275" xr:uid="{D97822CC-9C57-437A-8FC2-21AF5DF569C1}"/>
    <cellStyle name="Comma 10 2 2 2 2 2 13" xfId="18658" xr:uid="{B672EDD2-6215-4EDD-AD68-937BCE3249E5}"/>
    <cellStyle name="Comma 10 2 2 2 2 2 13 2" xfId="42854" xr:uid="{BD18759B-8902-4CC0-82B3-496109FCE82B}"/>
    <cellStyle name="Comma 10 2 2 2 2 2 14" xfId="25762" xr:uid="{FA8E1E44-5102-4B8B-B475-2AE676C9A10C}"/>
    <cellStyle name="Comma 10 2 2 2 2 2 2" xfId="1493" xr:uid="{F1EB6BBD-D37D-402E-83AE-74AF11BC4041}"/>
    <cellStyle name="Comma 10 2 2 2 2 2 2 2" xfId="3140" xr:uid="{6C59D240-F3F2-47E4-A5B3-1D6AAFA266F9}"/>
    <cellStyle name="Comma 10 2 2 2 2 2 2 2 2" xfId="7097" xr:uid="{334501EA-38C0-4D5B-B3FE-5AD62B358830}"/>
    <cellStyle name="Comma 10 2 2 2 2 2 2 2 2 2" xfId="15356" xr:uid="{4AFC11A1-1685-4E57-9F76-3E8D0B1B37FE}"/>
    <cellStyle name="Comma 10 2 2 2 2 2 2 2 2 2 2" xfId="39938" xr:uid="{AE9169AC-77CB-4B73-BD01-6B6D14409A6A}"/>
    <cellStyle name="Comma 10 2 2 2 2 2 2 2 2 3" xfId="31923" xr:uid="{0BEBA32F-BB33-44A9-8058-B827EF244E4E}"/>
    <cellStyle name="Comma 10 2 2 2 2 2 2 2 3" xfId="11481" xr:uid="{B5B1FC28-1081-4EE1-A818-837C9C60B6A5}"/>
    <cellStyle name="Comma 10 2 2 2 2 2 2 2 3 2" xfId="36136" xr:uid="{68150C78-CC9F-47AF-8F1F-1401029989E2}"/>
    <cellStyle name="Comma 10 2 2 2 2 2 2 2 4" xfId="22681" xr:uid="{4790BE8D-43C0-4253-98A6-DB6758662A8F}"/>
    <cellStyle name="Comma 10 2 2 2 2 2 2 2 4 2" xfId="46708" xr:uid="{257C35D6-B8C6-4BF6-A5B7-DDA5D41F6B0D}"/>
    <cellStyle name="Comma 10 2 2 2 2 2 2 2 5" xfId="28251" xr:uid="{5666ACF7-DFC9-41F8-A2CB-351B0A21706A}"/>
    <cellStyle name="Comma 10 2 2 2 2 2 2 3" xfId="3859" xr:uid="{90982999-2ACD-41E5-A5D7-81EDB6E2DAD1}"/>
    <cellStyle name="Comma 10 2 2 2 2 2 2 3 2" xfId="12200" xr:uid="{CA0522C3-12A2-4F60-828E-3A73C8F56C53}"/>
    <cellStyle name="Comma 10 2 2 2 2 2 2 3 2 2" xfId="36844" xr:uid="{4D0F1F97-A1D5-4542-8CCE-A65CB2F3803A}"/>
    <cellStyle name="Comma 10 2 2 2 2 2 2 3 3" xfId="28959" xr:uid="{2405A374-E306-459B-9D4A-C1AAD267C600}"/>
    <cellStyle name="Comma 10 2 2 2 2 2 2 4" xfId="4613" xr:uid="{620356F2-1CCE-42C1-A7C4-786323109F44}"/>
    <cellStyle name="Comma 10 2 2 2 2 2 2 4 2" xfId="12954" xr:uid="{17E49C45-A2FF-46AF-BF74-B4AEBCB77C5F}"/>
    <cellStyle name="Comma 10 2 2 2 2 2 2 4 2 2" xfId="37539" xr:uid="{8468A788-E3AF-47BC-8B28-14878E89979E}"/>
    <cellStyle name="Comma 10 2 2 2 2 2 2 4 3" xfId="29579" xr:uid="{920B38B2-25A9-4D91-9F36-5BA6F7138A96}"/>
    <cellStyle name="Comma 10 2 2 2 2 2 2 5" xfId="5433" xr:uid="{9ED4D5D5-91EB-4DAF-A673-D0A6415A80CE}"/>
    <cellStyle name="Comma 10 2 2 2 2 2 2 5 2" xfId="13716" xr:uid="{EB224F6E-2551-45A2-A334-A4B6FC77DF1D}"/>
    <cellStyle name="Comma 10 2 2 2 2 2 2 5 2 2" xfId="38300" xr:uid="{80AE664A-FFEC-4198-A139-38F483FDE7BD}"/>
    <cellStyle name="Comma 10 2 2 2 2 2 2 5 3" xfId="30282" xr:uid="{90F67086-548D-4AA2-87F6-6632FFB9F80C}"/>
    <cellStyle name="Comma 10 2 2 2 2 2 2 6" xfId="9854" xr:uid="{DD2EFDA3-4CDE-437C-951A-947CA2D42312}"/>
    <cellStyle name="Comma 10 2 2 2 2 2 2 6 2" xfId="34540" xr:uid="{CE831381-3EB8-418C-B8C3-2BB17009DC2C}"/>
    <cellStyle name="Comma 10 2 2 2 2 2 2 7" xfId="18286" xr:uid="{F6F857FF-3A34-4DE1-B020-4FA0EA8C13B8}"/>
    <cellStyle name="Comma 10 2 2 2 2 2 2 7 2" xfId="42511" xr:uid="{76B98405-577E-4E40-9765-40FA2B9E7F74}"/>
    <cellStyle name="Comma 10 2 2 2 2 2 2 8" xfId="20215" xr:uid="{9A714338-B069-4FF1-AC76-023D0187F825}"/>
    <cellStyle name="Comma 10 2 2 2 2 2 2 8 2" xfId="44389" xr:uid="{A6EABA4C-BBB3-440F-96A6-CBAE0F3DA0BC}"/>
    <cellStyle name="Comma 10 2 2 2 2 2 2 9" xfId="26656" xr:uid="{68801A1A-B5DC-4982-BDA9-95F7BD41E7C1}"/>
    <cellStyle name="Comma 10 2 2 2 2 2 3" xfId="1055" xr:uid="{8916F621-08E3-4A9E-846C-121224949251}"/>
    <cellStyle name="Comma 10 2 2 2 2 2 3 2" xfId="8035" xr:uid="{498CDB46-6C88-4040-9FA6-51C39E3483F3}"/>
    <cellStyle name="Comma 10 2 2 2 2 2 3 2 2" xfId="16293" xr:uid="{D5F4CDCF-E1DA-4080-A42C-8E1C719B6BBF}"/>
    <cellStyle name="Comma 10 2 2 2 2 2 3 2 2 2" xfId="40875" xr:uid="{672A5E38-250E-495D-97BB-5DF3CF3BD9AB}"/>
    <cellStyle name="Comma 10 2 2 2 2 2 3 2 3" xfId="22264" xr:uid="{D07D7A20-8E89-4678-94AB-149E9D3F9EC3}"/>
    <cellStyle name="Comma 10 2 2 2 2 2 3 2 3 2" xfId="46304" xr:uid="{67EC33AE-FA3F-45F3-B077-EC1B422D4C5A}"/>
    <cellStyle name="Comma 10 2 2 2 2 2 3 2 4" xfId="32860" xr:uid="{391A3BBC-E924-4F01-AB7F-65F5E1D64A2D}"/>
    <cellStyle name="Comma 10 2 2 2 2 2 3 3" xfId="6148" xr:uid="{4B393A26-1443-4C23-BBA6-F447E4DBE093}"/>
    <cellStyle name="Comma 10 2 2 2 2 2 3 3 2" xfId="14410" xr:uid="{430DD1F3-CB7A-421A-A11C-E5A90184C1A2}"/>
    <cellStyle name="Comma 10 2 2 2 2 2 3 3 2 2" xfId="38992" xr:uid="{FA13E1DA-D1E2-427F-800E-95695D467914}"/>
    <cellStyle name="Comma 10 2 2 2 2 2 3 3 3" xfId="30977" xr:uid="{745EC23A-07E4-4A9A-A82C-2DD36E2E765F}"/>
    <cellStyle name="Comma 10 2 2 2 2 2 3 4" xfId="9431" xr:uid="{81EDE4A5-567E-4A9F-A436-DC11905AFFF2}"/>
    <cellStyle name="Comma 10 2 2 2 2 2 3 4 2" xfId="34138" xr:uid="{56D53DC7-A071-4255-8B83-DDABDB3F6A09}"/>
    <cellStyle name="Comma 10 2 2 2 2 2 3 5" xfId="19799" xr:uid="{3FC17FC0-856C-45D5-890C-FD3E6454F202}"/>
    <cellStyle name="Comma 10 2 2 2 2 2 3 5 2" xfId="43979" xr:uid="{4C32EB6C-B245-4B1F-A5B5-92531078B01B}"/>
    <cellStyle name="Comma 10 2 2 2 2 2 3 6" xfId="26257" xr:uid="{275F81FB-46FA-4BF3-9AF7-199B23823595}"/>
    <cellStyle name="Comma 10 2 2 2 2 2 4" xfId="2281" xr:uid="{C9A1EB06-1305-4CDD-BC86-609388DFF6B0}"/>
    <cellStyle name="Comma 10 2 2 2 2 2 4 2" xfId="6668" xr:uid="{AA3E9A8E-96AE-499E-AF12-0591943D2B1F}"/>
    <cellStyle name="Comma 10 2 2 2 2 2 4 2 2" xfId="14927" xr:uid="{6A442D90-DE42-4EB8-9EAF-5FDC959BAE3C}"/>
    <cellStyle name="Comma 10 2 2 2 2 2 4 2 2 2" xfId="39509" xr:uid="{45B9E79A-885D-4BC3-B7DC-4675DAA40BF2}"/>
    <cellStyle name="Comma 10 2 2 2 2 2 4 2 3" xfId="21730" xr:uid="{DEADB38B-48AD-4893-AEBF-CA75D599CEC7}"/>
    <cellStyle name="Comma 10 2 2 2 2 2 4 2 3 2" xfId="45807" xr:uid="{EF96A131-DD0C-4326-B534-EDDE5EAB1AF5}"/>
    <cellStyle name="Comma 10 2 2 2 2 2 4 2 4" xfId="31494" xr:uid="{D10D640F-FE52-440F-AEAB-EEA971764D13}"/>
    <cellStyle name="Comma 10 2 2 2 2 2 4 3" xfId="10622" xr:uid="{BB4B5086-A0B9-49B4-818D-FF04621758E1}"/>
    <cellStyle name="Comma 10 2 2 2 2 2 4 3 2" xfId="35280" xr:uid="{F76978DD-E3E3-4945-B9B5-3570FFC88730}"/>
    <cellStyle name="Comma 10 2 2 2 2 2 4 4" xfId="19265" xr:uid="{7805A209-501C-42E3-A4F5-06A11069F312}"/>
    <cellStyle name="Comma 10 2 2 2 2 2 4 4 2" xfId="43459" xr:uid="{87E5A22E-3EA8-42B0-9FD6-16595AA17206}"/>
    <cellStyle name="Comma 10 2 2 2 2 2 4 5" xfId="27395" xr:uid="{221A1EB8-3279-47CA-8119-26E1ED741A5E}"/>
    <cellStyle name="Comma 10 2 2 2 2 2 5" xfId="2667" xr:uid="{D1344BA8-225A-48CC-A6E3-7432ACD7D4ED}"/>
    <cellStyle name="Comma 10 2 2 2 2 2 5 2" xfId="8453" xr:uid="{F67A200F-B029-436B-91B5-CA5247143B2C}"/>
    <cellStyle name="Comma 10 2 2 2 2 2 5 2 2" xfId="16711" xr:uid="{2CC8326A-1597-43BE-933C-293A727D7CED}"/>
    <cellStyle name="Comma 10 2 2 2 2 2 5 2 2 2" xfId="41293" xr:uid="{74643C1C-8381-4163-85AD-B3A10071A0ED}"/>
    <cellStyle name="Comma 10 2 2 2 2 2 5 2 3" xfId="33278" xr:uid="{458A39C7-5A08-40AC-BF67-C914F4BD9682}"/>
    <cellStyle name="Comma 10 2 2 2 2 2 5 3" xfId="11008" xr:uid="{CCA71500-29E6-452A-A48E-366A4BCB4DD1}"/>
    <cellStyle name="Comma 10 2 2 2 2 2 5 3 2" xfId="35664" xr:uid="{5FD44A9B-F33D-4E8C-80B9-69D3BF7A0A0F}"/>
    <cellStyle name="Comma 10 2 2 2 2 2 5 4" xfId="21134" xr:uid="{DABB9748-4F77-4731-B6F3-5D7EF203D841}"/>
    <cellStyle name="Comma 10 2 2 2 2 2 5 4 2" xfId="45255" xr:uid="{44CB0519-4F53-47AA-8A67-3D0F339CB035}"/>
    <cellStyle name="Comma 10 2 2 2 2 2 5 5" xfId="27779" xr:uid="{3D6E9664-36F7-44B6-94A2-6523D7DBE65D}"/>
    <cellStyle name="Comma 10 2 2 2 2 2 6" xfId="2904" xr:uid="{A0CD32B0-9F2F-4EE6-9F53-0BB686919141}"/>
    <cellStyle name="Comma 10 2 2 2 2 2 6 2" xfId="11245" xr:uid="{52A5FE2E-0C30-474C-AD68-9C3981281489}"/>
    <cellStyle name="Comma 10 2 2 2 2 2 6 2 2" xfId="35900" xr:uid="{F9907FF0-D3A1-4CD0-81E5-3810DA3733DD}"/>
    <cellStyle name="Comma 10 2 2 2 2 2 6 3" xfId="28015" xr:uid="{C791BBD5-9CD6-4901-9312-E71697A4C5D4}"/>
    <cellStyle name="Comma 10 2 2 2 2 2 7" xfId="3377" xr:uid="{FBCC8C4F-C5B1-4A12-9701-702EC92B845D}"/>
    <cellStyle name="Comma 10 2 2 2 2 2 7 2" xfId="11718" xr:uid="{C1439FA4-5B1E-487B-A60C-1DEB59E16BE0}"/>
    <cellStyle name="Comma 10 2 2 2 2 2 7 2 2" xfId="36372" xr:uid="{890C583A-8D30-4D4D-963B-1767FECCBEAD}"/>
    <cellStyle name="Comma 10 2 2 2 2 2 7 3" xfId="28487" xr:uid="{2685813D-ADD3-4AFD-94BA-4A316787A430}"/>
    <cellStyle name="Comma 10 2 2 2 2 2 8" xfId="3623" xr:uid="{A739D239-FF4D-42C7-8709-878B55997B16}"/>
    <cellStyle name="Comma 10 2 2 2 2 2 8 2" xfId="11964" xr:uid="{5317E016-D9CF-4A90-8B52-6C33DC7B1B4E}"/>
    <cellStyle name="Comma 10 2 2 2 2 2 8 2 2" xfId="36608" xr:uid="{C91EEB0C-FFD5-44AF-977C-D43AB5F8FA1A}"/>
    <cellStyle name="Comma 10 2 2 2 2 2 8 3" xfId="28723" xr:uid="{E6C90924-774A-4FC3-BE10-2B7032E66878}"/>
    <cellStyle name="Comma 10 2 2 2 2 2 9" xfId="4377" xr:uid="{ECDEDCFC-63AD-4833-9726-5E0AEF073F75}"/>
    <cellStyle name="Comma 10 2 2 2 2 2 9 2" xfId="12718" xr:uid="{61A524DC-9D09-446F-83C6-32BEA1DE2C17}"/>
    <cellStyle name="Comma 10 2 2 2 2 2 9 2 2" xfId="37303" xr:uid="{FE0E9C56-7CFA-44AA-BD65-0800E1C0ABF3}"/>
    <cellStyle name="Comma 10 2 2 2 2 2 9 3" xfId="29343" xr:uid="{1F949978-BA16-45A8-9131-5C1EE0B13036}"/>
    <cellStyle name="Comma 10 2 2 2 2 3" xfId="661" xr:uid="{FD46DDD3-1DC6-4BA0-9345-CD70DFD91134}"/>
    <cellStyle name="Comma 10 2 2 2 2 3 10" xfId="25941" xr:uid="{188B560B-1B79-4BAE-B19F-4769E724BAD2}"/>
    <cellStyle name="Comma 10 2 2 2 2 3 2" xfId="1294" xr:uid="{471EAE79-8C65-4AD5-A3BB-7D967E9D93F8}"/>
    <cellStyle name="Comma 10 2 2 2 2 3 2 2" xfId="8221" xr:uid="{94AF4D50-A95F-40DA-AEFC-D9CDE091BB27}"/>
    <cellStyle name="Comma 10 2 2 2 2 3 2 2 2" xfId="16479" xr:uid="{ABA51D23-2356-46D9-9B46-97C2AA1894E6}"/>
    <cellStyle name="Comma 10 2 2 2 2 3 2 2 2 2" xfId="41061" xr:uid="{06B6EB8B-3ADF-411F-A9E0-A86B7C833F13}"/>
    <cellStyle name="Comma 10 2 2 2 2 3 2 2 3" xfId="22486" xr:uid="{F584C618-217F-4D98-BF00-6C3562B1082C}"/>
    <cellStyle name="Comma 10 2 2 2 2 3 2 2 3 2" xfId="46520" xr:uid="{ACFC7D03-3E5D-47C2-BA20-1461FA624436}"/>
    <cellStyle name="Comma 10 2 2 2 2 3 2 2 4" xfId="33046" xr:uid="{399E7237-E123-4126-81E7-F95FEF181348}"/>
    <cellStyle name="Comma 10 2 2 2 2 3 2 3" xfId="6342" xr:uid="{62ED7574-0E37-4220-AC37-7603887A4001}"/>
    <cellStyle name="Comma 10 2 2 2 2 3 2 3 2" xfId="14603" xr:uid="{386BAFAA-553E-44D8-BD2C-8F0BE14793B0}"/>
    <cellStyle name="Comma 10 2 2 2 2 3 2 3 2 2" xfId="39185" xr:uid="{43A51B56-0827-4209-AC1A-A8C5C350680E}"/>
    <cellStyle name="Comma 10 2 2 2 2 3 2 3 3" xfId="31170" xr:uid="{73EECB1B-8963-4808-ABB0-AB275948D783}"/>
    <cellStyle name="Comma 10 2 2 2 2 3 2 4" xfId="9657" xr:uid="{C7319289-1DE8-41AC-B4D7-1DE341E7F078}"/>
    <cellStyle name="Comma 10 2 2 2 2 3 2 4 2" xfId="34352" xr:uid="{7F78B146-1A53-4096-849F-BCE275D1A5FA}"/>
    <cellStyle name="Comma 10 2 2 2 2 3 2 5" xfId="20019" xr:uid="{A55965B9-04F9-4A95-AEC2-43266350D980}"/>
    <cellStyle name="Comma 10 2 2 2 2 3 2 5 2" xfId="44197" xr:uid="{E2A2E92B-0DAB-42B9-A856-D10901DE570A}"/>
    <cellStyle name="Comma 10 2 2 2 2 3 2 6" xfId="26469" xr:uid="{49A23F74-576C-4016-AC40-16507EAB1F59}"/>
    <cellStyle name="Comma 10 2 2 2 2 3 3" xfId="3022" xr:uid="{4C036C0C-2195-4EFC-8B9A-A3D50BEE2244}"/>
    <cellStyle name="Comma 10 2 2 2 2 3 3 2" xfId="6861" xr:uid="{8021C516-B301-4CE4-B4B1-FCF7921EAEC3}"/>
    <cellStyle name="Comma 10 2 2 2 2 3 3 2 2" xfId="15120" xr:uid="{3B3F1B8F-0557-41F5-8D75-E5ED418100B7}"/>
    <cellStyle name="Comma 10 2 2 2 2 3 3 2 2 2" xfId="39702" xr:uid="{C6C2305F-9176-4890-A35B-D14A61D1651D}"/>
    <cellStyle name="Comma 10 2 2 2 2 3 3 2 3" xfId="21914" xr:uid="{B289496B-DDCC-44CC-8CCD-34117A98FAEC}"/>
    <cellStyle name="Comma 10 2 2 2 2 3 3 2 3 2" xfId="45988" xr:uid="{02B7E090-4E5F-42D6-9AFB-AD7DFFB76AE0}"/>
    <cellStyle name="Comma 10 2 2 2 2 3 3 2 4" xfId="31687" xr:uid="{D3389C7D-6886-4AE2-91D6-67B1C5E2594B}"/>
    <cellStyle name="Comma 10 2 2 2 2 3 3 3" xfId="11363" xr:uid="{A2117191-5FC8-42C1-AB07-F519FB4E5600}"/>
    <cellStyle name="Comma 10 2 2 2 2 3 3 3 2" xfId="36018" xr:uid="{C5F2773A-E755-4E9D-A301-17F24E20CB55}"/>
    <cellStyle name="Comma 10 2 2 2 2 3 3 4" xfId="19449" xr:uid="{2BBCDCBC-5DD1-4DE8-BB44-508AA11B4F25}"/>
    <cellStyle name="Comma 10 2 2 2 2 3 3 4 2" xfId="43643" xr:uid="{72AAD6FE-79B4-435A-B58A-EE1BDEB2B2D9}"/>
    <cellStyle name="Comma 10 2 2 2 2 3 3 5" xfId="28133" xr:uid="{E0842CB6-B1B0-40A5-9232-A63A8E8B1D85}"/>
    <cellStyle name="Comma 10 2 2 2 2 3 4" xfId="3741" xr:uid="{E4DC869D-08DF-43D9-A49C-4F97A56C1482}"/>
    <cellStyle name="Comma 10 2 2 2 2 3 4 2" xfId="7389" xr:uid="{F2C6619E-CDB4-4BC4-98B5-644F416F3B91}"/>
    <cellStyle name="Comma 10 2 2 2 2 3 4 2 2" xfId="15648" xr:uid="{6D168B23-0DB4-4006-8A0E-75A1B9987D02}"/>
    <cellStyle name="Comma 10 2 2 2 2 3 4 2 2 2" xfId="40230" xr:uid="{3C29DE0F-D050-47B0-95CD-8DC7CB17E4AE}"/>
    <cellStyle name="Comma 10 2 2 2 2 3 4 2 3" xfId="32215" xr:uid="{894880C7-5498-4D17-B6BA-CBE00CE09EDB}"/>
    <cellStyle name="Comma 10 2 2 2 2 3 4 3" xfId="12082" xr:uid="{7FF667BD-378B-4B59-87B2-07335535C909}"/>
    <cellStyle name="Comma 10 2 2 2 2 3 4 3 2" xfId="36726" xr:uid="{588D68E4-3AAA-4D8F-9B0A-8EB9CEDA9B59}"/>
    <cellStyle name="Comma 10 2 2 2 2 3 4 4" xfId="21319" xr:uid="{9F9A1359-5391-47A3-A30A-B5159EE618B7}"/>
    <cellStyle name="Comma 10 2 2 2 2 3 4 4 2" xfId="45438" xr:uid="{09707D08-5AEE-47E4-AD80-188240443382}"/>
    <cellStyle name="Comma 10 2 2 2 2 3 4 5" xfId="28841" xr:uid="{44FB2CE3-F7D9-4FB4-9B13-350DD76E6A8E}"/>
    <cellStyle name="Comma 10 2 2 2 2 3 5" xfId="4495" xr:uid="{FFA3A57F-4B6E-4ED2-95CB-1AD0C9C814CF}"/>
    <cellStyle name="Comma 10 2 2 2 2 3 5 2" xfId="12836" xr:uid="{D7369952-F2E4-424C-99DB-9603640B85DA}"/>
    <cellStyle name="Comma 10 2 2 2 2 3 5 2 2" xfId="37421" xr:uid="{4AC5236D-39C3-4ECF-8DC1-29690B660C8B}"/>
    <cellStyle name="Comma 10 2 2 2 2 3 5 3" xfId="29461" xr:uid="{8F2DA575-5F8D-4B43-AF98-9328A72AF299}"/>
    <cellStyle name="Comma 10 2 2 2 2 3 6" xfId="5235" xr:uid="{58471C76-481A-4E21-817C-C662BBB181A2}"/>
    <cellStyle name="Comma 10 2 2 2 2 3 6 2" xfId="13528" xr:uid="{05E8D154-9992-4C46-8123-D8923E3BE29D}"/>
    <cellStyle name="Comma 10 2 2 2 2 3 6 2 2" xfId="38112" xr:uid="{B925794A-63CC-47F6-83E0-821C4CF7FB07}"/>
    <cellStyle name="Comma 10 2 2 2 2 3 6 3" xfId="30094" xr:uid="{C72EDECC-20B0-433E-9A2A-169537C9FFF4}"/>
    <cellStyle name="Comma 10 2 2 2 2 3 7" xfId="9048" xr:uid="{B1CB3F5C-B9B9-4A45-83A7-6CBFC1E09A64}"/>
    <cellStyle name="Comma 10 2 2 2 2 3 7 2" xfId="33810" xr:uid="{3E1CC556-15BD-41DD-8956-F042BA4845C2}"/>
    <cellStyle name="Comma 10 2 2 2 2 3 8" xfId="18168" xr:uid="{7DD541F8-1A4D-4657-A40D-F6034766478D}"/>
    <cellStyle name="Comma 10 2 2 2 2 3 8 2" xfId="42393" xr:uid="{27160811-C600-479D-BCC1-DC4F5D7FFAE2}"/>
    <cellStyle name="Comma 10 2 2 2 2 3 9" xfId="18842" xr:uid="{EFE29005-B10E-4068-A81B-198C934FFE4E}"/>
    <cellStyle name="Comma 10 2 2 2 2 3 9 2" xfId="43038" xr:uid="{CE403FB4-6707-44D8-B404-1F08E060BA8E}"/>
    <cellStyle name="Comma 10 2 2 2 2 4" xfId="1714" xr:uid="{C1CA45E9-62C2-48BF-8F3F-0A67F9FD301C}"/>
    <cellStyle name="Comma 10 2 2 2 2 4 2" xfId="6979" xr:uid="{4E231210-A121-4DA2-8216-67CF49FF19D3}"/>
    <cellStyle name="Comma 10 2 2 2 2 4 2 2" xfId="15238" xr:uid="{DA3EFDA3-C9B2-4ADF-BFD4-7157B1A1FF20}"/>
    <cellStyle name="Comma 10 2 2 2 2 4 2 2 2" xfId="39820" xr:uid="{CD13E991-D17D-46DA-95D6-271DB67E8319}"/>
    <cellStyle name="Comma 10 2 2 2 2 4 2 3" xfId="22887" xr:uid="{C62FCA37-2E25-4C50-AA61-E1884DF8E544}"/>
    <cellStyle name="Comma 10 2 2 2 2 4 2 3 2" xfId="46905" xr:uid="{226D5CFD-4B05-4869-8116-8FDB51046E81}"/>
    <cellStyle name="Comma 10 2 2 2 2 4 2 4" xfId="31805" xr:uid="{D691FEB8-5456-4A4C-95C2-D732CDAC0B1C}"/>
    <cellStyle name="Comma 10 2 2 2 2 4 3" xfId="5639" xr:uid="{B845BF16-693A-461B-939E-7C8EF0B06EA8}"/>
    <cellStyle name="Comma 10 2 2 2 2 4 3 2" xfId="13910" xr:uid="{0F7B9C9B-DB96-4055-A046-1332AEC75BB6}"/>
    <cellStyle name="Comma 10 2 2 2 2 4 3 2 2" xfId="38494" xr:uid="{8EE67E6E-4D69-4FDB-A549-F6D4AFCF70A7}"/>
    <cellStyle name="Comma 10 2 2 2 2 4 3 3" xfId="30477" xr:uid="{3D5347D5-D6A2-4C11-9707-CA02E0C42FB7}"/>
    <cellStyle name="Comma 10 2 2 2 2 4 4" xfId="10063" xr:uid="{6FF847B0-5AAC-411E-8088-8BDE74A92F6A}"/>
    <cellStyle name="Comma 10 2 2 2 2 4 4 2" xfId="34734" xr:uid="{0728BBE4-6BB4-4F98-8F4A-88448F4F80EF}"/>
    <cellStyle name="Comma 10 2 2 2 2 4 5" xfId="20423" xr:uid="{7A7B172F-A85C-4630-A064-3EE62335F6BE}"/>
    <cellStyle name="Comma 10 2 2 2 2 4 5 2" xfId="44587" xr:uid="{79281F25-37EA-4153-AA69-D493242326BE}"/>
    <cellStyle name="Comma 10 2 2 2 2 4 6" xfId="26849" xr:uid="{274FAB65-77C9-42DF-A6B9-A1D531E42D37}"/>
    <cellStyle name="Comma 10 2 2 2 2 5" xfId="1850" xr:uid="{D6C14696-24B0-4380-9BBE-91261399FD45}"/>
    <cellStyle name="Comma 10 2 2 2 2 5 2" xfId="7657" xr:uid="{DD1B0F0E-73B6-4AAE-83DB-5886D6FE8142}"/>
    <cellStyle name="Comma 10 2 2 2 2 5 2 2" xfId="15915" xr:uid="{3C155F24-11D4-4516-9C9C-DD27134DBE43}"/>
    <cellStyle name="Comma 10 2 2 2 2 5 2 2 2" xfId="40497" xr:uid="{8AEE4E2E-21CD-41C4-86D2-6C0079A02CF5}"/>
    <cellStyle name="Comma 10 2 2 2 2 5 2 3" xfId="23015" xr:uid="{4C8A7DD6-C76C-4F5A-BF9B-6F1A988BEBF5}"/>
    <cellStyle name="Comma 10 2 2 2 2 5 2 3 2" xfId="47026" xr:uid="{0FD2B53E-6FDA-4703-ABA8-D81A574A562C}"/>
    <cellStyle name="Comma 10 2 2 2 2 5 2 4" xfId="32482" xr:uid="{9B58FFC8-B922-4ECF-B103-A987827CF121}"/>
    <cellStyle name="Comma 10 2 2 2 2 5 3" xfId="5768" xr:uid="{23521D2C-23EE-44FB-8962-A6D6919E4527}"/>
    <cellStyle name="Comma 10 2 2 2 2 5 3 2" xfId="14030" xr:uid="{E8166D99-870B-4618-8558-67726C88D5B9}"/>
    <cellStyle name="Comma 10 2 2 2 2 5 3 2 2" xfId="38612" xr:uid="{94AEF149-BDCB-4BD0-B65B-0012262E7AB2}"/>
    <cellStyle name="Comma 10 2 2 2 2 5 3 3" xfId="30597" xr:uid="{EEEFB3E9-8EEC-4398-9C0F-FD05A10F12CE}"/>
    <cellStyle name="Comma 10 2 2 2 2 5 4" xfId="10192" xr:uid="{7F4CA84D-CD67-4C79-BE0D-DD04DB4B72DB}"/>
    <cellStyle name="Comma 10 2 2 2 2 5 4 2" xfId="34852" xr:uid="{3797694D-27E9-43DA-B530-621A2214A240}"/>
    <cellStyle name="Comma 10 2 2 2 2 5 5" xfId="20550" xr:uid="{9543EB79-9D9F-4589-846A-4E066F9B963D}"/>
    <cellStyle name="Comma 10 2 2 2 2 5 5 2" xfId="44710" xr:uid="{8BF3ECE3-E04F-4A05-ACE8-BF64AC8377FC}"/>
    <cellStyle name="Comma 10 2 2 2 2 5 6" xfId="26967" xr:uid="{087C7B60-F7B6-4E3B-ACDE-BD7C34D93E56}"/>
    <cellStyle name="Comma 10 2 2 2 2 6" xfId="825" xr:uid="{86958942-4A21-4FD5-A545-6540145B26EC}"/>
    <cellStyle name="Comma 10 2 2 2 2 6 2" xfId="7848" xr:uid="{A811030F-CECB-44C8-86FD-BC0CC32451AC}"/>
    <cellStyle name="Comma 10 2 2 2 2 6 2 2" xfId="16106" xr:uid="{E433DD9F-8AD7-4837-BE6A-3C456BFFDB6C}"/>
    <cellStyle name="Comma 10 2 2 2 2 6 2 2 2" xfId="40688" xr:uid="{902E758B-C936-4192-B657-109010A1BAB3}"/>
    <cellStyle name="Comma 10 2 2 2 2 6 2 3" xfId="22048" xr:uid="{35ABF2C6-7B01-48C3-B3B8-2F73DA612441}"/>
    <cellStyle name="Comma 10 2 2 2 2 6 2 3 2" xfId="46113" xr:uid="{1E67ADD1-D51F-4401-9902-293BC6F817F2}"/>
    <cellStyle name="Comma 10 2 2 2 2 6 2 4" xfId="32673" xr:uid="{984EB650-FFA0-4518-B89F-2EAA97347927}"/>
    <cellStyle name="Comma 10 2 2 2 2 6 3" xfId="5961" xr:uid="{5B06F19C-75F4-46BA-BB47-315E4515BAEF}"/>
    <cellStyle name="Comma 10 2 2 2 2 6 3 2" xfId="14223" xr:uid="{43E86044-D5C4-42C9-AB16-5BD250BF9413}"/>
    <cellStyle name="Comma 10 2 2 2 2 6 3 2 2" xfId="38805" xr:uid="{20F709FD-F0C1-414F-8B99-246549A1A6AF}"/>
    <cellStyle name="Comma 10 2 2 2 2 6 3 3" xfId="30790" xr:uid="{16666538-59F4-4002-92CC-3D16858EA145}"/>
    <cellStyle name="Comma 10 2 2 2 2 6 4" xfId="9210" xr:uid="{2036558F-7ECC-421D-B6A9-359B5407EFED}"/>
    <cellStyle name="Comma 10 2 2 2 2 6 4 2" xfId="33948" xr:uid="{FC97CBD5-9DA9-4A6A-98FD-898B9D2BE5CB}"/>
    <cellStyle name="Comma 10 2 2 2 2 6 5" xfId="19582" xr:uid="{C97EF944-3BE1-48C2-B12A-BFF9CEF73E92}"/>
    <cellStyle name="Comma 10 2 2 2 2 6 5 2" xfId="43770" xr:uid="{B2BB76DD-5FD1-432D-B290-684977977C60}"/>
    <cellStyle name="Comma 10 2 2 2 2 6 6" xfId="26070" xr:uid="{A9147267-99C4-49F3-B708-930D2DCA091E}"/>
    <cellStyle name="Comma 10 2 2 2 2 7" xfId="1969" xr:uid="{B2235E36-BD27-4604-A30F-4EE570F374E9}"/>
    <cellStyle name="Comma 10 2 2 2 2 7 2" xfId="6481" xr:uid="{AE65CD08-AD61-4144-977E-66FD31C056AE}"/>
    <cellStyle name="Comma 10 2 2 2 2 7 2 2" xfId="14740" xr:uid="{990FC286-B86B-4F8F-9212-0139EA3305E9}"/>
    <cellStyle name="Comma 10 2 2 2 2 7 2 2 2" xfId="39322" xr:uid="{AA9FBE2C-9EDD-4A9E-B146-38B9B893EDF7}"/>
    <cellStyle name="Comma 10 2 2 2 2 7 2 3" xfId="23133" xr:uid="{ADD0749B-9339-4C29-9B94-31E9726B69C2}"/>
    <cellStyle name="Comma 10 2 2 2 2 7 2 3 2" xfId="47144" xr:uid="{5BDD705A-6269-49FC-B07B-BA45EE9ED456}"/>
    <cellStyle name="Comma 10 2 2 2 2 7 2 4" xfId="31307" xr:uid="{2B3B2C35-F2E5-48F0-BD73-524DBD1425E5}"/>
    <cellStyle name="Comma 10 2 2 2 2 7 3" xfId="10311" xr:uid="{0ADB3BDA-073E-4E9A-BC2A-57F1F820FF6E}"/>
    <cellStyle name="Comma 10 2 2 2 2 7 3 2" xfId="34970" xr:uid="{14A1EF10-16B6-42C1-84B5-540AAFF7C04B}"/>
    <cellStyle name="Comma 10 2 2 2 2 7 4" xfId="20668" xr:uid="{F4F3DF7A-2712-4F39-A3A5-D472B361603A}"/>
    <cellStyle name="Comma 10 2 2 2 2 7 4 2" xfId="44828" xr:uid="{35240D34-B9BB-4C5A-B8F2-B02D743B409B}"/>
    <cellStyle name="Comma 10 2 2 2 2 7 5" xfId="27085" xr:uid="{DC7758B8-163A-4F6E-8C72-F7DA2F45BC06}"/>
    <cellStyle name="Comma 10 2 2 2 2 8" xfId="2162" xr:uid="{711C67B6-4F88-4772-B5C8-D3538A4BC53D}"/>
    <cellStyle name="Comma 10 2 2 2 2 8 2" xfId="8335" xr:uid="{EE5B4E32-96DA-4C3E-9C3D-0720070EED8A}"/>
    <cellStyle name="Comma 10 2 2 2 2 8 2 2" xfId="16593" xr:uid="{F8C80C81-C209-4F22-AFC1-CD9AE9A188D2}"/>
    <cellStyle name="Comma 10 2 2 2 2 8 2 2 2" xfId="41175" xr:uid="{9CE2633A-CA39-4BA7-93C5-DC335D62D374}"/>
    <cellStyle name="Comma 10 2 2 2 2 8 2 3" xfId="21559" xr:uid="{9DD26278-6C53-4AD1-A351-FE5383CA1416}"/>
    <cellStyle name="Comma 10 2 2 2 2 8 2 3 2" xfId="45657" xr:uid="{5C63835B-3ACB-45F1-80BB-47EE4DED563F}"/>
    <cellStyle name="Comma 10 2 2 2 2 8 2 4" xfId="33160" xr:uid="{6997121F-1D2E-416B-B98C-A92389425242}"/>
    <cellStyle name="Comma 10 2 2 2 2 8 3" xfId="10504" xr:uid="{B259111A-5335-4935-BD2E-BB0ABC520CB6}"/>
    <cellStyle name="Comma 10 2 2 2 2 8 3 2" xfId="35162" xr:uid="{2B8216CB-638B-4BE8-8778-3C3807F0A257}"/>
    <cellStyle name="Comma 10 2 2 2 2 8 4" xfId="19089" xr:uid="{00A409D8-C3FF-4A63-87F7-F2A2F273D58E}"/>
    <cellStyle name="Comma 10 2 2 2 2 8 4 2" xfId="43283" xr:uid="{1EB542E4-2FB9-4144-B41A-4A6C7CCA0449}"/>
    <cellStyle name="Comma 10 2 2 2 2 8 5" xfId="27277" xr:uid="{3101F128-944E-40EC-AD53-4F166869ED3F}"/>
    <cellStyle name="Comma 10 2 2 2 2 9" xfId="2549" xr:uid="{FB09297F-E18E-4938-85D9-D494DB443E7F}"/>
    <cellStyle name="Comma 10 2 2 2 2 9 2" xfId="10890" xr:uid="{D9C5143E-2207-4622-BBE5-7EB57B758B1C}"/>
    <cellStyle name="Comma 10 2 2 2 2 9 2 2" xfId="35546" xr:uid="{5D659C94-B840-4DB7-81A5-6B027A5ADAED}"/>
    <cellStyle name="Comma 10 2 2 2 2 9 3" xfId="20965" xr:uid="{5E34FF57-4E32-436C-B973-1ED177BD050C}"/>
    <cellStyle name="Comma 10 2 2 2 2 9 3 2" xfId="45100" xr:uid="{1B8A0DD2-D44A-4577-9864-56D1475FEFC5}"/>
    <cellStyle name="Comma 10 2 2 2 2 9 4" xfId="27661" xr:uid="{591E5A82-E228-430C-A0F3-55F04E1D5B11}"/>
    <cellStyle name="Comma 10 2 2 2 20" xfId="4129" xr:uid="{BC79BEF7-2F3E-4D6C-9941-AC5600551BDE}"/>
    <cellStyle name="Comma 10 2 2 2 20 2" xfId="12470" xr:uid="{A3851A42-7948-491D-A53F-FF0C374AA050}"/>
    <cellStyle name="Comma 10 2 2 2 20 2 2" xfId="37055" xr:uid="{F4CCCB43-0F5B-4D98-8693-049F36444329}"/>
    <cellStyle name="Comma 10 2 2 2 20 3" xfId="29164" xr:uid="{2BB673FA-0227-43B1-A4AD-12A4CD6F7396}"/>
    <cellStyle name="Comma 10 2 2 2 21" xfId="4735" xr:uid="{07C766CC-7BD5-41A6-B59D-A7BE4D546E3E}"/>
    <cellStyle name="Comma 10 2 2 2 21 2" xfId="13072" xr:uid="{EA3CCA47-EA03-4213-A844-62AC8EFEB51D}"/>
    <cellStyle name="Comma 10 2 2 2 21 2 2" xfId="37657" xr:uid="{AD8219AE-7FFB-4B63-B358-EC86B73FEFD2}"/>
    <cellStyle name="Comma 10 2 2 2 21 3" xfId="29636" xr:uid="{7850F200-8846-4C97-84D7-941C098FAC3B}"/>
    <cellStyle name="Comma 10 2 2 2 22" xfId="8531" xr:uid="{2B89155B-FC9E-4F95-868F-6E3AC5CDF81C}"/>
    <cellStyle name="Comma 10 2 2 2 22 2" xfId="16789" xr:uid="{DDE657A0-CD72-4C3A-9157-61D6A1F64D52}"/>
    <cellStyle name="Comma 10 2 2 2 22 2 2" xfId="41371" xr:uid="{ACFEB41B-B577-4D03-9839-BA030215A3F9}"/>
    <cellStyle name="Comma 10 2 2 2 22 3" xfId="33342" xr:uid="{D8E3D2D7-1D74-41EF-867E-4B37B0E10075}"/>
    <cellStyle name="Comma 10 2 2 2 23" xfId="8660" xr:uid="{09E18D34-7CD2-4BBB-8953-2A48B02354BB}"/>
    <cellStyle name="Comma 10 2 2 2 23 2" xfId="33445" xr:uid="{7CF634BA-0748-42CF-88D8-EF7ACFE7C411}"/>
    <cellStyle name="Comma 10 2 2 2 24" xfId="17771" xr:uid="{23082A61-DE59-449E-8F49-37C147BF5A4D}"/>
    <cellStyle name="Comma 10 2 2 2 24 2" xfId="41996" xr:uid="{6BBE7FDE-848D-4C73-A150-25CE960B4450}"/>
    <cellStyle name="Comma 10 2 2 2 25" xfId="17845" xr:uid="{96F1642A-A081-45FE-A7FD-69F5C24201A6}"/>
    <cellStyle name="Comma 10 2 2 2 25 2" xfId="42070" xr:uid="{58A39257-F660-4093-B733-34051685D6B1}"/>
    <cellStyle name="Comma 10 2 2 2 26" xfId="18451" xr:uid="{454BAC37-A279-4B6A-9E9B-7A7F8F013B62}"/>
    <cellStyle name="Comma 10 2 2 2 26 2" xfId="42661" xr:uid="{9D999B43-91F0-46AB-9FA2-EDD7CA9CBAA8}"/>
    <cellStyle name="Comma 10 2 2 2 27" xfId="25583" xr:uid="{998D989A-8B47-4B96-913F-EAE53D655ECB}"/>
    <cellStyle name="Comma 10 2 2 2 3" xfId="399" xr:uid="{A52163B3-F7E5-4095-82AC-1B00F59D294E}"/>
    <cellStyle name="Comma 10 2 2 2 3 10" xfId="4316" xr:uid="{725F1F83-6A3C-4360-8031-50BD1A26F59D}"/>
    <cellStyle name="Comma 10 2 2 2 3 10 2" xfId="12657" xr:uid="{21FB3D4F-217E-4647-A38B-5C309AB7BB8E}"/>
    <cellStyle name="Comma 10 2 2 2 3 10 2 2" xfId="37242" xr:uid="{19603738-6EB6-429A-BDE3-98F1A42B95F2}"/>
    <cellStyle name="Comma 10 2 2 2 3 10 3" xfId="29282" xr:uid="{14711BDF-D4F4-4F2A-8D7B-E07300AFF0A0}"/>
    <cellStyle name="Comma 10 2 2 2 3 11" xfId="4857" xr:uid="{25056B18-EC65-4AEC-9986-6200EFDB76E5}"/>
    <cellStyle name="Comma 10 2 2 2 3 11 2" xfId="13179" xr:uid="{46AA47C4-1101-467D-A2E5-44C22963290A}"/>
    <cellStyle name="Comma 10 2 2 2 3 11 2 2" xfId="37764" xr:uid="{AA3911D9-D13A-4401-B5F8-B993E37C494C}"/>
    <cellStyle name="Comma 10 2 2 2 3 11 3" xfId="29744" xr:uid="{F57F5E33-6606-481E-88A5-B88D131AD7E5}"/>
    <cellStyle name="Comma 10 2 2 2 3 12" xfId="8799" xr:uid="{DFB6199D-8379-4165-B555-49270AC79576}"/>
    <cellStyle name="Comma 10 2 2 2 3 12 2" xfId="33570" xr:uid="{36657D92-57A9-4CF4-AEDB-76194717ABC7}"/>
    <cellStyle name="Comma 10 2 2 2 3 13" xfId="17989" xr:uid="{42A3E15A-B4B5-4763-92BC-046D64DAD721}"/>
    <cellStyle name="Comma 10 2 2 2 3 13 2" xfId="42214" xr:uid="{895DAA86-84EF-4C0D-8866-12F5B2DAF44C}"/>
    <cellStyle name="Comma 10 2 2 2 3 14" xfId="18583" xr:uid="{52708EFE-DA10-404F-B17D-CA6922E546AE}"/>
    <cellStyle name="Comma 10 2 2 2 3 14 2" xfId="42779" xr:uid="{B471B47C-EF90-4D13-AD18-8B29A5948341}"/>
    <cellStyle name="Comma 10 2 2 2 3 15" xfId="25701" xr:uid="{609E159B-985C-41E7-A13E-D5289E6A0C75}"/>
    <cellStyle name="Comma 10 2 2 2 3 2" xfId="1114" xr:uid="{27D3BB5F-0050-4657-B6AA-F5BB524FC34B}"/>
    <cellStyle name="Comma 10 2 2 2 3 2 10" xfId="26310" xr:uid="{9B050BD1-7AAB-4746-AD77-FDE8578A4E7B}"/>
    <cellStyle name="Comma 10 2 2 2 3 2 2" xfId="1546" xr:uid="{DFBE95A1-C068-43F8-909A-202E97A30127}"/>
    <cellStyle name="Comma 10 2 2 2 3 2 2 2" xfId="7522" xr:uid="{13BD6AF2-3DDD-4622-8B0D-0DA31405336F}"/>
    <cellStyle name="Comma 10 2 2 2 3 2 2 2 2" xfId="15781" xr:uid="{66DD87DF-AEA3-44E4-828B-82C9480B6D40}"/>
    <cellStyle name="Comma 10 2 2 2 3 2 2 2 2 2" xfId="40363" xr:uid="{F7BB227C-DBEB-4C67-A885-023997F5E146}"/>
    <cellStyle name="Comma 10 2 2 2 3 2 2 2 3" xfId="22734" xr:uid="{07DDEE5A-03C4-44BF-BC40-B99A235CE898}"/>
    <cellStyle name="Comma 10 2 2 2 3 2 2 2 3 2" xfId="46761" xr:uid="{01513A43-E733-49A0-80BC-3CED08AAAE87}"/>
    <cellStyle name="Comma 10 2 2 2 3 2 2 2 4" xfId="32348" xr:uid="{59804C0A-E0F5-4B9D-AADA-99F98EBEFFB1}"/>
    <cellStyle name="Comma 10 2 2 2 3 2 2 3" xfId="5486" xr:uid="{F14612F4-9DBF-4F9A-B3EB-92D2C9068472}"/>
    <cellStyle name="Comma 10 2 2 2 3 2 2 3 2" xfId="13769" xr:uid="{D1E5A6CC-67E3-40D0-A8D4-C41401564C3F}"/>
    <cellStyle name="Comma 10 2 2 2 3 2 2 3 2 2" xfId="38353" xr:uid="{8E81D713-D2B7-43C1-8908-16C6BDB48D30}"/>
    <cellStyle name="Comma 10 2 2 2 3 2 2 3 3" xfId="30335" xr:uid="{084DD83B-2C79-447B-806C-94E02666D29A}"/>
    <cellStyle name="Comma 10 2 2 2 3 2 2 4" xfId="9907" xr:uid="{880F5D3E-37C6-4521-BF11-513798032F40}"/>
    <cellStyle name="Comma 10 2 2 2 3 2 2 4 2" xfId="34593" xr:uid="{E9EF776A-C2FF-40BC-A0D1-64FD0FF92A45}"/>
    <cellStyle name="Comma 10 2 2 2 3 2 2 5" xfId="20268" xr:uid="{42DA6347-310F-4687-B311-AFC0E2C5F99D}"/>
    <cellStyle name="Comma 10 2 2 2 3 2 2 5 2" xfId="44442" xr:uid="{B8B4BD68-6D5C-4C35-8960-364EA100E8BA}"/>
    <cellStyle name="Comma 10 2 2 2 3 2 2 6" xfId="26709" xr:uid="{5DC2056A-1DFC-4BFC-BA1E-4725C9BF8E7C}"/>
    <cellStyle name="Comma 10 2 2 2 3 2 3" xfId="3079" xr:uid="{472AEC1B-74E0-458A-9E7C-5B7AE364840A}"/>
    <cellStyle name="Comma 10 2 2 2 3 2 3 2" xfId="8088" xr:uid="{4542946F-E2D4-47FB-91CF-B78537751D52}"/>
    <cellStyle name="Comma 10 2 2 2 3 2 3 2 2" xfId="16346" xr:uid="{C9323B90-E0D0-4C6C-BAAB-21AAEEF46A18}"/>
    <cellStyle name="Comma 10 2 2 2 3 2 3 2 2 2" xfId="40928" xr:uid="{8199DD14-6DE1-4D59-A854-BDE6DE608DB4}"/>
    <cellStyle name="Comma 10 2 2 2 3 2 3 2 3" xfId="32913" xr:uid="{8A409652-C3CF-414C-BAA3-BBFFB171DCBB}"/>
    <cellStyle name="Comma 10 2 2 2 3 2 3 3" xfId="6201" xr:uid="{4740F7ED-852A-4C81-8651-768A03804620}"/>
    <cellStyle name="Comma 10 2 2 2 3 2 3 3 2" xfId="14463" xr:uid="{F3E8BB8C-D1BA-4C43-BD1E-BDBB45F6833E}"/>
    <cellStyle name="Comma 10 2 2 2 3 2 3 3 2 2" xfId="39045" xr:uid="{B1C92FBD-913C-42EF-89BB-44ABA2A6AA59}"/>
    <cellStyle name="Comma 10 2 2 2 3 2 3 3 3" xfId="31030" xr:uid="{94ACD038-0AFC-453A-B71D-3F3197909947}"/>
    <cellStyle name="Comma 10 2 2 2 3 2 3 4" xfId="11420" xr:uid="{9129EF5C-81A7-4794-BBF3-A64AD7BA6D95}"/>
    <cellStyle name="Comma 10 2 2 2 3 2 3 4 2" xfId="36075" xr:uid="{E26FA6A7-A00D-42FD-9B86-18CCA0C7D583}"/>
    <cellStyle name="Comma 10 2 2 2 3 2 3 5" xfId="22323" xr:uid="{DA27D23C-CDDE-4287-915D-36790E78553A}"/>
    <cellStyle name="Comma 10 2 2 2 3 2 3 5 2" xfId="46357" xr:uid="{20B02CCE-B60C-4BC9-8499-9EF0D6AA8387}"/>
    <cellStyle name="Comma 10 2 2 2 3 2 3 6" xfId="28190" xr:uid="{494AF9E5-9B7F-4556-B091-5228B1A8E23B}"/>
    <cellStyle name="Comma 10 2 2 2 3 2 4" xfId="3798" xr:uid="{BF277851-BABE-4A13-B0EF-CACBFCEE4C80}"/>
    <cellStyle name="Comma 10 2 2 2 3 2 4 2" xfId="6721" xr:uid="{F987401B-F56F-4A8B-80FE-687F203E4476}"/>
    <cellStyle name="Comma 10 2 2 2 3 2 4 2 2" xfId="14980" xr:uid="{72937A2A-AC39-4C6E-8AE9-F833F4CF9D0B}"/>
    <cellStyle name="Comma 10 2 2 2 3 2 4 2 2 2" xfId="39562" xr:uid="{27110F83-A3D5-4BEF-9BEC-7EED243C4EC5}"/>
    <cellStyle name="Comma 10 2 2 2 3 2 4 2 3" xfId="31547" xr:uid="{D9AA8B2E-F265-45C1-94EE-3B434B9CC5FA}"/>
    <cellStyle name="Comma 10 2 2 2 3 2 4 3" xfId="12139" xr:uid="{2261003D-4526-4B4F-8ED2-866022CEB46C}"/>
    <cellStyle name="Comma 10 2 2 2 3 2 4 3 2" xfId="36783" xr:uid="{A3143FBB-BFA2-4C33-B324-C212A6BF65F9}"/>
    <cellStyle name="Comma 10 2 2 2 3 2 4 4" xfId="28898" xr:uid="{06153AFF-4B78-4DFA-87D7-6A8F9F407F59}"/>
    <cellStyle name="Comma 10 2 2 2 3 2 5" xfId="4552" xr:uid="{341C87AC-46F0-48B3-8C51-A4C26F7B01B8}"/>
    <cellStyle name="Comma 10 2 2 2 3 2 5 2" xfId="7233" xr:uid="{1D8FE231-D34B-4FE0-8C29-4B0A31A2AB69}"/>
    <cellStyle name="Comma 10 2 2 2 3 2 5 2 2" xfId="15492" xr:uid="{53543F8A-95DA-40B0-8778-07521EA74347}"/>
    <cellStyle name="Comma 10 2 2 2 3 2 5 2 2 2" xfId="40074" xr:uid="{964935E5-2B26-448E-A558-20218F27AB1A}"/>
    <cellStyle name="Comma 10 2 2 2 3 2 5 2 3" xfId="32059" xr:uid="{FADF5B26-3254-4F7D-B868-FF4612790454}"/>
    <cellStyle name="Comma 10 2 2 2 3 2 5 3" xfId="12893" xr:uid="{926A97C5-E627-4F6E-BCF7-9B1915C935AA}"/>
    <cellStyle name="Comma 10 2 2 2 3 2 5 3 2" xfId="37478" xr:uid="{F826A868-A2E0-4A8D-A692-C081AB566D75}"/>
    <cellStyle name="Comma 10 2 2 2 3 2 5 4" xfId="29518" xr:uid="{50BB82D8-653F-4F49-BE0B-D27F3DD5BD51}"/>
    <cellStyle name="Comma 10 2 2 2 3 2 6" xfId="5074" xr:uid="{775ADF21-F3D8-41BC-9235-BD05A32EFCFD}"/>
    <cellStyle name="Comma 10 2 2 2 3 2 6 2" xfId="13369" xr:uid="{720C7CB2-ACF1-428C-AF93-6F9DBAD99CE3}"/>
    <cellStyle name="Comma 10 2 2 2 3 2 6 2 2" xfId="37953" xr:uid="{754F4C39-DAEC-4C45-B13A-9F6A38EBCE3D}"/>
    <cellStyle name="Comma 10 2 2 2 3 2 6 3" xfId="29934" xr:uid="{8533C530-1276-41E7-B982-CD2B335A3BCF}"/>
    <cellStyle name="Comma 10 2 2 2 3 2 7" xfId="9490" xr:uid="{FA728642-D343-4A83-9E4C-95C89E184CEB}"/>
    <cellStyle name="Comma 10 2 2 2 3 2 7 2" xfId="34191" xr:uid="{E14262F0-C7B4-4D9B-B491-C574F6F3A28A}"/>
    <cellStyle name="Comma 10 2 2 2 3 2 8" xfId="18225" xr:uid="{66438E29-4BED-4992-A610-DA9DAF7BA39A}"/>
    <cellStyle name="Comma 10 2 2 2 3 2 8 2" xfId="42450" xr:uid="{18CAD9FD-805D-4613-9FDA-5F40D163ACD2}"/>
    <cellStyle name="Comma 10 2 2 2 3 2 9" xfId="19858" xr:uid="{5AE069B6-9DE9-4B44-AEA0-CBD138957435}"/>
    <cellStyle name="Comma 10 2 2 2 3 2 9 2" xfId="44038" xr:uid="{FB6C3C21-B7D8-4CC6-A973-20F040476C7D}"/>
    <cellStyle name="Comma 10 2 2 2 3 3" xfId="1348" xr:uid="{289720AB-D784-4EEC-8A73-DAF175FCC32B}"/>
    <cellStyle name="Comma 10 2 2 2 3 3 2" xfId="7036" xr:uid="{C4664318-50F2-414B-804F-2EFEF8F2BE7C}"/>
    <cellStyle name="Comma 10 2 2 2 3 3 2 2" xfId="15295" xr:uid="{976BDE03-415C-49BE-820C-0FC90A67144A}"/>
    <cellStyle name="Comma 10 2 2 2 3 3 2 2 2" xfId="39877" xr:uid="{EACAA844-B1C0-4B69-8698-53302CE4978B}"/>
    <cellStyle name="Comma 10 2 2 2 3 3 2 3" xfId="22539" xr:uid="{3F0ADE0B-2026-48C4-A6F9-B63B5A251014}"/>
    <cellStyle name="Comma 10 2 2 2 3 3 2 3 2" xfId="46573" xr:uid="{0C74285D-F07E-46DB-8E00-B2542EE6EE1B}"/>
    <cellStyle name="Comma 10 2 2 2 3 3 2 4" xfId="31862" xr:uid="{7B3458AE-5037-4A1F-A609-8F344286B513}"/>
    <cellStyle name="Comma 10 2 2 2 3 3 3" xfId="5288" xr:uid="{E63C45EC-BCF4-4452-8A29-80B4C6608C09}"/>
    <cellStyle name="Comma 10 2 2 2 3 3 3 2" xfId="13581" xr:uid="{FB45130C-8E17-4E4A-9CEB-13D9C8613666}"/>
    <cellStyle name="Comma 10 2 2 2 3 3 3 2 2" xfId="38165" xr:uid="{79208B98-1EB2-439F-B08F-BD5E8F9228B2}"/>
    <cellStyle name="Comma 10 2 2 2 3 3 3 3" xfId="30147" xr:uid="{2526C0A4-FAD4-415D-9391-E8A7B456DE5C}"/>
    <cellStyle name="Comma 10 2 2 2 3 3 4" xfId="9710" xr:uid="{3D775329-C53C-4255-A10E-DC3AA8BAA02E}"/>
    <cellStyle name="Comma 10 2 2 2 3 3 4 2" xfId="34405" xr:uid="{A1F27AB4-FAA7-47CE-B597-107AC5E3346D}"/>
    <cellStyle name="Comma 10 2 2 2 3 3 5" xfId="20072" xr:uid="{24EE72D0-6806-4201-99BF-53A20B675FBE}"/>
    <cellStyle name="Comma 10 2 2 2 3 3 5 2" xfId="44250" xr:uid="{29D459F1-2FE5-4BC6-BDB1-2C9DEB01DC7B}"/>
    <cellStyle name="Comma 10 2 2 2 3 3 6" xfId="26522" xr:uid="{87CDECBC-419E-4942-870C-820A0927A9B2}"/>
    <cellStyle name="Comma 10 2 2 2 3 4" xfId="885" xr:uid="{8C6BE14F-8915-435C-9E5B-2E8A6C554F86}"/>
    <cellStyle name="Comma 10 2 2 2 3 4 2" xfId="7901" xr:uid="{EA24C015-D559-4D3C-99C6-6676B07368DD}"/>
    <cellStyle name="Comma 10 2 2 2 3 4 2 2" xfId="16159" xr:uid="{4D2A2501-A48A-45E0-98D8-2885F34E37B8}"/>
    <cellStyle name="Comma 10 2 2 2 3 4 2 2 2" xfId="40741" xr:uid="{CCC5C763-918F-442B-89F8-D975E6548A22}"/>
    <cellStyle name="Comma 10 2 2 2 3 4 2 3" xfId="22107" xr:uid="{99C35495-C450-4098-BA43-5B56763E95F2}"/>
    <cellStyle name="Comma 10 2 2 2 3 4 2 3 2" xfId="46166" xr:uid="{CE074877-6A03-489B-85B2-CAEC25CCEFE4}"/>
    <cellStyle name="Comma 10 2 2 2 3 4 2 4" xfId="32726" xr:uid="{0FFFBF41-CB37-44C3-8A75-281B0850CEE7}"/>
    <cellStyle name="Comma 10 2 2 2 3 4 3" xfId="6014" xr:uid="{EB17C611-5FFC-4273-85E7-3F889FEDDD24}"/>
    <cellStyle name="Comma 10 2 2 2 3 4 3 2" xfId="14276" xr:uid="{C7145212-6465-4FBF-9058-76445A908A17}"/>
    <cellStyle name="Comma 10 2 2 2 3 4 3 2 2" xfId="38858" xr:uid="{239ED5D4-5AA0-4760-92CB-4665ADF9E8D2}"/>
    <cellStyle name="Comma 10 2 2 2 3 4 3 3" xfId="30843" xr:uid="{603421EC-26EE-4C82-8EE8-8EA491087F63}"/>
    <cellStyle name="Comma 10 2 2 2 3 4 4" xfId="9269" xr:uid="{9D9D5DB8-6D01-4E64-B8AB-EE7BAE1DCA8A}"/>
    <cellStyle name="Comma 10 2 2 2 3 4 4 2" xfId="34001" xr:uid="{0E0DE174-3940-4995-B4F4-4D0F5EF4154D}"/>
    <cellStyle name="Comma 10 2 2 2 3 4 5" xfId="19641" xr:uid="{0EB443A0-DC6C-455E-8997-ACD008F82C84}"/>
    <cellStyle name="Comma 10 2 2 2 3 4 5 2" xfId="43829" xr:uid="{60B165E9-19BB-4215-9128-755C7F92C504}"/>
    <cellStyle name="Comma 10 2 2 2 3 4 6" xfId="26123" xr:uid="{D565E614-6FD1-4BE9-884C-65515BAF47F1}"/>
    <cellStyle name="Comma 10 2 2 2 3 5" xfId="2220" xr:uid="{989A9F54-A7F6-47E2-B811-D4E63A4F5EEE}"/>
    <cellStyle name="Comma 10 2 2 2 3 5 2" xfId="6534" xr:uid="{FB8A3A3B-0210-4F5F-8BE9-1B89D7C0B6D5}"/>
    <cellStyle name="Comma 10 2 2 2 3 5 2 2" xfId="14793" xr:uid="{DF36FE28-FFB1-40B1-B313-A092861030F4}"/>
    <cellStyle name="Comma 10 2 2 2 3 5 2 2 2" xfId="39375" xr:uid="{CC82CE96-FF9C-41BB-B019-FCA7603E67BC}"/>
    <cellStyle name="Comma 10 2 2 2 3 5 2 3" xfId="21658" xr:uid="{ED7A7A85-F788-4E71-B610-5EDD5BACC5D2}"/>
    <cellStyle name="Comma 10 2 2 2 3 5 2 3 2" xfId="45740" xr:uid="{8DD763DF-1244-478A-8A83-E6655B0722E9}"/>
    <cellStyle name="Comma 10 2 2 2 3 5 2 4" xfId="31360" xr:uid="{0DB4D506-AC22-41D9-8FB1-31DF52EB3D0D}"/>
    <cellStyle name="Comma 10 2 2 2 3 5 3" xfId="10561" xr:uid="{531D051B-993D-4C63-8ABB-13008E4F6C2F}"/>
    <cellStyle name="Comma 10 2 2 2 3 5 3 2" xfId="35219" xr:uid="{644F3F33-9BF3-4A6C-A6D6-246B6C707E5F}"/>
    <cellStyle name="Comma 10 2 2 2 3 5 4" xfId="19190" xr:uid="{26E916DA-2A95-4E23-B15D-C8103AF22446}"/>
    <cellStyle name="Comma 10 2 2 2 3 5 4 2" xfId="43384" xr:uid="{05779EEE-B936-4219-B01B-9C44984E441B}"/>
    <cellStyle name="Comma 10 2 2 2 3 5 5" xfId="27334" xr:uid="{95AE4D0B-5FF9-465F-B720-11F2184DA379}"/>
    <cellStyle name="Comma 10 2 2 2 3 6" xfId="2606" xr:uid="{9DAF1B35-5576-481F-91D2-3903332E9804}"/>
    <cellStyle name="Comma 10 2 2 2 3 6 2" xfId="8392" xr:uid="{41F832A9-FEFA-408E-8234-B12D7078F624}"/>
    <cellStyle name="Comma 10 2 2 2 3 6 2 2" xfId="16650" xr:uid="{AE2646BF-2E4B-4720-9976-66AC45647AD0}"/>
    <cellStyle name="Comma 10 2 2 2 3 6 2 2 2" xfId="41232" xr:uid="{40049E90-8DD1-4DD1-888C-64E23F6C9B66}"/>
    <cellStyle name="Comma 10 2 2 2 3 6 2 3" xfId="33217" xr:uid="{44B33FA2-E538-43BA-A2C1-E850B3977495}"/>
    <cellStyle name="Comma 10 2 2 2 3 6 3" xfId="10947" xr:uid="{431BD4C5-9E88-40FE-80C4-135A8F934EAC}"/>
    <cellStyle name="Comma 10 2 2 2 3 6 3 2" xfId="35603" xr:uid="{AFAA694B-E751-4053-BB58-408116A4EF12}"/>
    <cellStyle name="Comma 10 2 2 2 3 6 4" xfId="21062" xr:uid="{C8E8E465-0501-4ED0-836F-791320968CEC}"/>
    <cellStyle name="Comma 10 2 2 2 3 6 4 2" xfId="45187" xr:uid="{AD9B9658-B84C-48EC-BA13-2C8F85999351}"/>
    <cellStyle name="Comma 10 2 2 2 3 6 5" xfId="27718" xr:uid="{18A62F85-1941-4306-9375-68BC6367AE4D}"/>
    <cellStyle name="Comma 10 2 2 2 3 7" xfId="2843" xr:uid="{47A23ACC-A8FE-49D7-BB29-192D1C3B2A90}"/>
    <cellStyle name="Comma 10 2 2 2 3 7 2" xfId="11184" xr:uid="{1061E90B-AF35-4BB2-8338-17822BE90190}"/>
    <cellStyle name="Comma 10 2 2 2 3 7 2 2" xfId="35839" xr:uid="{7632CF1B-99E5-422F-8524-86DD5020B27E}"/>
    <cellStyle name="Comma 10 2 2 2 3 7 3" xfId="27954" xr:uid="{B8BF460B-806B-447D-9E63-AA4DF0BDD42F}"/>
    <cellStyle name="Comma 10 2 2 2 3 8" xfId="3316" xr:uid="{90B0777A-DDB0-4870-8EF0-BD27FB6F47B8}"/>
    <cellStyle name="Comma 10 2 2 2 3 8 2" xfId="11657" xr:uid="{DFD0235C-1DBE-4D9C-BCBD-A85B1A0EC645}"/>
    <cellStyle name="Comma 10 2 2 2 3 8 2 2" xfId="36311" xr:uid="{8CC89AF3-C8D1-49FD-8AF4-37B4476A33F1}"/>
    <cellStyle name="Comma 10 2 2 2 3 8 3" xfId="28426" xr:uid="{15BB5C91-0AA2-4042-A7FA-628C5CA8BD34}"/>
    <cellStyle name="Comma 10 2 2 2 3 9" xfId="3562" xr:uid="{C2CFE6F7-ACEC-443A-A4C6-6F9338E9E8A7}"/>
    <cellStyle name="Comma 10 2 2 2 3 9 2" xfId="11903" xr:uid="{E5EF605A-1212-42AE-BB3F-AFA21B5508C8}"/>
    <cellStyle name="Comma 10 2 2 2 3 9 2 2" xfId="36547" xr:uid="{CFA2B29A-B7E8-427F-A546-ECB46480C70E}"/>
    <cellStyle name="Comma 10 2 2 2 3 9 3" xfId="28662" xr:uid="{F3314A2F-6192-436E-B03B-F06EF1B499E1}"/>
    <cellStyle name="Comma 10 2 2 2 4" xfId="542" xr:uid="{6377DBFB-6D22-403D-B461-7E0E0E9C227C}"/>
    <cellStyle name="Comma 10 2 2 2 4 10" xfId="18724" xr:uid="{16B86441-9ED4-475B-A72D-359273254C75}"/>
    <cellStyle name="Comma 10 2 2 2 4 10 2" xfId="42920" xr:uid="{9E9CB6D8-76C2-4DBE-AC1D-F3DE19174ED7}"/>
    <cellStyle name="Comma 10 2 2 2 4 11" xfId="25823" xr:uid="{EA44617D-00A0-47DE-AA23-4C1060066259}"/>
    <cellStyle name="Comma 10 2 2 2 4 2" xfId="1438" xr:uid="{7D138ABB-6817-47D9-977B-83739785D243}"/>
    <cellStyle name="Comma 10 2 2 2 4 2 2" xfId="7470" xr:uid="{57A26820-82CF-4DCE-8CB6-FF82EE845A1D}"/>
    <cellStyle name="Comma 10 2 2 2 4 2 2 2" xfId="15729" xr:uid="{73F83325-2705-4BE9-A1AE-287FF2B38A3D}"/>
    <cellStyle name="Comma 10 2 2 2 4 2 2 2 2" xfId="40311" xr:uid="{FA4B5177-E918-4C39-89A9-B13DC4E35217}"/>
    <cellStyle name="Comma 10 2 2 2 4 2 2 3" xfId="22627" xr:uid="{64D42D0A-E1EF-4F00-B173-F8F829D7C5ED}"/>
    <cellStyle name="Comma 10 2 2 2 4 2 2 3 2" xfId="46654" xr:uid="{7128D609-6130-4EAC-9622-3503E4114B56}"/>
    <cellStyle name="Comma 10 2 2 2 4 2 2 4" xfId="32296" xr:uid="{0B8D1DB4-58BB-4ACB-8507-A5647C83638A}"/>
    <cellStyle name="Comma 10 2 2 2 4 2 3" xfId="5378" xr:uid="{8F1521F0-0065-4C2F-8762-F6B014DEB574}"/>
    <cellStyle name="Comma 10 2 2 2 4 2 3 2" xfId="13662" xr:uid="{97E06064-B905-4290-808D-3F03F3BDF098}"/>
    <cellStyle name="Comma 10 2 2 2 4 2 3 2 2" xfId="38246" xr:uid="{141EB154-792F-4348-887D-C22A94FEA72B}"/>
    <cellStyle name="Comma 10 2 2 2 4 2 3 3" xfId="30228" xr:uid="{CF3821B8-57C4-4BFF-88F7-8BE15574CC70}"/>
    <cellStyle name="Comma 10 2 2 2 4 2 4" xfId="9800" xr:uid="{14E5BCB5-8FF8-4F8B-AD1B-C9DC6CA7BD1B}"/>
    <cellStyle name="Comma 10 2 2 2 4 2 4 2" xfId="34486" xr:uid="{99F96022-DD5E-4416-A417-ED8DAB02FEC3}"/>
    <cellStyle name="Comma 10 2 2 2 4 2 5" xfId="20161" xr:uid="{2C395947-60BE-45EF-9598-0C7644B72A0F}"/>
    <cellStyle name="Comma 10 2 2 2 4 2 5 2" xfId="44335" xr:uid="{CC7573E5-2C07-48B0-8A0E-E3F3CE866F8A}"/>
    <cellStyle name="Comma 10 2 2 2 4 2 6" xfId="26602" xr:uid="{F7F6DC71-2D28-4727-A484-5BE5EB93EB8D}"/>
    <cellStyle name="Comma 10 2 2 2 4 3" xfId="991" xr:uid="{5489D9AF-4597-466D-9396-E3790E8C39DE}"/>
    <cellStyle name="Comma 10 2 2 2 4 3 2" xfId="7981" xr:uid="{07C028B2-BA6A-4EB4-AC33-6C686B86D78E}"/>
    <cellStyle name="Comma 10 2 2 2 4 3 2 2" xfId="16239" xr:uid="{30039FC4-931E-4673-BFC0-E22A86DFF1F7}"/>
    <cellStyle name="Comma 10 2 2 2 4 3 2 2 2" xfId="40821" xr:uid="{ADD26868-EE4E-4A17-8A15-751B2B28DAD6}"/>
    <cellStyle name="Comma 10 2 2 2 4 3 2 3" xfId="22202" xr:uid="{2E2D9C19-27BE-4323-B4BC-D2AC38972E8C}"/>
    <cellStyle name="Comma 10 2 2 2 4 3 2 3 2" xfId="46249" xr:uid="{B7EE71E9-AB56-4626-BD25-9D24E515E3AC}"/>
    <cellStyle name="Comma 10 2 2 2 4 3 2 4" xfId="32806" xr:uid="{61D8AC91-DEC4-4D94-BE24-56D885A4FE73}"/>
    <cellStyle name="Comma 10 2 2 2 4 3 3" xfId="6094" xr:uid="{C106F313-AED7-45F8-8990-7086CEBFA7F6}"/>
    <cellStyle name="Comma 10 2 2 2 4 3 3 2" xfId="14356" xr:uid="{5A88D349-944B-4653-8391-4F52106C7485}"/>
    <cellStyle name="Comma 10 2 2 2 4 3 3 2 2" xfId="38938" xr:uid="{C6C84D79-31BE-4B30-9A3F-12EC0B142171}"/>
    <cellStyle name="Comma 10 2 2 2 4 3 3 3" xfId="30923" xr:uid="{8445C4FA-25DD-4ED6-821A-EA0E2DFA6239}"/>
    <cellStyle name="Comma 10 2 2 2 4 3 4" xfId="9367" xr:uid="{4BDBE117-1F10-47AA-9064-57EACA1F5EE8}"/>
    <cellStyle name="Comma 10 2 2 2 4 3 4 2" xfId="34084" xr:uid="{67FFB79F-7092-435B-90B9-037C1460CC35}"/>
    <cellStyle name="Comma 10 2 2 2 4 3 5" xfId="19736" xr:uid="{875883AF-0386-4A05-9333-896E067F20B8}"/>
    <cellStyle name="Comma 10 2 2 2 4 3 5 2" xfId="43918" xr:uid="{CB17D378-2AB0-49C3-BBB0-C5F250D86D04}"/>
    <cellStyle name="Comma 10 2 2 2 4 3 6" xfId="26203" xr:uid="{08BD514B-4A43-4BF9-B790-88765536FD25}"/>
    <cellStyle name="Comma 10 2 2 2 4 4" xfId="2961" xr:uid="{9B357173-333D-4C75-85DD-1B572B4595A2}"/>
    <cellStyle name="Comma 10 2 2 2 4 4 2" xfId="6614" xr:uid="{17D303AE-0DF6-426B-90E5-223993EC6AB0}"/>
    <cellStyle name="Comma 10 2 2 2 4 4 2 2" xfId="14873" xr:uid="{A973DCBE-77F4-4E95-B262-1DA3FFB79236}"/>
    <cellStyle name="Comma 10 2 2 2 4 4 2 2 2" xfId="39455" xr:uid="{79C7FE98-D3E0-4806-AB54-ED12493AFEEE}"/>
    <cellStyle name="Comma 10 2 2 2 4 4 2 3" xfId="21796" xr:uid="{1C5CC2A5-8B2A-424E-866F-5B43F15BA188}"/>
    <cellStyle name="Comma 10 2 2 2 4 4 2 3 2" xfId="45870" xr:uid="{93670340-D71B-4661-BA8B-8F928CC9BE9C}"/>
    <cellStyle name="Comma 10 2 2 2 4 4 2 4" xfId="31440" xr:uid="{C621CFCD-3F2B-4FD0-8C71-C9F3A32DBF0E}"/>
    <cellStyle name="Comma 10 2 2 2 4 4 3" xfId="11302" xr:uid="{7D10A175-413E-4E70-9606-92AE4D465943}"/>
    <cellStyle name="Comma 10 2 2 2 4 4 3 2" xfId="35957" xr:uid="{44D47BA6-D1E6-40F7-9E47-2BB6A3BB7111}"/>
    <cellStyle name="Comma 10 2 2 2 4 4 4" xfId="19331" xr:uid="{F5ECDD60-3B36-4E9F-926D-114E95E8EB86}"/>
    <cellStyle name="Comma 10 2 2 2 4 4 4 2" xfId="43525" xr:uid="{649B5A08-18B7-489F-923C-1B8D1D51CEA6}"/>
    <cellStyle name="Comma 10 2 2 2 4 4 5" xfId="28072" xr:uid="{D55F1413-29B9-4FF8-8836-F291340BA90B}"/>
    <cellStyle name="Comma 10 2 2 2 4 5" xfId="3680" xr:uid="{5B1B3DB0-56DE-4064-802C-7DE1B29A8A5C}"/>
    <cellStyle name="Comma 10 2 2 2 4 5 2" xfId="7183" xr:uid="{0FDB9140-54A2-4CC3-9AF7-DA560AB8D2CA}"/>
    <cellStyle name="Comma 10 2 2 2 4 5 2 2" xfId="15442" xr:uid="{F0068BF1-AB00-4A92-AE69-3CBD62AF051A}"/>
    <cellStyle name="Comma 10 2 2 2 4 5 2 2 2" xfId="40024" xr:uid="{BB09FAC4-65A5-4FC3-8AD6-A824A20C0DCC}"/>
    <cellStyle name="Comma 10 2 2 2 4 5 2 3" xfId="32009" xr:uid="{FCBF0DC9-CB7D-44FD-84E3-8BBEEE229DE4}"/>
    <cellStyle name="Comma 10 2 2 2 4 5 3" xfId="12021" xr:uid="{A116F721-F977-49A8-8174-3875D2CB2EBD}"/>
    <cellStyle name="Comma 10 2 2 2 4 5 3 2" xfId="36665" xr:uid="{8D8DB62C-8AF2-4407-8593-6B9DF7B1BD7A}"/>
    <cellStyle name="Comma 10 2 2 2 4 5 4" xfId="21200" xr:uid="{F6D70E31-4824-41BF-AF80-D9A518AE99D6}"/>
    <cellStyle name="Comma 10 2 2 2 4 5 4 2" xfId="45320" xr:uid="{04E94BD9-FBE6-4832-9473-262069C7BFAB}"/>
    <cellStyle name="Comma 10 2 2 2 4 5 5" xfId="28780" xr:uid="{203CCA16-6BD0-4305-BB8C-A137C219400E}"/>
    <cellStyle name="Comma 10 2 2 2 4 6" xfId="4434" xr:uid="{74546BB5-24B1-4C12-827E-76DFFB2C5968}"/>
    <cellStyle name="Comma 10 2 2 2 4 6 2" xfId="12775" xr:uid="{5B924D31-BD3D-4F79-ADF5-871BF0D0EE43}"/>
    <cellStyle name="Comma 10 2 2 2 4 6 2 2" xfId="37360" xr:uid="{E8331644-F705-4732-AEDA-0961BDAB5D8D}"/>
    <cellStyle name="Comma 10 2 2 2 4 6 3" xfId="29400" xr:uid="{FF058482-600C-4455-B6AE-B23E6CF28EC2}"/>
    <cellStyle name="Comma 10 2 2 2 4 7" xfId="4951" xr:uid="{C40444BD-3C61-4F1F-8BB9-927F706D6E70}"/>
    <cellStyle name="Comma 10 2 2 2 4 7 2" xfId="13260" xr:uid="{03135D5D-C870-49D0-8270-1E64AF0FE1D9}"/>
    <cellStyle name="Comma 10 2 2 2 4 7 2 2" xfId="37844" xr:uid="{8066DB3A-3440-4E78-8DED-B35110EC8DE9}"/>
    <cellStyle name="Comma 10 2 2 2 4 7 3" xfId="29826" xr:uid="{5AE39398-7491-495E-9BD6-DA7D359D17A5}"/>
    <cellStyle name="Comma 10 2 2 2 4 8" xfId="8929" xr:uid="{E8EB1453-E8E3-4B74-B98E-29571A5C09E7}"/>
    <cellStyle name="Comma 10 2 2 2 4 8 2" xfId="33692" xr:uid="{FC26F557-5BBE-4385-A4B7-576F8D8D70F6}"/>
    <cellStyle name="Comma 10 2 2 2 4 9" xfId="18107" xr:uid="{6398B3D5-E0F2-4162-AFFC-62E219A5870F}"/>
    <cellStyle name="Comma 10 2 2 2 4 9 2" xfId="42332" xr:uid="{9DE02EF4-B883-429B-BCE0-F0159AF40524}"/>
    <cellStyle name="Comma 10 2 2 2 5" xfId="600" xr:uid="{18153689-ED98-4B38-AD58-0F1415A9CA33}"/>
    <cellStyle name="Comma 10 2 2 2 5 2" xfId="1235" xr:uid="{716D1AE8-1CD5-4A6F-8855-945BD2D9AB14}"/>
    <cellStyle name="Comma 10 2 2 2 5 2 2" xfId="8167" xr:uid="{CE74C7D9-6D90-4862-A617-C43D88FCE155}"/>
    <cellStyle name="Comma 10 2 2 2 5 2 2 2" xfId="16425" xr:uid="{0BCDCA23-9BDF-466A-968C-1DFE2A396152}"/>
    <cellStyle name="Comma 10 2 2 2 5 2 2 2 2" xfId="41007" xr:uid="{E33BCC05-5AE8-42D8-A050-C33DBF4A0FC6}"/>
    <cellStyle name="Comma 10 2 2 2 5 2 2 3" xfId="22432" xr:uid="{A8E772FF-3FBC-43D2-8024-C73738B3C36C}"/>
    <cellStyle name="Comma 10 2 2 2 5 2 2 3 2" xfId="46466" xr:uid="{A2A8467A-C031-414B-9128-D0DC49EA56B6}"/>
    <cellStyle name="Comma 10 2 2 2 5 2 2 4" xfId="32992" xr:uid="{E56B1A97-7013-432E-9A29-1B2FA9154936}"/>
    <cellStyle name="Comma 10 2 2 2 5 2 3" xfId="6280" xr:uid="{0AF7C9CE-10A1-432E-B135-E097CC984DC9}"/>
    <cellStyle name="Comma 10 2 2 2 5 2 3 2" xfId="14542" xr:uid="{8B984F9E-7A8B-46F5-8ADB-2BAABC65F7D4}"/>
    <cellStyle name="Comma 10 2 2 2 5 2 3 2 2" xfId="39124" xr:uid="{EE36A660-C691-485F-A099-C82B654904DC}"/>
    <cellStyle name="Comma 10 2 2 2 5 2 3 3" xfId="31109" xr:uid="{50DF0D49-72C7-4A49-BF72-2A9268832245}"/>
    <cellStyle name="Comma 10 2 2 2 5 2 4" xfId="9603" xr:uid="{FB110C60-7E3E-4120-BD2D-C191597F5ADB}"/>
    <cellStyle name="Comma 10 2 2 2 5 2 4 2" xfId="34298" xr:uid="{1EFEDD86-6EE0-47BF-BEE0-D8AC01B23E6B}"/>
    <cellStyle name="Comma 10 2 2 2 5 2 5" xfId="19965" xr:uid="{3CD19345-4667-41B9-B104-1C23982AAF2F}"/>
    <cellStyle name="Comma 10 2 2 2 5 2 5 2" xfId="44143" xr:uid="{F9EF788C-9C99-4EC2-9D74-3ABA1B74AA57}"/>
    <cellStyle name="Comma 10 2 2 2 5 2 6" xfId="26415" xr:uid="{784BDF66-DCF7-4E8A-8EF7-65543DA5831D}"/>
    <cellStyle name="Comma 10 2 2 2 5 3" xfId="6800" xr:uid="{EF168CD9-9C86-4A3F-806F-E9B244E039B6}"/>
    <cellStyle name="Comma 10 2 2 2 5 3 2" xfId="15059" xr:uid="{07B4CFAC-4BBE-4FFA-9CAE-10AB4242580F}"/>
    <cellStyle name="Comma 10 2 2 2 5 3 2 2" xfId="21853" xr:uid="{E74F95FB-6486-4229-B7DC-7EE0903692A0}"/>
    <cellStyle name="Comma 10 2 2 2 5 3 2 2 2" xfId="45927" xr:uid="{72BFC396-FDD1-439E-95DF-886B39D9FF5A}"/>
    <cellStyle name="Comma 10 2 2 2 5 3 2 3" xfId="39641" xr:uid="{496E2B9D-A0D9-4883-A38D-3C57577A7A01}"/>
    <cellStyle name="Comma 10 2 2 2 5 3 3" xfId="19388" xr:uid="{9453329C-1BD3-489B-89C1-A05B01E410B3}"/>
    <cellStyle name="Comma 10 2 2 2 5 3 3 2" xfId="43582" xr:uid="{BF4D2142-6C88-4114-BF65-704D6027EEBD}"/>
    <cellStyle name="Comma 10 2 2 2 5 3 4" xfId="31626" xr:uid="{52FDC6D1-A9B3-43F1-A78B-5468665E9D3A}"/>
    <cellStyle name="Comma 10 2 2 2 5 4" xfId="7337" xr:uid="{AF7A822C-B405-4D69-928A-3915544361C6}"/>
    <cellStyle name="Comma 10 2 2 2 5 4 2" xfId="15596" xr:uid="{FAF99C5B-7596-4744-82B1-DC4FE107B8EF}"/>
    <cellStyle name="Comma 10 2 2 2 5 4 2 2" xfId="40178" xr:uid="{C805B75F-7B63-4D2B-928A-B5E52022DABB}"/>
    <cellStyle name="Comma 10 2 2 2 5 4 3" xfId="21258" xr:uid="{93140F15-DE39-4905-A721-48C74E7576FE}"/>
    <cellStyle name="Comma 10 2 2 2 5 4 3 2" xfId="45377" xr:uid="{DB591DD3-3267-4DFB-A473-98474BFDD65C}"/>
    <cellStyle name="Comma 10 2 2 2 5 4 4" xfId="32163" xr:uid="{B7E880A5-FBB4-4E1F-9716-06DA89D12E10}"/>
    <cellStyle name="Comma 10 2 2 2 5 5" xfId="5180" xr:uid="{03EFD3C4-319A-42CA-90E0-0B9C3B3A9877}"/>
    <cellStyle name="Comma 10 2 2 2 5 5 2" xfId="13474" xr:uid="{98B144BD-6E60-4EE4-B84D-F37434C3FFB7}"/>
    <cellStyle name="Comma 10 2 2 2 5 5 2 2" xfId="38058" xr:uid="{93FFF494-C0E1-4E13-B363-59D7E97FC431}"/>
    <cellStyle name="Comma 10 2 2 2 5 5 3" xfId="30040" xr:uid="{6B15CECA-7B96-4D12-A3BA-4CB8B9D63D1B}"/>
    <cellStyle name="Comma 10 2 2 2 5 6" xfId="8987" xr:uid="{28A69B4E-A251-4E21-9EAE-197BB00E6A65}"/>
    <cellStyle name="Comma 10 2 2 2 5 6 2" xfId="33749" xr:uid="{17E08EBB-9246-4F72-856B-A294D2F53895}"/>
    <cellStyle name="Comma 10 2 2 2 5 7" xfId="18781" xr:uid="{0BE7A0AA-9F76-4734-8EAC-F465E670B963}"/>
    <cellStyle name="Comma 10 2 2 2 5 7 2" xfId="42977" xr:uid="{3C4E33EB-C5E8-4454-87F0-A21A70D26D03}"/>
    <cellStyle name="Comma 10 2 2 2 5 8" xfId="25880" xr:uid="{6B1147FF-850D-4664-AE44-2FD17A0B0F69}"/>
    <cellStyle name="Comma 10 2 2 2 6" xfId="1632" xr:uid="{0296396C-D12C-4592-83F2-478F052502A7}"/>
    <cellStyle name="Comma 10 2 2 2 6 2" xfId="6918" xr:uid="{4037F6CF-D46C-4475-9C09-BF274510B016}"/>
    <cellStyle name="Comma 10 2 2 2 6 2 2" xfId="15177" xr:uid="{729A6B8A-B65D-4DF9-8053-12EB1C83315B}"/>
    <cellStyle name="Comma 10 2 2 2 6 2 2 2" xfId="39759" xr:uid="{28649150-9F13-42A9-A131-14A3CC46D997}"/>
    <cellStyle name="Comma 10 2 2 2 6 2 3" xfId="22815" xr:uid="{B058DE29-27D6-4A2C-B3AA-1A0951D5A02F}"/>
    <cellStyle name="Comma 10 2 2 2 6 2 3 2" xfId="46841" xr:uid="{F8E6AA4F-32B7-4ACC-834A-63C02AE61E1F}"/>
    <cellStyle name="Comma 10 2 2 2 6 2 4" xfId="31744" xr:uid="{3FFF8BC6-71DC-4A0D-A4EF-5ADB16C7922E}"/>
    <cellStyle name="Comma 10 2 2 2 6 3" xfId="5565" xr:uid="{BDDF6207-B212-4EEA-8A1C-B43C0661093D}"/>
    <cellStyle name="Comma 10 2 2 2 6 3 2" xfId="13848" xr:uid="{1EFDB6AB-1B41-4423-9C48-24812B833A04}"/>
    <cellStyle name="Comma 10 2 2 2 6 3 2 2" xfId="38432" xr:uid="{A8C92101-7D40-4541-B3C5-3BE2F667810A}"/>
    <cellStyle name="Comma 10 2 2 2 6 3 3" xfId="30414" xr:uid="{559670A2-BF02-4A0A-AE6A-B1788BAABD21}"/>
    <cellStyle name="Comma 10 2 2 2 6 4" xfId="9986" xr:uid="{B48BA96E-43CC-45C8-927B-1347BF375B15}"/>
    <cellStyle name="Comma 10 2 2 2 6 4 2" xfId="34672" xr:uid="{9CADB8FF-6C73-458B-B0A5-5A67EB2D6188}"/>
    <cellStyle name="Comma 10 2 2 2 6 5" xfId="20349" xr:uid="{FEEA2893-3333-4E64-87BC-4454FB67999E}"/>
    <cellStyle name="Comma 10 2 2 2 6 5 2" xfId="44521" xr:uid="{760CC21E-9847-4EDD-B94A-D370C8145AA0}"/>
    <cellStyle name="Comma 10 2 2 2 6 6" xfId="26788" xr:uid="{28DFBD3F-D3E0-454A-9F77-0888C4225515}"/>
    <cellStyle name="Comma 10 2 2 2 7" xfId="1789" xr:uid="{91B060B7-657B-4C9B-87BE-1B97EE9F7BAF}"/>
    <cellStyle name="Comma 10 2 2 2 7 2" xfId="7603" xr:uid="{BDD89198-5305-443A-9937-7C0E8C418EC8}"/>
    <cellStyle name="Comma 10 2 2 2 7 2 2" xfId="15861" xr:uid="{536E04BE-4651-4B26-B31A-49B523E45A98}"/>
    <cellStyle name="Comma 10 2 2 2 7 2 2 2" xfId="40443" xr:uid="{9AD6D36A-BF2D-4F06-9050-87F70983EECF}"/>
    <cellStyle name="Comma 10 2 2 2 7 2 3" xfId="22954" xr:uid="{552B110D-8432-4798-83F1-505B5282A75D}"/>
    <cellStyle name="Comma 10 2 2 2 7 2 3 2" xfId="46965" xr:uid="{2737DAA0-959B-4916-BB96-5B695AF8EFF4}"/>
    <cellStyle name="Comma 10 2 2 2 7 2 4" xfId="32428" xr:uid="{D9D3EA7D-BC5A-40D8-977F-88EAD5B7A98D}"/>
    <cellStyle name="Comma 10 2 2 2 7 3" xfId="5707" xr:uid="{51A849AF-246A-46F6-9F15-3843718CDF06}"/>
    <cellStyle name="Comma 10 2 2 2 7 3 2" xfId="13969" xr:uid="{EF74AA21-089C-45A3-B752-CB18EC32AB13}"/>
    <cellStyle name="Comma 10 2 2 2 7 3 2 2" xfId="38551" xr:uid="{B6221687-F123-417A-B6E7-68DC69D27E3D}"/>
    <cellStyle name="Comma 10 2 2 2 7 3 3" xfId="30536" xr:uid="{9F609BD5-A9E0-4F4F-83B1-EAB36ACCE2E6}"/>
    <cellStyle name="Comma 10 2 2 2 7 4" xfId="10131" xr:uid="{2DB102B9-BF8E-419B-8169-88D4D82BF937}"/>
    <cellStyle name="Comma 10 2 2 2 7 4 2" xfId="34791" xr:uid="{DF224304-0E36-40ED-AD9B-A6D8100F43B3}"/>
    <cellStyle name="Comma 10 2 2 2 7 5" xfId="20489" xr:uid="{22091AD4-813A-4B7D-AD1F-4A2DB81BAAB9}"/>
    <cellStyle name="Comma 10 2 2 2 7 5 2" xfId="44649" xr:uid="{822869F9-8341-43D5-9B5D-CFFFB986E821}"/>
    <cellStyle name="Comma 10 2 2 2 7 6" xfId="26906" xr:uid="{11004799-BA39-4811-8017-5665909474FA}"/>
    <cellStyle name="Comma 10 2 2 2 8" xfId="747" xr:uid="{80788D4F-9A79-449D-A540-06F57C92C82C}"/>
    <cellStyle name="Comma 10 2 2 2 8 2" xfId="7716" xr:uid="{C44891B6-87D0-46F6-834D-7E1CBB77DC72}"/>
    <cellStyle name="Comma 10 2 2 2 8 2 2" xfId="15974" xr:uid="{053E5FA0-CCF7-43FA-9757-6BA15105A582}"/>
    <cellStyle name="Comma 10 2 2 2 8 2 2 2" xfId="40556" xr:uid="{CA38BF1E-F09B-4C17-BDF3-09B4A82BC103}"/>
    <cellStyle name="Comma 10 2 2 2 8 2 3" xfId="21983" xr:uid="{AA6C96D7-4DEE-4091-A318-231F2D971FB2}"/>
    <cellStyle name="Comma 10 2 2 2 8 2 3 2" xfId="46055" xr:uid="{CC982B52-4367-4015-956B-ED71ADFBC259}"/>
    <cellStyle name="Comma 10 2 2 2 8 2 4" xfId="32541" xr:uid="{430195FA-3C5D-4C5C-978C-395A97533637}"/>
    <cellStyle name="Comma 10 2 2 2 8 3" xfId="5829" xr:uid="{F94AF5E6-839C-4CED-A5D7-15CD5A624CFF}"/>
    <cellStyle name="Comma 10 2 2 2 8 3 2" xfId="14091" xr:uid="{22B02200-10F3-483E-874E-0DDCDBE05C74}"/>
    <cellStyle name="Comma 10 2 2 2 8 3 2 2" xfId="38673" xr:uid="{0C040CEC-EE9F-43F9-AFF3-5EBE80911461}"/>
    <cellStyle name="Comma 10 2 2 2 8 3 3" xfId="30658" xr:uid="{D23E4241-A038-4B7E-9262-54E9E022E049}"/>
    <cellStyle name="Comma 10 2 2 2 8 4" xfId="9142" xr:uid="{F867C23D-B419-4254-BF59-DE743396FC32}"/>
    <cellStyle name="Comma 10 2 2 2 8 4 2" xfId="33891" xr:uid="{1277C164-ABDB-4D91-A4AE-5F9C7F702E09}"/>
    <cellStyle name="Comma 10 2 2 2 8 5" xfId="19518" xr:uid="{EB8A0FF5-8E09-49A6-BA12-9CA29AFA78BB}"/>
    <cellStyle name="Comma 10 2 2 2 8 5 2" xfId="43710" xr:uid="{E5C163CA-2707-44C4-9196-680EA7AB421C}"/>
    <cellStyle name="Comma 10 2 2 2 8 6" xfId="26016" xr:uid="{30DD99A3-42EE-4468-AA3F-C61F3C628361}"/>
    <cellStyle name="Comma 10 2 2 2 9" xfId="1908" xr:uid="{06EAFB59-5687-4C03-81D7-235B107026F2}"/>
    <cellStyle name="Comma 10 2 2 2 9 2" xfId="7794" xr:uid="{1C9D4D8A-EF00-411A-9F7F-A22FECD4C535}"/>
    <cellStyle name="Comma 10 2 2 2 9 2 2" xfId="16052" xr:uid="{0A4BC9C8-E472-4CC0-9264-91AA49368505}"/>
    <cellStyle name="Comma 10 2 2 2 9 2 2 2" xfId="40634" xr:uid="{0C78D311-4F5F-4F28-BF55-65347F7A67CC}"/>
    <cellStyle name="Comma 10 2 2 2 9 2 3" xfId="23072" xr:uid="{B4EA7AD4-83C8-40EA-A8F8-B299AFBB3029}"/>
    <cellStyle name="Comma 10 2 2 2 9 2 3 2" xfId="47083" xr:uid="{1EC9EE4C-C9DA-460A-B542-580285F6C9D9}"/>
    <cellStyle name="Comma 10 2 2 2 9 2 4" xfId="32619" xr:uid="{2AED73D8-6060-44D9-911F-907FCE40A9E3}"/>
    <cellStyle name="Comma 10 2 2 2 9 3" xfId="5907" xr:uid="{20ECB964-C93B-4DC6-92CD-F7EF361D4E08}"/>
    <cellStyle name="Comma 10 2 2 2 9 3 2" xfId="14169" xr:uid="{01B10067-F509-45C0-9D1C-2DA0E546F24C}"/>
    <cellStyle name="Comma 10 2 2 2 9 3 2 2" xfId="38751" xr:uid="{FE94ACF9-6122-48CD-A1B6-C4938663E2D5}"/>
    <cellStyle name="Comma 10 2 2 2 9 3 3" xfId="30736" xr:uid="{433612EF-629A-4621-BE3D-13CDC3CE3D8F}"/>
    <cellStyle name="Comma 10 2 2 2 9 4" xfId="10250" xr:uid="{D487775E-3B89-4D94-8FCE-F595629C639D}"/>
    <cellStyle name="Comma 10 2 2 2 9 4 2" xfId="34909" xr:uid="{F2D67EDA-520A-4132-B981-F5DDF53E05F4}"/>
    <cellStyle name="Comma 10 2 2 2 9 5" xfId="20607" xr:uid="{DAE96347-C80D-4D04-8C6E-D75072DD42F8}"/>
    <cellStyle name="Comma 10 2 2 2 9 5 2" xfId="44767" xr:uid="{0F5706F1-4A10-45DF-93B6-13E5B8F6D5F1}"/>
    <cellStyle name="Comma 10 2 2 2 9 6" xfId="27024" xr:uid="{1C79767C-32C3-44E0-AB4B-9F81FC36FBAD}"/>
    <cellStyle name="Comma 10 2 2 20" xfId="3172" xr:uid="{1DA7BD40-2EDF-4BF6-9BC1-E478F8C2C857}"/>
    <cellStyle name="Comma 10 2 2 20 2" xfId="11513" xr:uid="{8443F657-7592-4673-9BEF-22B3030796D3}"/>
    <cellStyle name="Comma 10 2 2 20 2 2" xfId="36167" xr:uid="{F0D502C9-9764-4F4C-ACF6-3C9131776858}"/>
    <cellStyle name="Comma 10 2 2 20 3" xfId="28282" xr:uid="{54828430-99EF-44B0-A6C0-A9BB49EFDBF0}"/>
    <cellStyle name="Comma 10 2 2 21" xfId="3415" xr:uid="{5FB320B0-709E-430C-9480-D4AC88BCE60E}"/>
    <cellStyle name="Comma 10 2 2 21 2" xfId="11756" xr:uid="{264FD55C-4A31-404E-A99F-CBD416498477}"/>
    <cellStyle name="Comma 10 2 2 21 2 2" xfId="36403" xr:uid="{80ABEE10-4C0B-40BD-A94E-06C69937E56D}"/>
    <cellStyle name="Comma 10 2 2 21 3" xfId="28518" xr:uid="{CD2340CD-AB15-4462-AADE-4A2F7790F8F5}"/>
    <cellStyle name="Comma 10 2 2 22" xfId="3952" xr:uid="{18A992DB-DAB4-4979-B6E3-A85C515C6C7F}"/>
    <cellStyle name="Comma 10 2 2 22 2" xfId="12293" xr:uid="{151C1E12-E8F0-40E6-8653-0374009C8FB6}"/>
    <cellStyle name="Comma 10 2 2 22 2 2" xfId="36879" xr:uid="{494FD8B9-80F9-4BD2-9EFF-5BDBE8652FFF}"/>
    <cellStyle name="Comma 10 2 2 22 3" xfId="28994" xr:uid="{C3CF4BEB-5391-442F-BCDB-CB189FF7806D}"/>
    <cellStyle name="Comma 10 2 2 23" xfId="4026" xr:uid="{1F06EEF8-D55C-4175-86E6-15A048A17595}"/>
    <cellStyle name="Comma 10 2 2 23 2" xfId="12367" xr:uid="{98C37FED-D9CE-40E2-805E-262A71F82A1D}"/>
    <cellStyle name="Comma 10 2 2 23 2 2" xfId="36953" xr:uid="{96CC2F07-2293-4802-9328-393C359F54F1}"/>
    <cellStyle name="Comma 10 2 2 23 3" xfId="29068" xr:uid="{2D87B5B6-8843-454D-A373-009B0EEDA490}"/>
    <cellStyle name="Comma 10 2 2 24" xfId="4103" xr:uid="{8EE7578B-AF0D-46A0-AD38-DBD960C6DF05}"/>
    <cellStyle name="Comma 10 2 2 24 2" xfId="12444" xr:uid="{A7F20EF8-3340-4A86-B804-829450638397}"/>
    <cellStyle name="Comma 10 2 2 24 2 2" xfId="37029" xr:uid="{268ED364-1609-4CDD-9975-AFB6C9C49A82}"/>
    <cellStyle name="Comma 10 2 2 24 3" xfId="29138" xr:uid="{A2336FD8-5DA1-4E3F-996F-8634A135AE8D}"/>
    <cellStyle name="Comma 10 2 2 25" xfId="4707" xr:uid="{1261C55A-398B-4AC4-BF64-027582C309AD}"/>
    <cellStyle name="Comma 10 2 2 25 2" xfId="13046" xr:uid="{AF5B6C37-F63A-42E6-8A41-2FA23404418C}"/>
    <cellStyle name="Comma 10 2 2 25 2 2" xfId="37631" xr:uid="{004DCDDC-433D-472E-9C6D-0958D7D2588D}"/>
    <cellStyle name="Comma 10 2 2 25 3" xfId="29610" xr:uid="{94791E8C-F623-4F80-957F-46AE01B65FAA}"/>
    <cellStyle name="Comma 10 2 2 26" xfId="8505" xr:uid="{6CA19A33-1DD5-4C53-ADD9-9D0BF7931808}"/>
    <cellStyle name="Comma 10 2 2 26 2" xfId="16763" xr:uid="{48288582-17D2-4E26-B92F-2FF84C11DEDB}"/>
    <cellStyle name="Comma 10 2 2 26 2 2" xfId="41345" xr:uid="{3A827059-3C17-4924-9E32-3C903449C7F4}"/>
    <cellStyle name="Comma 10 2 2 26 3" xfId="33316" xr:uid="{1B2B37FC-8BBA-453F-85F7-3DE893204B6B}"/>
    <cellStyle name="Comma 10 2 2 27" xfId="8634" xr:uid="{58F4CF58-0F00-43CF-95A3-3B00D1BB7C06}"/>
    <cellStyle name="Comma 10 2 2 27 2" xfId="33419" xr:uid="{5C6DE84A-2BB0-41EF-AF76-33FD6A9AC982}"/>
    <cellStyle name="Comma 10 2 2 28" xfId="17743" xr:uid="{B31233E1-D062-4410-9EFE-36667619249C}"/>
    <cellStyle name="Comma 10 2 2 28 2" xfId="41970" xr:uid="{A4B98371-CB28-40FC-99CB-CD349150F844}"/>
    <cellStyle name="Comma 10 2 2 29" xfId="17819" xr:uid="{1F34779A-C043-43A2-A7F9-16DCA3AB0448}"/>
    <cellStyle name="Comma 10 2 2 29 2" xfId="42044" xr:uid="{FFA2AE55-1B00-40E2-AFFD-4FA708E3EC06}"/>
    <cellStyle name="Comma 10 2 2 3" xfId="251" xr:uid="{23B2F360-B778-4ECA-83E8-A0EFD522D223}"/>
    <cellStyle name="Comma 10 2 2 3 10" xfId="2760" xr:uid="{B6E5D266-F293-4EE0-92F7-C5D5FC7D8A6E}"/>
    <cellStyle name="Comma 10 2 2 3 10 2" xfId="11101" xr:uid="{CFFCB312-0D85-4E39-ACC9-D30CD219AFF9}"/>
    <cellStyle name="Comma 10 2 2 3 10 2 2" xfId="35756" xr:uid="{EB335E73-F9B3-4283-8D66-F105400ED868}"/>
    <cellStyle name="Comma 10 2 2 3 10 3" xfId="27871" xr:uid="{7A5A1C0C-17ED-4E4D-84EE-CD92928770AE}"/>
    <cellStyle name="Comma 10 2 2 3 11" xfId="3233" xr:uid="{B965338E-9D25-46E6-A225-14E5F492DE02}"/>
    <cellStyle name="Comma 10 2 2 3 11 2" xfId="11574" xr:uid="{22664BC3-A188-486D-A392-91AD31F61978}"/>
    <cellStyle name="Comma 10 2 2 3 11 2 2" xfId="36228" xr:uid="{6027F2BA-6C37-458C-BCE1-CE4781C4F4B0}"/>
    <cellStyle name="Comma 10 2 2 3 11 3" xfId="28343" xr:uid="{3DD3A44D-1306-4BCE-84E6-6685185EEF8D}"/>
    <cellStyle name="Comma 10 2 2 3 12" xfId="3477" xr:uid="{1BDC2CD3-5FE9-4121-A732-90D52B4BDD28}"/>
    <cellStyle name="Comma 10 2 2 3 12 2" xfId="11818" xr:uid="{C8FFCB23-B2C3-4F15-9BAC-0C19F447460C}"/>
    <cellStyle name="Comma 10 2 2 3 12 2 2" xfId="36464" xr:uid="{59E5A3C7-CAD5-4EE8-8C5B-8CB92C0204F2}"/>
    <cellStyle name="Comma 10 2 2 3 12 3" xfId="28579" xr:uid="{BFC867F4-3027-47FA-9CD7-F77BFE2922EF}"/>
    <cellStyle name="Comma 10 2 2 3 13" xfId="4187" xr:uid="{AC02FD10-E0A8-4726-90F3-D172E60DE6E5}"/>
    <cellStyle name="Comma 10 2 2 3 13 2" xfId="12528" xr:uid="{957D56A4-1E1F-4F4E-BC5A-559CF04FAA62}"/>
    <cellStyle name="Comma 10 2 2 3 13 2 2" xfId="37113" xr:uid="{B8CD257B-73AB-453B-AEF6-DB1FCC12016A}"/>
    <cellStyle name="Comma 10 2 2 3 13 3" xfId="29199" xr:uid="{79D7C08A-6715-49D3-AAC1-CF659C9C520F}"/>
    <cellStyle name="Comma 10 2 2 3 14" xfId="4772" xr:uid="{7C70168B-549A-47C5-B5F5-968A4607C075}"/>
    <cellStyle name="Comma 10 2 2 3 14 2" xfId="13100" xr:uid="{925918AF-F841-4C1B-BC6A-F6E272F04EAC}"/>
    <cellStyle name="Comma 10 2 2 3 14 2 2" xfId="37685" xr:uid="{EC698D99-EE8C-4EC5-B183-0B3B9D4F0606}"/>
    <cellStyle name="Comma 10 2 2 3 14 3" xfId="29665" xr:uid="{9975566A-E165-4467-BCC8-232E5167148E}"/>
    <cellStyle name="Comma 10 2 2 3 15" xfId="8704" xr:uid="{409491A8-B8F4-407C-A95C-67BFEBE5BCD9}"/>
    <cellStyle name="Comma 10 2 2 3 15 2" xfId="33484" xr:uid="{C3C2DBE8-A2EE-4C90-82B8-3CDBA0DCA348}"/>
    <cellStyle name="Comma 10 2 2 3 16" xfId="17890" xr:uid="{F1699078-F8DC-4FAD-A1B2-F31622BFB1D7}"/>
    <cellStyle name="Comma 10 2 2 3 16 2" xfId="42115" xr:uid="{FCE6AC72-E3B0-4A66-AAB9-9A35E50E751E}"/>
    <cellStyle name="Comma 10 2 2 3 17" xfId="18493" xr:uid="{A88E0B6C-7DAB-41CF-8376-085F5A469B5E}"/>
    <cellStyle name="Comma 10 2 2 3 17 2" xfId="42696" xr:uid="{C31BA3FB-78A6-44B2-B0C1-E1E4174316E0}"/>
    <cellStyle name="Comma 10 2 2 3 18" xfId="25618" xr:uid="{355EB35F-5992-4AF2-B36A-804CEA0ABCCA}"/>
    <cellStyle name="Comma 10 2 2 3 2" xfId="447" xr:uid="{C4D3B104-BD34-42E4-9C84-3F986027C4EE}"/>
    <cellStyle name="Comma 10 2 2 3 2 10" xfId="4989" xr:uid="{B15E5A71-0735-458A-91C1-8B3C1CC2F772}"/>
    <cellStyle name="Comma 10 2 2 3 2 10 2" xfId="13289" xr:uid="{3BC1E4A7-09E1-49F7-9743-8A92D5A7269C}"/>
    <cellStyle name="Comma 10 2 2 3 2 10 2 2" xfId="37873" xr:uid="{A2E29881-7EED-435B-A53E-CD17C2841DEB}"/>
    <cellStyle name="Comma 10 2 2 3 2 10 3" xfId="29855" xr:uid="{86D18548-B865-444D-8555-3B210AAF8895}"/>
    <cellStyle name="Comma 10 2 2 3 2 11" xfId="8839" xr:uid="{D12E9A3D-2C46-4730-9737-E0622696464B}"/>
    <cellStyle name="Comma 10 2 2 3 2 11 2" xfId="33605" xr:uid="{BBBA690A-F622-404C-A291-026DBBCAA060}"/>
    <cellStyle name="Comma 10 2 2 3 2 12" xfId="18024" xr:uid="{055F3ACD-B1C9-45AB-BC77-EFFC514F3894}"/>
    <cellStyle name="Comma 10 2 2 3 2 12 2" xfId="42249" xr:uid="{33297C84-B845-4937-926C-05F71D237D59}"/>
    <cellStyle name="Comma 10 2 2 3 2 13" xfId="18630" xr:uid="{6964D175-B2BC-4BCB-B663-46AD17AC2C10}"/>
    <cellStyle name="Comma 10 2 2 3 2 13 2" xfId="42826" xr:uid="{BE6A56A4-E02E-4512-B9BF-F728071B4223}"/>
    <cellStyle name="Comma 10 2 2 3 2 14" xfId="25736" xr:uid="{CED16966-EA2D-42F3-AB62-89756EDC9A8E}"/>
    <cellStyle name="Comma 10 2 2 3 2 2" xfId="1467" xr:uid="{2853D3D3-DA7D-427D-88FD-AA244A619230}"/>
    <cellStyle name="Comma 10 2 2 3 2 2 2" xfId="3114" xr:uid="{0A1A9101-30CE-4599-BBB9-C34F71DE8E75}"/>
    <cellStyle name="Comma 10 2 2 3 2 2 2 2" xfId="7071" xr:uid="{C3E63BD5-61A5-4EA1-B89E-030CA38B7547}"/>
    <cellStyle name="Comma 10 2 2 3 2 2 2 2 2" xfId="15330" xr:uid="{0380A25B-7B6D-45E9-8CA8-98AF506DE8A1}"/>
    <cellStyle name="Comma 10 2 2 3 2 2 2 2 2 2" xfId="39912" xr:uid="{069207BE-581D-4331-A761-7DCAE59F85F8}"/>
    <cellStyle name="Comma 10 2 2 3 2 2 2 2 3" xfId="31897" xr:uid="{7A1B912B-DAE6-4F0C-9B34-316E47B753E9}"/>
    <cellStyle name="Comma 10 2 2 3 2 2 2 3" xfId="11455" xr:uid="{E95EB6FC-F838-481C-8899-A6FEF62AD3FF}"/>
    <cellStyle name="Comma 10 2 2 3 2 2 2 3 2" xfId="36110" xr:uid="{C821B5FB-05B3-4138-8191-387808CC9F4B}"/>
    <cellStyle name="Comma 10 2 2 3 2 2 2 4" xfId="22655" xr:uid="{68A1DAEA-5DD9-4BCD-A9DC-FCCFCA392818}"/>
    <cellStyle name="Comma 10 2 2 3 2 2 2 4 2" xfId="46682" xr:uid="{E077BA24-4CA8-4E3F-8207-F23981216321}"/>
    <cellStyle name="Comma 10 2 2 3 2 2 2 5" xfId="28225" xr:uid="{DFE95A1D-9A88-47E3-891E-F4877FD04F08}"/>
    <cellStyle name="Comma 10 2 2 3 2 2 3" xfId="3833" xr:uid="{E0608C44-1223-4344-8D01-983CE07FC3DD}"/>
    <cellStyle name="Comma 10 2 2 3 2 2 3 2" xfId="12174" xr:uid="{125FF0F4-104A-44B4-AEB1-6674AA828AFA}"/>
    <cellStyle name="Comma 10 2 2 3 2 2 3 2 2" xfId="36818" xr:uid="{AFA3E18D-DD8B-4F20-A20D-23699CFEF125}"/>
    <cellStyle name="Comma 10 2 2 3 2 2 3 3" xfId="28933" xr:uid="{4931FC21-56DB-404B-A681-03B08F5ED009}"/>
    <cellStyle name="Comma 10 2 2 3 2 2 4" xfId="4587" xr:uid="{59C09C37-7EE4-47CC-8FEC-16527E1543CD}"/>
    <cellStyle name="Comma 10 2 2 3 2 2 4 2" xfId="12928" xr:uid="{81CDCEFB-2019-42E7-AA0A-1832639FDED6}"/>
    <cellStyle name="Comma 10 2 2 3 2 2 4 2 2" xfId="37513" xr:uid="{ED6A853F-9181-4F3D-8852-FE7F2A0D7359}"/>
    <cellStyle name="Comma 10 2 2 3 2 2 4 3" xfId="29553" xr:uid="{F7A5572E-652F-4DCE-8215-3AC01012B79F}"/>
    <cellStyle name="Comma 10 2 2 3 2 2 5" xfId="5407" xr:uid="{701E6B75-589C-435E-86BA-C9BB4A1140AD}"/>
    <cellStyle name="Comma 10 2 2 3 2 2 5 2" xfId="13690" xr:uid="{2DCF6805-ED8E-4D8A-99F3-733CEEF7EAEC}"/>
    <cellStyle name="Comma 10 2 2 3 2 2 5 2 2" xfId="38274" xr:uid="{8836527D-1902-4775-ACD3-BF94971CF5AC}"/>
    <cellStyle name="Comma 10 2 2 3 2 2 5 3" xfId="30256" xr:uid="{83706FF6-3601-4D33-81D3-A2C62F64EF0F}"/>
    <cellStyle name="Comma 10 2 2 3 2 2 6" xfId="9828" xr:uid="{947CF59C-1344-49BB-B107-F7E4413F6682}"/>
    <cellStyle name="Comma 10 2 2 3 2 2 6 2" xfId="34514" xr:uid="{B7F02F6A-BD88-4C15-91A6-491B92C9557A}"/>
    <cellStyle name="Comma 10 2 2 3 2 2 7" xfId="18260" xr:uid="{200E9886-6AF5-4018-8EF9-11D28685D4FD}"/>
    <cellStyle name="Comma 10 2 2 3 2 2 7 2" xfId="42485" xr:uid="{3F5E2313-56BA-4BED-992D-A0314F692BB1}"/>
    <cellStyle name="Comma 10 2 2 3 2 2 8" xfId="20189" xr:uid="{FC65F094-2C64-4154-9164-DF2135458959}"/>
    <cellStyle name="Comma 10 2 2 3 2 2 8 2" xfId="44363" xr:uid="{E0ECB23B-1FF1-4190-B58D-D8D3CC0876AB}"/>
    <cellStyle name="Comma 10 2 2 3 2 2 9" xfId="26630" xr:uid="{3D9441D1-ACBF-4C4B-9E26-9B598C76678A}"/>
    <cellStyle name="Comma 10 2 2 3 2 3" xfId="1029" xr:uid="{AB4911FF-02B3-4A57-9EFC-A89D8E7407E5}"/>
    <cellStyle name="Comma 10 2 2 3 2 3 2" xfId="8009" xr:uid="{67AA8217-871D-491E-B668-21F09E4EE948}"/>
    <cellStyle name="Comma 10 2 2 3 2 3 2 2" xfId="16267" xr:uid="{F13C4172-353A-47AD-B9F4-F7629B2105D8}"/>
    <cellStyle name="Comma 10 2 2 3 2 3 2 2 2" xfId="40849" xr:uid="{DD0C8702-D645-4DA9-B9B9-07CD429A80F2}"/>
    <cellStyle name="Comma 10 2 2 3 2 3 2 3" xfId="22238" xr:uid="{B6C4D268-C008-4461-A373-4F588AD0529D}"/>
    <cellStyle name="Comma 10 2 2 3 2 3 2 3 2" xfId="46278" xr:uid="{E1449602-8A2A-4D4E-97F3-7138AC6DD839}"/>
    <cellStyle name="Comma 10 2 2 3 2 3 2 4" xfId="32834" xr:uid="{1881DFB6-23E5-4410-A185-78DE4EC5EB9F}"/>
    <cellStyle name="Comma 10 2 2 3 2 3 3" xfId="6122" xr:uid="{05CC2F25-5725-43FF-8CD1-9C29C6578C5B}"/>
    <cellStyle name="Comma 10 2 2 3 2 3 3 2" xfId="14384" xr:uid="{B883FFDE-F96E-49B6-92CE-4D10611A29D0}"/>
    <cellStyle name="Comma 10 2 2 3 2 3 3 2 2" xfId="38966" xr:uid="{0CE2C64B-E9E0-48A4-AE19-C072BF48E468}"/>
    <cellStyle name="Comma 10 2 2 3 2 3 3 3" xfId="30951" xr:uid="{FED1478E-87A4-404D-B391-C4C54AE28578}"/>
    <cellStyle name="Comma 10 2 2 3 2 3 4" xfId="9405" xr:uid="{65F1672F-99C3-4464-8CF4-89C77E99A75F}"/>
    <cellStyle name="Comma 10 2 2 3 2 3 4 2" xfId="34112" xr:uid="{C3966992-329F-452C-80E9-9117330F5D64}"/>
    <cellStyle name="Comma 10 2 2 3 2 3 5" xfId="19773" xr:uid="{B194FA19-5161-4751-A558-6E76DE0E8CF0}"/>
    <cellStyle name="Comma 10 2 2 3 2 3 5 2" xfId="43953" xr:uid="{41CB8F37-0CE1-4B22-AF11-207D19D98E5A}"/>
    <cellStyle name="Comma 10 2 2 3 2 3 6" xfId="26231" xr:uid="{7232F87D-0890-4E98-9498-5512A11FA5C9}"/>
    <cellStyle name="Comma 10 2 2 3 2 4" xfId="2255" xr:uid="{6493A086-BEB6-4AC5-8C6F-4F772347F8BE}"/>
    <cellStyle name="Comma 10 2 2 3 2 4 2" xfId="6642" xr:uid="{B363DF9D-BD18-472B-91A2-1662C8AD3283}"/>
    <cellStyle name="Comma 10 2 2 3 2 4 2 2" xfId="14901" xr:uid="{E40CCD12-64EF-415F-A367-764C6B69954D}"/>
    <cellStyle name="Comma 10 2 2 3 2 4 2 2 2" xfId="39483" xr:uid="{0B7A890D-3DF1-4220-8E61-D932814E635E}"/>
    <cellStyle name="Comma 10 2 2 3 2 4 2 3" xfId="21702" xr:uid="{BAB15FC6-DB4C-4A1B-B954-7EC95122FE98}"/>
    <cellStyle name="Comma 10 2 2 3 2 4 2 3 2" xfId="45779" xr:uid="{3C42142B-02A7-4E60-9BAC-9604370C4B3C}"/>
    <cellStyle name="Comma 10 2 2 3 2 4 2 4" xfId="31468" xr:uid="{A21D21DD-439C-4AD2-AF0B-3F8D1C828C14}"/>
    <cellStyle name="Comma 10 2 2 3 2 4 3" xfId="10596" xr:uid="{2CBA7D20-9891-468A-890A-18F0A4B861D7}"/>
    <cellStyle name="Comma 10 2 2 3 2 4 3 2" xfId="35254" xr:uid="{30CF0819-4CD1-4C4B-B3AE-75214089AB64}"/>
    <cellStyle name="Comma 10 2 2 3 2 4 4" xfId="19237" xr:uid="{8E27ED40-35DE-44F2-9822-E349E84D283C}"/>
    <cellStyle name="Comma 10 2 2 3 2 4 4 2" xfId="43431" xr:uid="{BCBCA767-60D1-4043-8EBA-B878E82279B9}"/>
    <cellStyle name="Comma 10 2 2 3 2 4 5" xfId="27369" xr:uid="{2D63B137-D802-40E2-A5F2-D247FC17C8F0}"/>
    <cellStyle name="Comma 10 2 2 3 2 5" xfId="2641" xr:uid="{FCA69001-52F3-48EA-ADB5-61A7A7197F36}"/>
    <cellStyle name="Comma 10 2 2 3 2 5 2" xfId="8427" xr:uid="{C92C91B7-FE7B-4EBB-B33B-CD3AD2F8D804}"/>
    <cellStyle name="Comma 10 2 2 3 2 5 2 2" xfId="16685" xr:uid="{03FA1CD2-3A86-48DD-8F47-02A407A630FA}"/>
    <cellStyle name="Comma 10 2 2 3 2 5 2 2 2" xfId="41267" xr:uid="{5345EEE9-79DB-4E2F-B8B8-80768A480F82}"/>
    <cellStyle name="Comma 10 2 2 3 2 5 2 3" xfId="33252" xr:uid="{78AAF22D-44E2-4CD9-8798-FA59C728DEA4}"/>
    <cellStyle name="Comma 10 2 2 3 2 5 3" xfId="10982" xr:uid="{962B3526-6F82-496E-8ABC-1CF4E0D9183F}"/>
    <cellStyle name="Comma 10 2 2 3 2 5 3 2" xfId="35638" xr:uid="{8CFB896C-B643-4CE8-8DDB-7496B5EE0F24}"/>
    <cellStyle name="Comma 10 2 2 3 2 5 4" xfId="21106" xr:uid="{9DEE8581-EA59-4C70-9C3C-FDB2AE4A52AC}"/>
    <cellStyle name="Comma 10 2 2 3 2 5 4 2" xfId="45227" xr:uid="{1001D246-1258-4EAB-B65A-C0CC4DE61D86}"/>
    <cellStyle name="Comma 10 2 2 3 2 5 5" xfId="27753" xr:uid="{B210CC7D-5326-42CB-842D-E2A10FE622DF}"/>
    <cellStyle name="Comma 10 2 2 3 2 6" xfId="2878" xr:uid="{1B8353A6-16A9-4DFC-91F0-02C978CF579B}"/>
    <cellStyle name="Comma 10 2 2 3 2 6 2" xfId="11219" xr:uid="{2F5B006B-B71F-46B9-B6FE-0B12A62330A4}"/>
    <cellStyle name="Comma 10 2 2 3 2 6 2 2" xfId="35874" xr:uid="{96571129-4579-4453-8210-1C2D78511CAD}"/>
    <cellStyle name="Comma 10 2 2 3 2 6 3" xfId="27989" xr:uid="{40050D08-E79C-4100-9D3C-1F1BD0410288}"/>
    <cellStyle name="Comma 10 2 2 3 2 7" xfId="3351" xr:uid="{767F943C-5FB2-4876-ACE3-E5FA0DBF2203}"/>
    <cellStyle name="Comma 10 2 2 3 2 7 2" xfId="11692" xr:uid="{7EA92DD4-3201-46C6-A839-2976DDFA6905}"/>
    <cellStyle name="Comma 10 2 2 3 2 7 2 2" xfId="36346" xr:uid="{CECC5EF9-F99D-4807-B97B-DFE0D453CA7E}"/>
    <cellStyle name="Comma 10 2 2 3 2 7 3" xfId="28461" xr:uid="{EC754AD1-A51E-47B8-9FF3-11C0819D0D13}"/>
    <cellStyle name="Comma 10 2 2 3 2 8" xfId="3597" xr:uid="{DDD8311D-D8B3-44B6-846A-DF9F47E73E99}"/>
    <cellStyle name="Comma 10 2 2 3 2 8 2" xfId="11938" xr:uid="{11F56DF8-CD2C-4A36-A432-64B51DA3E71F}"/>
    <cellStyle name="Comma 10 2 2 3 2 8 2 2" xfId="36582" xr:uid="{47A84884-5A15-405A-880F-0EAF3DB8E1F8}"/>
    <cellStyle name="Comma 10 2 2 3 2 8 3" xfId="28697" xr:uid="{5697F67F-715B-4B6A-B0CA-B4CE92F80EA0}"/>
    <cellStyle name="Comma 10 2 2 3 2 9" xfId="4351" xr:uid="{3091B1CD-EF81-4D55-A422-7E5A7917BDA0}"/>
    <cellStyle name="Comma 10 2 2 3 2 9 2" xfId="12692" xr:uid="{39D01D9A-A9A3-4BB6-A1A0-AD413C859B90}"/>
    <cellStyle name="Comma 10 2 2 3 2 9 2 2" xfId="37277" xr:uid="{273E8CF0-0A23-433D-A45A-46566750F8B9}"/>
    <cellStyle name="Comma 10 2 2 3 2 9 3" xfId="29317" xr:uid="{C7C9B809-5408-48FF-B80C-1453F60B6C34}"/>
    <cellStyle name="Comma 10 2 2 3 3" xfId="635" xr:uid="{F6B32D03-62B9-4561-8076-C491031A3A63}"/>
    <cellStyle name="Comma 10 2 2 3 3 10" xfId="25915" xr:uid="{0D41E3FC-9D0A-4D59-9279-8E2F7176E0D9}"/>
    <cellStyle name="Comma 10 2 2 3 3 2" xfId="1268" xr:uid="{BB302722-92E6-4D87-AF87-5ED2FA17A999}"/>
    <cellStyle name="Comma 10 2 2 3 3 2 2" xfId="8195" xr:uid="{5ABBF22A-1A5F-48EF-B395-7DDE919CF977}"/>
    <cellStyle name="Comma 10 2 2 3 3 2 2 2" xfId="16453" xr:uid="{2787DDA2-4C57-4070-A58B-107A3C1F4DB8}"/>
    <cellStyle name="Comma 10 2 2 3 3 2 2 2 2" xfId="41035" xr:uid="{C47E4CE8-F790-4B18-AF59-4AFD3268E6C4}"/>
    <cellStyle name="Comma 10 2 2 3 3 2 2 3" xfId="22460" xr:uid="{FFBF2660-08FF-4757-B8D7-4B09C7636440}"/>
    <cellStyle name="Comma 10 2 2 3 3 2 2 3 2" xfId="46494" xr:uid="{F1125DEE-1A04-4301-94B4-BE1E90F86190}"/>
    <cellStyle name="Comma 10 2 2 3 3 2 2 4" xfId="33020" xr:uid="{D4E9276C-C4CB-4BB7-A542-F2141FDB0B02}"/>
    <cellStyle name="Comma 10 2 2 3 3 2 3" xfId="6316" xr:uid="{F984B8CF-A62C-498C-BA68-2F55BF6EB536}"/>
    <cellStyle name="Comma 10 2 2 3 3 2 3 2" xfId="14577" xr:uid="{16F1D554-CBF1-4EB1-9FA6-1AACB597B39C}"/>
    <cellStyle name="Comma 10 2 2 3 3 2 3 2 2" xfId="39159" xr:uid="{C867F7E4-2B5A-44DD-A68F-B8571D1329BF}"/>
    <cellStyle name="Comma 10 2 2 3 3 2 3 3" xfId="31144" xr:uid="{14962356-B37F-4744-9ECD-908DD8FEF625}"/>
    <cellStyle name="Comma 10 2 2 3 3 2 4" xfId="9631" xr:uid="{BC41D744-AB21-4F33-AA0F-27B4BC2A9AF2}"/>
    <cellStyle name="Comma 10 2 2 3 3 2 4 2" xfId="34326" xr:uid="{0BD168AA-34B0-4DEA-94DF-065E17B92BBC}"/>
    <cellStyle name="Comma 10 2 2 3 3 2 5" xfId="19993" xr:uid="{8C229382-7710-4945-B596-F029C7BC9EE8}"/>
    <cellStyle name="Comma 10 2 2 3 3 2 5 2" xfId="44171" xr:uid="{46D5A7E4-B778-41A9-B886-9C4A3DBCC64D}"/>
    <cellStyle name="Comma 10 2 2 3 3 2 6" xfId="26443" xr:uid="{CA0BD11F-1C08-4430-883B-DFACB414A4D6}"/>
    <cellStyle name="Comma 10 2 2 3 3 3" xfId="2996" xr:uid="{54406C40-657D-4AF0-B551-509E88538935}"/>
    <cellStyle name="Comma 10 2 2 3 3 3 2" xfId="6835" xr:uid="{5F484F74-BBC3-430A-B918-22B8A0403D6D}"/>
    <cellStyle name="Comma 10 2 2 3 3 3 2 2" xfId="15094" xr:uid="{DA830F61-08D2-4ABC-B2D2-D0114312B999}"/>
    <cellStyle name="Comma 10 2 2 3 3 3 2 2 2" xfId="39676" xr:uid="{A81E1281-8F3A-4E3C-B95B-D349C7508846}"/>
    <cellStyle name="Comma 10 2 2 3 3 3 2 3" xfId="21888" xr:uid="{D5E1865E-9E01-4A91-B14E-51BEF4E6F300}"/>
    <cellStyle name="Comma 10 2 2 3 3 3 2 3 2" xfId="45962" xr:uid="{9D63B5E0-E415-40C6-AD3A-CA91611FF75D}"/>
    <cellStyle name="Comma 10 2 2 3 3 3 2 4" xfId="31661" xr:uid="{46A9D7A2-768B-4BFB-B7F4-5D3AF7C0C6F1}"/>
    <cellStyle name="Comma 10 2 2 3 3 3 3" xfId="11337" xr:uid="{4F60AC21-E0CE-4843-AC78-8B3FC6CC6E71}"/>
    <cellStyle name="Comma 10 2 2 3 3 3 3 2" xfId="35992" xr:uid="{0298CF6E-CDDF-4F6C-8C8A-FF9B8EE96383}"/>
    <cellStyle name="Comma 10 2 2 3 3 3 4" xfId="19423" xr:uid="{8337AC2B-6736-4FDD-AE6B-B20825F26A80}"/>
    <cellStyle name="Comma 10 2 2 3 3 3 4 2" xfId="43617" xr:uid="{755953C0-71A6-4332-9D70-FA6931D1B5AC}"/>
    <cellStyle name="Comma 10 2 2 3 3 3 5" xfId="28107" xr:uid="{5BC86FE7-AB2A-47D5-BFE1-17D3ED403D17}"/>
    <cellStyle name="Comma 10 2 2 3 3 4" xfId="3715" xr:uid="{B951CFFB-41B8-42FD-8052-97C6701F9A63}"/>
    <cellStyle name="Comma 10 2 2 3 3 4 2" xfId="7363" xr:uid="{9BED5FD5-837C-49E8-BB5E-0803E20EEC5D}"/>
    <cellStyle name="Comma 10 2 2 3 3 4 2 2" xfId="15622" xr:uid="{497C602B-0449-4E44-973D-89156C2584EB}"/>
    <cellStyle name="Comma 10 2 2 3 3 4 2 2 2" xfId="40204" xr:uid="{1BD2E59D-BEF6-4C7D-A124-A230E38CF2E8}"/>
    <cellStyle name="Comma 10 2 2 3 3 4 2 3" xfId="32189" xr:uid="{90BD36FF-4DA7-49E8-9F60-A41DA532D893}"/>
    <cellStyle name="Comma 10 2 2 3 3 4 3" xfId="12056" xr:uid="{2411FEA3-D5F2-44F1-8659-1619B46E4844}"/>
    <cellStyle name="Comma 10 2 2 3 3 4 3 2" xfId="36700" xr:uid="{A454D270-4ABB-4B38-8E9B-846195377BF0}"/>
    <cellStyle name="Comma 10 2 2 3 3 4 4" xfId="21293" xr:uid="{94C0EE1F-CAB8-4D66-A96F-B470D3205D4F}"/>
    <cellStyle name="Comma 10 2 2 3 3 4 4 2" xfId="45412" xr:uid="{B3CC447E-0D8C-4807-9DF4-A5C3308BECD6}"/>
    <cellStyle name="Comma 10 2 2 3 3 4 5" xfId="28815" xr:uid="{AFDC010C-D5B5-4695-8B62-C7DBBBFF117C}"/>
    <cellStyle name="Comma 10 2 2 3 3 5" xfId="4469" xr:uid="{59644BB6-3E9D-44AA-80D4-9637350B4A65}"/>
    <cellStyle name="Comma 10 2 2 3 3 5 2" xfId="12810" xr:uid="{B0332B26-CDFB-4EB2-B7E0-83F5AC3204B6}"/>
    <cellStyle name="Comma 10 2 2 3 3 5 2 2" xfId="37395" xr:uid="{AAB1FD61-11D6-4891-8A32-E19868151DAD}"/>
    <cellStyle name="Comma 10 2 2 3 3 5 3" xfId="29435" xr:uid="{3C998C55-8BBB-456A-B67F-EE38C40C276E}"/>
    <cellStyle name="Comma 10 2 2 3 3 6" xfId="5209" xr:uid="{41F94F08-E2F6-4C16-99BA-73AD585B3672}"/>
    <cellStyle name="Comma 10 2 2 3 3 6 2" xfId="13502" xr:uid="{416CB1D0-0D79-4817-87E5-12690816C563}"/>
    <cellStyle name="Comma 10 2 2 3 3 6 2 2" xfId="38086" xr:uid="{27C47958-3D1D-4254-88DD-EC1F4A6226D7}"/>
    <cellStyle name="Comma 10 2 2 3 3 6 3" xfId="30068" xr:uid="{2149FCAB-6095-4012-A9C4-66BD7C064E41}"/>
    <cellStyle name="Comma 10 2 2 3 3 7" xfId="9022" xr:uid="{C2CF24B0-2CF6-4593-A525-4939A03CD48E}"/>
    <cellStyle name="Comma 10 2 2 3 3 7 2" xfId="33784" xr:uid="{690A342D-FB69-40FE-AF41-87E11AFF437D}"/>
    <cellStyle name="Comma 10 2 2 3 3 8" xfId="18142" xr:uid="{0AB7B54E-29CC-48E1-951F-FC01C5A123A9}"/>
    <cellStyle name="Comma 10 2 2 3 3 8 2" xfId="42367" xr:uid="{CBECBE24-69B9-4DC1-950C-21A9E72D32C7}"/>
    <cellStyle name="Comma 10 2 2 3 3 9" xfId="18816" xr:uid="{26D7302A-5DE0-41BB-8E9E-06A3409718F8}"/>
    <cellStyle name="Comma 10 2 2 3 3 9 2" xfId="43012" xr:uid="{DFF4BAD8-A766-4CDA-8C12-C89F39A98362}"/>
    <cellStyle name="Comma 10 2 2 3 4" xfId="1688" xr:uid="{3819BDE3-03FE-4CFB-B270-DCC29162EC32}"/>
    <cellStyle name="Comma 10 2 2 3 4 2" xfId="6953" xr:uid="{1DFA5448-24F7-449E-B143-364BADA32A27}"/>
    <cellStyle name="Comma 10 2 2 3 4 2 2" xfId="15212" xr:uid="{3FA99EC0-2118-478E-9285-6A55F574D6AC}"/>
    <cellStyle name="Comma 10 2 2 3 4 2 2 2" xfId="39794" xr:uid="{9F3332FF-10AA-467E-B225-F2D66DD2FF73}"/>
    <cellStyle name="Comma 10 2 2 3 4 2 3" xfId="22861" xr:uid="{3DFB9D60-7E29-4871-83DD-D20920E4C135}"/>
    <cellStyle name="Comma 10 2 2 3 4 2 3 2" xfId="46879" xr:uid="{8A044D9E-902A-4FBF-9E87-DD4E25EE4E45}"/>
    <cellStyle name="Comma 10 2 2 3 4 2 4" xfId="31779" xr:uid="{31DAFFE2-5F4E-4A9A-8924-0658BB1D4841}"/>
    <cellStyle name="Comma 10 2 2 3 4 3" xfId="5613" xr:uid="{03C86B14-D062-489C-B116-1866FA8FD657}"/>
    <cellStyle name="Comma 10 2 2 3 4 3 2" xfId="13884" xr:uid="{214D45F6-5BBE-4C41-AB7E-15A8085AC888}"/>
    <cellStyle name="Comma 10 2 2 3 4 3 2 2" xfId="38468" xr:uid="{8EEB874F-F6E6-4B4D-84EE-D8190AFD00E9}"/>
    <cellStyle name="Comma 10 2 2 3 4 3 3" xfId="30451" xr:uid="{0AA741EA-F28E-43A2-A9EE-0315F883CEAD}"/>
    <cellStyle name="Comma 10 2 2 3 4 4" xfId="10037" xr:uid="{0C2B65A1-5AC9-45DF-99FD-2D4DE68AD7AD}"/>
    <cellStyle name="Comma 10 2 2 3 4 4 2" xfId="34708" xr:uid="{CA16D266-0E82-4153-9788-C9B67620CA2C}"/>
    <cellStyle name="Comma 10 2 2 3 4 5" xfId="20397" xr:uid="{270BB91D-44FD-4069-B171-8484CA339E2E}"/>
    <cellStyle name="Comma 10 2 2 3 4 5 2" xfId="44561" xr:uid="{163C1E73-6F4F-47A0-BA31-EADF80383373}"/>
    <cellStyle name="Comma 10 2 2 3 4 6" xfId="26823" xr:uid="{229CD02E-DDA5-4E38-AAE2-6A74EC047908}"/>
    <cellStyle name="Comma 10 2 2 3 5" xfId="1824" xr:uid="{4977958F-B683-48C3-829E-07C31916ABF3}"/>
    <cellStyle name="Comma 10 2 2 3 5 2" xfId="7631" xr:uid="{20EA657D-5EEB-4BA1-A0BC-6548D49CC259}"/>
    <cellStyle name="Comma 10 2 2 3 5 2 2" xfId="15889" xr:uid="{89336E74-4560-4DC1-BFE4-2097E3878DC2}"/>
    <cellStyle name="Comma 10 2 2 3 5 2 2 2" xfId="40471" xr:uid="{510321DC-A193-4398-9156-1448C275ACDE}"/>
    <cellStyle name="Comma 10 2 2 3 5 2 3" xfId="22989" xr:uid="{464562B0-DC01-4840-82C6-28D93FBCD042}"/>
    <cellStyle name="Comma 10 2 2 3 5 2 3 2" xfId="47000" xr:uid="{519C74BD-E638-4A6F-BF7F-FA4E1A825319}"/>
    <cellStyle name="Comma 10 2 2 3 5 2 4" xfId="32456" xr:uid="{4B147E1A-84E2-41B1-8D7C-CB96B5183CB9}"/>
    <cellStyle name="Comma 10 2 2 3 5 3" xfId="5742" xr:uid="{8F2BA36F-F18E-440A-8142-ADA9D8C67FDA}"/>
    <cellStyle name="Comma 10 2 2 3 5 3 2" xfId="14004" xr:uid="{8CAE2BE5-6E31-4165-B22C-1FA307D3DD7D}"/>
    <cellStyle name="Comma 10 2 2 3 5 3 2 2" xfId="38586" xr:uid="{092FA193-4FBF-4F01-9448-D0F9657EB810}"/>
    <cellStyle name="Comma 10 2 2 3 5 3 3" xfId="30571" xr:uid="{D3E68856-7140-416D-A33F-7DAF454FF037}"/>
    <cellStyle name="Comma 10 2 2 3 5 4" xfId="10166" xr:uid="{319D2FAB-6745-4032-82E2-D9B4B5BE342B}"/>
    <cellStyle name="Comma 10 2 2 3 5 4 2" xfId="34826" xr:uid="{F7541066-7B18-40C3-B4A6-EA40A57A03C3}"/>
    <cellStyle name="Comma 10 2 2 3 5 5" xfId="20524" xr:uid="{6C450314-3F06-45CA-A09B-733B4CE85D7A}"/>
    <cellStyle name="Comma 10 2 2 3 5 5 2" xfId="44684" xr:uid="{3473A330-D6E3-4C0A-B61A-BD3998E72C57}"/>
    <cellStyle name="Comma 10 2 2 3 5 6" xfId="26941" xr:uid="{A7F88F33-47D4-4E3E-BFCF-AA9DFEC40FAE}"/>
    <cellStyle name="Comma 10 2 2 3 6" xfId="799" xr:uid="{866A2097-F64C-4435-B477-AF111A335A68}"/>
    <cellStyle name="Comma 10 2 2 3 6 2" xfId="7822" xr:uid="{11758B69-70A3-4F63-8F66-F32BB053DE05}"/>
    <cellStyle name="Comma 10 2 2 3 6 2 2" xfId="16080" xr:uid="{204C63CF-02AD-483A-BB34-89998112DD93}"/>
    <cellStyle name="Comma 10 2 2 3 6 2 2 2" xfId="40662" xr:uid="{C73550B3-7AB7-4572-8D2D-3DB5D0EB7B3A}"/>
    <cellStyle name="Comma 10 2 2 3 6 2 3" xfId="22022" xr:uid="{BAFD69EE-554F-4A0D-918E-D9E72420ED1C}"/>
    <cellStyle name="Comma 10 2 2 3 6 2 3 2" xfId="46087" xr:uid="{CC4BC01B-D0B9-4E5B-A08C-499E21AA4404}"/>
    <cellStyle name="Comma 10 2 2 3 6 2 4" xfId="32647" xr:uid="{4807C20C-BC4E-431A-B2E3-5558AB53B6EA}"/>
    <cellStyle name="Comma 10 2 2 3 6 3" xfId="5935" xr:uid="{973787F3-B466-4E2E-AB1E-AF475C483BF3}"/>
    <cellStyle name="Comma 10 2 2 3 6 3 2" xfId="14197" xr:uid="{C97BAF2B-2C08-4C95-9262-AFF1CA3B5A7E}"/>
    <cellStyle name="Comma 10 2 2 3 6 3 2 2" xfId="38779" xr:uid="{EB1DEC50-75BA-4044-9976-6E2D44074BF9}"/>
    <cellStyle name="Comma 10 2 2 3 6 3 3" xfId="30764" xr:uid="{0972B48D-3D40-4BEF-89B2-2F0811AD7D45}"/>
    <cellStyle name="Comma 10 2 2 3 6 4" xfId="9184" xr:uid="{6780EB66-B7DC-460C-9623-0FBC60C3336F}"/>
    <cellStyle name="Comma 10 2 2 3 6 4 2" xfId="33922" xr:uid="{F7145EC8-FA77-4AB6-9572-BE060AC32021}"/>
    <cellStyle name="Comma 10 2 2 3 6 5" xfId="19556" xr:uid="{9790CB82-7B55-4FD7-8A49-87D3C0D1B826}"/>
    <cellStyle name="Comma 10 2 2 3 6 5 2" xfId="43744" xr:uid="{7AE191BB-B410-4D5A-9A58-8AAB9FA31128}"/>
    <cellStyle name="Comma 10 2 2 3 6 6" xfId="26044" xr:uid="{87944C6C-E473-45A5-A329-C1DF503BD2C0}"/>
    <cellStyle name="Comma 10 2 2 3 7" xfId="1943" xr:uid="{BBA5FF1D-F68C-4009-8870-9F8EFE8B8346}"/>
    <cellStyle name="Comma 10 2 2 3 7 2" xfId="6455" xr:uid="{0265F0B7-647F-4F3E-8113-ED373640D6DF}"/>
    <cellStyle name="Comma 10 2 2 3 7 2 2" xfId="14714" xr:uid="{F3933B43-59FC-4A70-806B-D69D724C457F}"/>
    <cellStyle name="Comma 10 2 2 3 7 2 2 2" xfId="39296" xr:uid="{20FC90B4-7D63-4CB8-80E5-66F50F9BCFD6}"/>
    <cellStyle name="Comma 10 2 2 3 7 2 3" xfId="23107" xr:uid="{061F0404-DF52-41BE-9896-D0C31AE1E6B1}"/>
    <cellStyle name="Comma 10 2 2 3 7 2 3 2" xfId="47118" xr:uid="{56A191D0-BFA6-4360-B6F9-310B3F94D34E}"/>
    <cellStyle name="Comma 10 2 2 3 7 2 4" xfId="31281" xr:uid="{ACC447B8-5B32-443F-AA06-875070CD0B3D}"/>
    <cellStyle name="Comma 10 2 2 3 7 3" xfId="10285" xr:uid="{353B5346-1D68-4554-8A09-90E932FB9BCF}"/>
    <cellStyle name="Comma 10 2 2 3 7 3 2" xfId="34944" xr:uid="{C86C261C-4C63-4A2F-94F4-A347B5A70DA9}"/>
    <cellStyle name="Comma 10 2 2 3 7 4" xfId="20642" xr:uid="{BC4B5D94-41DC-463D-B0F4-83C2D4C9F3ED}"/>
    <cellStyle name="Comma 10 2 2 3 7 4 2" xfId="44802" xr:uid="{DF84CA85-DC97-42D2-B416-30FE8E342D2C}"/>
    <cellStyle name="Comma 10 2 2 3 7 5" xfId="27059" xr:uid="{3C7158AF-1F5E-4CC8-8C68-97E87911A178}"/>
    <cellStyle name="Comma 10 2 2 3 8" xfId="2136" xr:uid="{96572EB8-68DC-44BA-A749-6259D921CC0E}"/>
    <cellStyle name="Comma 10 2 2 3 8 2" xfId="8309" xr:uid="{DA03F8C8-E7D8-4CB4-BE5F-61FD52281858}"/>
    <cellStyle name="Comma 10 2 2 3 8 2 2" xfId="16567" xr:uid="{F0C9A976-0069-4D3E-A717-F4691423D81C}"/>
    <cellStyle name="Comma 10 2 2 3 8 2 2 2" xfId="41149" xr:uid="{34A257C9-4B7C-471C-B988-34F5EBC80897}"/>
    <cellStyle name="Comma 10 2 2 3 8 2 3" xfId="21531" xr:uid="{5ED71221-B562-423E-AA69-B9F1A510930B}"/>
    <cellStyle name="Comma 10 2 2 3 8 2 3 2" xfId="45629" xr:uid="{BC7116F3-A237-4D24-B4F0-43C8405236EC}"/>
    <cellStyle name="Comma 10 2 2 3 8 2 4" xfId="33134" xr:uid="{D5D243F7-9B7A-4A6E-A45A-438A3B17F00E}"/>
    <cellStyle name="Comma 10 2 2 3 8 3" xfId="10478" xr:uid="{9BB9611D-CF14-4F83-A7BF-E8DA19376B6C}"/>
    <cellStyle name="Comma 10 2 2 3 8 3 2" xfId="35136" xr:uid="{FA5AB3C9-1299-40C4-A969-61AD95ADDE4E}"/>
    <cellStyle name="Comma 10 2 2 3 8 4" xfId="19061" xr:uid="{80FDEAD4-FA32-41ED-8CA5-6C874F638068}"/>
    <cellStyle name="Comma 10 2 2 3 8 4 2" xfId="43255" xr:uid="{5AEC1BEB-9BBE-4ECD-A3C1-F0655DB119EF}"/>
    <cellStyle name="Comma 10 2 2 3 8 5" xfId="27251" xr:uid="{6697374C-99EB-4049-86E1-F4140908A806}"/>
    <cellStyle name="Comma 10 2 2 3 9" xfId="2523" xr:uid="{05726FA6-468F-46E8-A6D6-337ECD42A0CD}"/>
    <cellStyle name="Comma 10 2 2 3 9 2" xfId="10864" xr:uid="{8C2C027C-734B-4A09-B40E-9078D495B08C}"/>
    <cellStyle name="Comma 10 2 2 3 9 2 2" xfId="35520" xr:uid="{02A5F830-0968-45A0-83A5-716BE2F4EE50}"/>
    <cellStyle name="Comma 10 2 2 3 9 3" xfId="20937" xr:uid="{30435CAC-90DC-4C08-AAC3-99A0554E17B6}"/>
    <cellStyle name="Comma 10 2 2 3 9 3 2" xfId="45072" xr:uid="{479D1838-7C02-4655-B2D4-972A6B97E060}"/>
    <cellStyle name="Comma 10 2 2 3 9 4" xfId="27635" xr:uid="{2A643DD4-7BC6-40AA-BACE-891EF8F36017}"/>
    <cellStyle name="Comma 10 2 2 30" xfId="18390" xr:uid="{5A1BCB6A-596F-469C-BC8A-9A4C652B163B}"/>
    <cellStyle name="Comma 10 2 2 30 2" xfId="42606" xr:uid="{E4928AB9-0C69-4860-84AF-E2D8CFB3CCC5}"/>
    <cellStyle name="Comma 10 2 2 31" xfId="25557" xr:uid="{2C6C8B98-A1E1-4367-99CF-5A2A1D1A85D5}"/>
    <cellStyle name="Comma 10 2 2 4" xfId="373" xr:uid="{0F523C1E-6B71-464B-A428-AB105ED80BD5}"/>
    <cellStyle name="Comma 10 2 2 4 10" xfId="4290" xr:uid="{99FE7BE7-E501-4FEF-B046-6FE4DA109268}"/>
    <cellStyle name="Comma 10 2 2 4 10 2" xfId="12631" xr:uid="{28E89E00-E2D8-4E15-927C-4BB53DDDE5A5}"/>
    <cellStyle name="Comma 10 2 2 4 10 2 2" xfId="37216" xr:uid="{C762EF9A-1C18-428B-B95C-1FCC6644AB7D}"/>
    <cellStyle name="Comma 10 2 2 4 10 3" xfId="29256" xr:uid="{73C34B99-A780-47D4-A372-0603BD27F48B}"/>
    <cellStyle name="Comma 10 2 2 4 11" xfId="4829" xr:uid="{E8D356E6-99A5-458F-9931-B283FBF6EFBA}"/>
    <cellStyle name="Comma 10 2 2 4 11 2" xfId="13153" xr:uid="{039521A5-551D-41D6-84F2-927DC708A437}"/>
    <cellStyle name="Comma 10 2 2 4 11 2 2" xfId="37738" xr:uid="{1C010FAB-9E79-401B-B524-523CC82569F0}"/>
    <cellStyle name="Comma 10 2 2 4 11 3" xfId="29718" xr:uid="{4C3FE2B1-7D03-4DA7-ABBB-4668098DFFB9}"/>
    <cellStyle name="Comma 10 2 2 4 12" xfId="8773" xr:uid="{4F988557-9EDA-4625-BF69-A050937DD442}"/>
    <cellStyle name="Comma 10 2 2 4 12 2" xfId="33544" xr:uid="{B0B6774F-0AA2-47F9-9BDB-F99CADA9F05B}"/>
    <cellStyle name="Comma 10 2 2 4 13" xfId="17963" xr:uid="{53DD5B55-BBD6-43E2-BF64-906BA2603D0D}"/>
    <cellStyle name="Comma 10 2 2 4 13 2" xfId="42188" xr:uid="{6A32C9C5-A564-457B-8A53-BDF6A7A34D5F}"/>
    <cellStyle name="Comma 10 2 2 4 14" xfId="18557" xr:uid="{87824C9C-E0BC-4961-9088-4FE31F8BB7FE}"/>
    <cellStyle name="Comma 10 2 2 4 14 2" xfId="42753" xr:uid="{24CFF150-EF50-4B84-B1B8-B01A2C9E48C5}"/>
    <cellStyle name="Comma 10 2 2 4 15" xfId="25675" xr:uid="{C90BE7F8-0DCF-4205-BDD2-9189CE132980}"/>
    <cellStyle name="Comma 10 2 2 4 2" xfId="1086" xr:uid="{7BD47F14-EE7D-46B1-8325-68EF9BDAB593}"/>
    <cellStyle name="Comma 10 2 2 4 2 10" xfId="26284" xr:uid="{D16D6EC6-7D61-4507-BBA1-52D473F32BBB}"/>
    <cellStyle name="Comma 10 2 2 4 2 2" xfId="1520" xr:uid="{260E16F0-0042-44F0-BBD0-62D756FC3168}"/>
    <cellStyle name="Comma 10 2 2 4 2 2 2" xfId="7496" xr:uid="{9706754D-BB0A-4C9B-AD73-C6929FD2F9C0}"/>
    <cellStyle name="Comma 10 2 2 4 2 2 2 2" xfId="15755" xr:uid="{C35A47C9-C5DA-4341-9477-81F815B6FCCB}"/>
    <cellStyle name="Comma 10 2 2 4 2 2 2 2 2" xfId="40337" xr:uid="{1C6389FF-F863-4849-B9FF-67D4887476C9}"/>
    <cellStyle name="Comma 10 2 2 4 2 2 2 3" xfId="22708" xr:uid="{84686CA0-FBDC-4974-BF98-A6C2E32D9062}"/>
    <cellStyle name="Comma 10 2 2 4 2 2 2 3 2" xfId="46735" xr:uid="{E76D183F-10C9-4D5E-9A47-0D036465D4C8}"/>
    <cellStyle name="Comma 10 2 2 4 2 2 2 4" xfId="32322" xr:uid="{F09A35C4-FDAA-4E5A-A420-D364E9FEFE45}"/>
    <cellStyle name="Comma 10 2 2 4 2 2 3" xfId="5460" xr:uid="{0F0D19F5-94B5-41E5-B0B8-6720C05CD85A}"/>
    <cellStyle name="Comma 10 2 2 4 2 2 3 2" xfId="13743" xr:uid="{9B3E4790-EBDF-4F4B-8E49-C3D97681F59D}"/>
    <cellStyle name="Comma 10 2 2 4 2 2 3 2 2" xfId="38327" xr:uid="{2FC91663-8FDE-485F-923F-BD5918EB7A8B}"/>
    <cellStyle name="Comma 10 2 2 4 2 2 3 3" xfId="30309" xr:uid="{5F0D5BA3-F3BF-453E-9CEC-5A0A03DEA4CB}"/>
    <cellStyle name="Comma 10 2 2 4 2 2 4" xfId="9881" xr:uid="{7D5C9E47-C1FB-4A0E-9DBE-32B1402F482F}"/>
    <cellStyle name="Comma 10 2 2 4 2 2 4 2" xfId="34567" xr:uid="{2E5E9B7F-08FB-4997-826D-596F809B1913}"/>
    <cellStyle name="Comma 10 2 2 4 2 2 5" xfId="20242" xr:uid="{55B9672F-195A-4F24-900F-301768952004}"/>
    <cellStyle name="Comma 10 2 2 4 2 2 5 2" xfId="44416" xr:uid="{70AEA8A8-3098-4722-AD71-1138E4ED9F98}"/>
    <cellStyle name="Comma 10 2 2 4 2 2 6" xfId="26683" xr:uid="{216971AF-19E5-4846-BCBC-57D5EABAD936}"/>
    <cellStyle name="Comma 10 2 2 4 2 3" xfId="3053" xr:uid="{7D2F5116-FC15-4E64-B233-F65CE75A7180}"/>
    <cellStyle name="Comma 10 2 2 4 2 3 2" xfId="8062" xr:uid="{8960D871-5AAF-4BDB-B2F7-F1698D908EE9}"/>
    <cellStyle name="Comma 10 2 2 4 2 3 2 2" xfId="16320" xr:uid="{978A6B4B-0D30-4406-B58E-1C2ED91C6954}"/>
    <cellStyle name="Comma 10 2 2 4 2 3 2 2 2" xfId="40902" xr:uid="{852AD063-7D39-43BE-BDF9-0D02B54ACE9B}"/>
    <cellStyle name="Comma 10 2 2 4 2 3 2 3" xfId="32887" xr:uid="{B331DCF9-EFF1-4921-8E10-CFE5E5E67C48}"/>
    <cellStyle name="Comma 10 2 2 4 2 3 3" xfId="6175" xr:uid="{3BBE90DD-1549-4785-8E6B-6FF0B3688DCD}"/>
    <cellStyle name="Comma 10 2 2 4 2 3 3 2" xfId="14437" xr:uid="{DB61BBA5-3783-4A8F-80E9-67CD84C1A78D}"/>
    <cellStyle name="Comma 10 2 2 4 2 3 3 2 2" xfId="39019" xr:uid="{C4E0719F-88FD-431E-97AB-3CE4B366EC46}"/>
    <cellStyle name="Comma 10 2 2 4 2 3 3 3" xfId="31004" xr:uid="{2DFFFCAD-F166-4E8D-B3F8-86FFDBD73171}"/>
    <cellStyle name="Comma 10 2 2 4 2 3 4" xfId="11394" xr:uid="{86E6800B-6936-4F2D-BFEA-8D61AD5DFD65}"/>
    <cellStyle name="Comma 10 2 2 4 2 3 4 2" xfId="36049" xr:uid="{B02C8C5D-458D-4146-A077-F9F40D875328}"/>
    <cellStyle name="Comma 10 2 2 4 2 3 5" xfId="22295" xr:uid="{A1F9FCD3-5C72-4467-B895-E82A57695458}"/>
    <cellStyle name="Comma 10 2 2 4 2 3 5 2" xfId="46331" xr:uid="{3C0E5B89-FB73-4A02-B09B-CF861CD5A99C}"/>
    <cellStyle name="Comma 10 2 2 4 2 3 6" xfId="28164" xr:uid="{4D4564C0-385C-4BCC-87EC-EFECD0DE210E}"/>
    <cellStyle name="Comma 10 2 2 4 2 4" xfId="3772" xr:uid="{A53EE3E9-C336-4DEB-86C2-076A6BA32357}"/>
    <cellStyle name="Comma 10 2 2 4 2 4 2" xfId="6695" xr:uid="{7AF00922-8900-4DAE-8934-423195DF2D9B}"/>
    <cellStyle name="Comma 10 2 2 4 2 4 2 2" xfId="14954" xr:uid="{EDD96F4D-431A-486A-A011-EA9F6F6997C7}"/>
    <cellStyle name="Comma 10 2 2 4 2 4 2 2 2" xfId="39536" xr:uid="{9EDFE2D0-0C57-482E-AF1E-EBF2B4B49171}"/>
    <cellStyle name="Comma 10 2 2 4 2 4 2 3" xfId="31521" xr:uid="{B72E69A1-E4DC-4A85-837D-AC99CA774235}"/>
    <cellStyle name="Comma 10 2 2 4 2 4 3" xfId="12113" xr:uid="{7AE5D6A0-CFD5-484E-9E78-9128D2A231FA}"/>
    <cellStyle name="Comma 10 2 2 4 2 4 3 2" xfId="36757" xr:uid="{56D1C8A6-CB49-4E3A-A68E-8AAB818BF129}"/>
    <cellStyle name="Comma 10 2 2 4 2 4 4" xfId="28872" xr:uid="{54E97817-3EB1-4C98-B7F5-BB9C968E21E2}"/>
    <cellStyle name="Comma 10 2 2 4 2 5" xfId="4526" xr:uid="{D1A4A693-547A-4F08-8FAB-50D3D6489D13}"/>
    <cellStyle name="Comma 10 2 2 4 2 5 2" xfId="7207" xr:uid="{A46DBF0E-D26F-43CB-982B-762EAFDFC5EE}"/>
    <cellStyle name="Comma 10 2 2 4 2 5 2 2" xfId="15466" xr:uid="{75998E33-FE6C-433D-9F9F-831211BAFABD}"/>
    <cellStyle name="Comma 10 2 2 4 2 5 2 2 2" xfId="40048" xr:uid="{988DF582-AB6E-451A-9270-33B8137B31B7}"/>
    <cellStyle name="Comma 10 2 2 4 2 5 2 3" xfId="32033" xr:uid="{C6D226B8-9168-48A3-92C0-ADEFCB73F7FF}"/>
    <cellStyle name="Comma 10 2 2 4 2 5 3" xfId="12867" xr:uid="{AC1CAAA3-ED66-491F-86E3-0BCA2227F30F}"/>
    <cellStyle name="Comma 10 2 2 4 2 5 3 2" xfId="37452" xr:uid="{7E5C24E9-3217-4CDB-A490-FB0DF09D4AF3}"/>
    <cellStyle name="Comma 10 2 2 4 2 5 4" xfId="29492" xr:uid="{4B4B9B6E-E16F-4AC7-923B-FC97FB01F94C}"/>
    <cellStyle name="Comma 10 2 2 4 2 6" xfId="5046" xr:uid="{8C959599-B1ED-46F9-A276-95C7A8E1A9DA}"/>
    <cellStyle name="Comma 10 2 2 4 2 6 2" xfId="13343" xr:uid="{9F1E89DD-5A30-4138-87B9-69DF502AF067}"/>
    <cellStyle name="Comma 10 2 2 4 2 6 2 2" xfId="37927" xr:uid="{735FDE94-FE37-46E3-B981-B59216B1E596}"/>
    <cellStyle name="Comma 10 2 2 4 2 6 3" xfId="29908" xr:uid="{9DB7A14E-3C30-47D2-98DF-AB751F6F3D79}"/>
    <cellStyle name="Comma 10 2 2 4 2 7" xfId="9462" xr:uid="{C8C5E731-F0CB-4591-9BF4-7773F30CD933}"/>
    <cellStyle name="Comma 10 2 2 4 2 7 2" xfId="34165" xr:uid="{A8B23522-15EF-4751-BE52-F7BCD58F8BCA}"/>
    <cellStyle name="Comma 10 2 2 4 2 8" xfId="18199" xr:uid="{6BDA591D-2B98-4564-90C9-9C44E7ECA872}"/>
    <cellStyle name="Comma 10 2 2 4 2 8 2" xfId="42424" xr:uid="{68A6217D-EBC6-4E39-B77F-DDD9FC10203F}"/>
    <cellStyle name="Comma 10 2 2 4 2 9" xfId="19830" xr:uid="{2E68733E-828C-4CB3-8E0E-3A579D6D550A}"/>
    <cellStyle name="Comma 10 2 2 4 2 9 2" xfId="44010" xr:uid="{60FA0F6D-E81C-4744-9032-88F0085042FE}"/>
    <cellStyle name="Comma 10 2 2 4 3" xfId="1322" xr:uid="{313F1CFC-C8CB-479B-A8DF-986B7D38B611}"/>
    <cellStyle name="Comma 10 2 2 4 3 2" xfId="7010" xr:uid="{94EC465C-2C93-463A-AE7C-1C5B99277FEF}"/>
    <cellStyle name="Comma 10 2 2 4 3 2 2" xfId="15269" xr:uid="{AB267C53-295D-4796-8F40-7EBF2E2C91F0}"/>
    <cellStyle name="Comma 10 2 2 4 3 2 2 2" xfId="39851" xr:uid="{DE571801-97DF-4EE0-AFBA-3B0801577197}"/>
    <cellStyle name="Comma 10 2 2 4 3 2 3" xfId="22513" xr:uid="{7209B32A-84A4-40AE-8B02-6B21DB9B9B19}"/>
    <cellStyle name="Comma 10 2 2 4 3 2 3 2" xfId="46547" xr:uid="{DEA7B4F4-5734-428D-BD82-273121F109F3}"/>
    <cellStyle name="Comma 10 2 2 4 3 2 4" xfId="31836" xr:uid="{7D7F8F6D-0183-44B1-9A27-CBCBEC245723}"/>
    <cellStyle name="Comma 10 2 2 4 3 3" xfId="5262" xr:uid="{CE7AF96B-35DE-44FD-9377-C6036A713143}"/>
    <cellStyle name="Comma 10 2 2 4 3 3 2" xfId="13555" xr:uid="{07A17646-CF94-4B6D-9F46-DFA49E378467}"/>
    <cellStyle name="Comma 10 2 2 4 3 3 2 2" xfId="38139" xr:uid="{119D4C2E-9DFB-4422-BDFF-6608FDE57763}"/>
    <cellStyle name="Comma 10 2 2 4 3 3 3" xfId="30121" xr:uid="{7980F862-D2A5-42EE-A199-0DFD48ADD758}"/>
    <cellStyle name="Comma 10 2 2 4 3 4" xfId="9684" xr:uid="{9633E951-318F-45A4-8DBC-33658CD2B75E}"/>
    <cellStyle name="Comma 10 2 2 4 3 4 2" xfId="34379" xr:uid="{0D36A76B-4430-4869-A582-F91C15040810}"/>
    <cellStyle name="Comma 10 2 2 4 3 5" xfId="20046" xr:uid="{6DD4BEE9-31D6-4606-BB5C-52F3E60300F2}"/>
    <cellStyle name="Comma 10 2 2 4 3 5 2" xfId="44224" xr:uid="{102B61AE-19A2-4D58-8621-2AF5A5CB048D}"/>
    <cellStyle name="Comma 10 2 2 4 3 6" xfId="26496" xr:uid="{AA659B43-34D0-47C0-A24E-1B387446E4AD}"/>
    <cellStyle name="Comma 10 2 2 4 4" xfId="857" xr:uid="{63D44DA5-2FE8-4B49-8D51-7B22A84CCE9C}"/>
    <cellStyle name="Comma 10 2 2 4 4 2" xfId="7875" xr:uid="{1EA3EBD1-9ECA-46BE-AD06-7EA63C057137}"/>
    <cellStyle name="Comma 10 2 2 4 4 2 2" xfId="16133" xr:uid="{4C69FCA0-0A9C-4639-8444-72B8F7E387ED}"/>
    <cellStyle name="Comma 10 2 2 4 4 2 2 2" xfId="40715" xr:uid="{2C4058A2-A5E6-4798-8F2B-F13CB4450661}"/>
    <cellStyle name="Comma 10 2 2 4 4 2 3" xfId="22079" xr:uid="{062BB1A7-27A0-4EED-90C9-9EC94E00BF06}"/>
    <cellStyle name="Comma 10 2 2 4 4 2 3 2" xfId="46140" xr:uid="{97B17B5E-3F07-4803-BCA6-D661D5BF606E}"/>
    <cellStyle name="Comma 10 2 2 4 4 2 4" xfId="32700" xr:uid="{CF266692-7212-4E6A-9AB0-F7755EE9C080}"/>
    <cellStyle name="Comma 10 2 2 4 4 3" xfId="5988" xr:uid="{B411E577-B763-46E8-A9B2-322D9CE7401E}"/>
    <cellStyle name="Comma 10 2 2 4 4 3 2" xfId="14250" xr:uid="{D5CE4898-9800-41CD-BE31-D564D4AAC007}"/>
    <cellStyle name="Comma 10 2 2 4 4 3 2 2" xfId="38832" xr:uid="{E68E7AAB-6674-484C-BE09-73A99DB92366}"/>
    <cellStyle name="Comma 10 2 2 4 4 3 3" xfId="30817" xr:uid="{7ECE0B6E-118C-47D4-A9DC-C88051421502}"/>
    <cellStyle name="Comma 10 2 2 4 4 4" xfId="9241" xr:uid="{8E744E20-E967-4547-8D0A-B28E3A103C15}"/>
    <cellStyle name="Comma 10 2 2 4 4 4 2" xfId="33975" xr:uid="{35CA7493-63AF-414E-9CC5-54ACCBE197B4}"/>
    <cellStyle name="Comma 10 2 2 4 4 5" xfId="19613" xr:uid="{BC155C08-4AFB-4BA8-ACAD-8A45D25BA748}"/>
    <cellStyle name="Comma 10 2 2 4 4 5 2" xfId="43801" xr:uid="{461AC673-BB77-4AAB-BAD5-3662F9A97086}"/>
    <cellStyle name="Comma 10 2 2 4 4 6" xfId="26097" xr:uid="{9E229D75-F331-4FA7-81C2-829653DA677E}"/>
    <cellStyle name="Comma 10 2 2 4 5" xfId="2194" xr:uid="{9AEC4614-030B-48DB-8236-348E7ECA1F57}"/>
    <cellStyle name="Comma 10 2 2 4 5 2" xfId="6508" xr:uid="{23170ED3-200A-469A-A29E-16FFD6E2C6A7}"/>
    <cellStyle name="Comma 10 2 2 4 5 2 2" xfId="14767" xr:uid="{F8B563EB-A6F9-47C2-AB33-CC4BB613C849}"/>
    <cellStyle name="Comma 10 2 2 4 5 2 2 2" xfId="39349" xr:uid="{E1E8EDFB-17F2-4266-9FED-DAC96C27CE4E}"/>
    <cellStyle name="Comma 10 2 2 4 5 2 3" xfId="21632" xr:uid="{1A256A01-9DBF-4805-8256-466E7BA5A759}"/>
    <cellStyle name="Comma 10 2 2 4 5 2 3 2" xfId="45714" xr:uid="{7BA1B847-5A89-4EC7-8C47-4538F81AF41C}"/>
    <cellStyle name="Comma 10 2 2 4 5 2 4" xfId="31334" xr:uid="{3DB23EC4-DCF2-4260-808E-A4474A2B9D97}"/>
    <cellStyle name="Comma 10 2 2 4 5 3" xfId="10535" xr:uid="{0EA3D2FA-E76E-4D15-829B-E27F3E4B2774}"/>
    <cellStyle name="Comma 10 2 2 4 5 3 2" xfId="35193" xr:uid="{D617A8B5-AF7F-4641-A121-6AF83E658709}"/>
    <cellStyle name="Comma 10 2 2 4 5 4" xfId="19164" xr:uid="{65145D72-B838-4ED8-A672-FBED55351521}"/>
    <cellStyle name="Comma 10 2 2 4 5 4 2" xfId="43358" xr:uid="{15EC439C-79E8-44CE-A806-5ACAC2BEDE2A}"/>
    <cellStyle name="Comma 10 2 2 4 5 5" xfId="27308" xr:uid="{A4EA1EB4-6489-4DAE-A269-15512FCF85CE}"/>
    <cellStyle name="Comma 10 2 2 4 6" xfId="2580" xr:uid="{275EF169-0CC7-43B7-9EEC-2544624EC2FF}"/>
    <cellStyle name="Comma 10 2 2 4 6 2" xfId="8366" xr:uid="{07D1FAFD-493E-4876-A914-DFC1F8BFD4A1}"/>
    <cellStyle name="Comma 10 2 2 4 6 2 2" xfId="16624" xr:uid="{A489DDF4-105F-44D5-B600-50D3AA8C56E9}"/>
    <cellStyle name="Comma 10 2 2 4 6 2 2 2" xfId="41206" xr:uid="{E8E614D5-CF98-4520-B195-3289E10CD267}"/>
    <cellStyle name="Comma 10 2 2 4 6 2 3" xfId="33191" xr:uid="{D50C911A-D3D9-4814-9B9F-05D3CF532A70}"/>
    <cellStyle name="Comma 10 2 2 4 6 3" xfId="10921" xr:uid="{4B48A394-6709-45FE-8DD1-9BC8C2376EE6}"/>
    <cellStyle name="Comma 10 2 2 4 6 3 2" xfId="35577" xr:uid="{D685D5D1-16B2-42DC-A268-4E10D6E3DCB0}"/>
    <cellStyle name="Comma 10 2 2 4 6 4" xfId="21036" xr:uid="{7BED8F06-FC1F-4C90-A7C2-36C1606B6874}"/>
    <cellStyle name="Comma 10 2 2 4 6 4 2" xfId="45161" xr:uid="{BD883F2C-0C8C-4C99-B2AB-FF6C9D01342B}"/>
    <cellStyle name="Comma 10 2 2 4 6 5" xfId="27692" xr:uid="{FF3E9B0F-36B4-4351-BBA6-FF32BEA03545}"/>
    <cellStyle name="Comma 10 2 2 4 7" xfId="2817" xr:uid="{46DF397C-5BF6-44B0-8EFA-607AE5D06A8A}"/>
    <cellStyle name="Comma 10 2 2 4 7 2" xfId="11158" xr:uid="{7806AED0-0CCD-4408-A132-046C8B9BE539}"/>
    <cellStyle name="Comma 10 2 2 4 7 2 2" xfId="35813" xr:uid="{D9F24D73-622D-4FFF-9484-0EF9A106E71E}"/>
    <cellStyle name="Comma 10 2 2 4 7 3" xfId="27928" xr:uid="{BDD305FC-2D51-47FD-986C-71A8A40749CC}"/>
    <cellStyle name="Comma 10 2 2 4 8" xfId="3290" xr:uid="{DBFCE323-DC0F-418C-BB40-06DCBC5E047F}"/>
    <cellStyle name="Comma 10 2 2 4 8 2" xfId="11631" xr:uid="{62FE7162-996B-45D3-AF12-806FDA4633E3}"/>
    <cellStyle name="Comma 10 2 2 4 8 2 2" xfId="36285" xr:uid="{797C48AE-9A33-4DE8-B65F-486D703BF867}"/>
    <cellStyle name="Comma 10 2 2 4 8 3" xfId="28400" xr:uid="{22D47F83-C6E1-4232-B528-D4AC13D34A85}"/>
    <cellStyle name="Comma 10 2 2 4 9" xfId="3536" xr:uid="{AE81FF89-1533-4E47-AA4C-F1C149FCAA11}"/>
    <cellStyle name="Comma 10 2 2 4 9 2" xfId="11877" xr:uid="{EA24B400-8EAC-41CC-B345-5EF08AFAE47B}"/>
    <cellStyle name="Comma 10 2 2 4 9 2 2" xfId="36521" xr:uid="{799686E4-5F22-4394-807E-5C5C4DF6928F}"/>
    <cellStyle name="Comma 10 2 2 4 9 3" xfId="28636" xr:uid="{A74E9A02-3957-4C7E-A488-AB48BCCAF79C}"/>
    <cellStyle name="Comma 10 2 2 5" xfId="516" xr:uid="{6A28E9A9-7697-4A6B-9323-7893682A49DA}"/>
    <cellStyle name="Comma 10 2 2 5 10" xfId="18698" xr:uid="{796CA501-F957-40E4-AA63-31E593E5DAAC}"/>
    <cellStyle name="Comma 10 2 2 5 10 2" xfId="42894" xr:uid="{B12C1537-EFF0-421F-85E5-5527AB2617C7}"/>
    <cellStyle name="Comma 10 2 2 5 11" xfId="25797" xr:uid="{0962AAA3-4462-45E1-9788-1F8EF35469AC}"/>
    <cellStyle name="Comma 10 2 2 5 2" xfId="1385" xr:uid="{D4FBACFE-3A27-44CA-A947-FF4AF235CF98}"/>
    <cellStyle name="Comma 10 2 2 5 2 2" xfId="7417" xr:uid="{8CC5AD38-64EF-4A7D-982B-83DC47A01BE5}"/>
    <cellStyle name="Comma 10 2 2 5 2 2 2" xfId="15676" xr:uid="{EF940975-74B2-4DE9-85E1-FF20DB548765}"/>
    <cellStyle name="Comma 10 2 2 5 2 2 2 2" xfId="40258" xr:uid="{857C28A8-D324-415C-9930-C83B0F15B134}"/>
    <cellStyle name="Comma 10 2 2 5 2 2 3" xfId="22574" xr:uid="{A5ED4B79-0FF6-4CD1-83B7-0B332A094DAB}"/>
    <cellStyle name="Comma 10 2 2 5 2 2 3 2" xfId="46601" xr:uid="{7D28D3D9-3E50-4EAA-A09F-8DD0C432BBB0}"/>
    <cellStyle name="Comma 10 2 2 5 2 2 4" xfId="32243" xr:uid="{0856CB4F-5D53-4F7B-A5C4-2A32573B95A6}"/>
    <cellStyle name="Comma 10 2 2 5 2 3" xfId="5325" xr:uid="{449F4153-386F-49BC-862D-80E4ECEBB2C2}"/>
    <cellStyle name="Comma 10 2 2 5 2 3 2" xfId="13609" xr:uid="{07491C7A-DCD9-46B9-82A6-27FD13B14419}"/>
    <cellStyle name="Comma 10 2 2 5 2 3 2 2" xfId="38193" xr:uid="{F5D4C982-EB53-4C14-9E0E-EC175B3F6048}"/>
    <cellStyle name="Comma 10 2 2 5 2 3 3" xfId="30175" xr:uid="{01D2605C-0BB2-4785-B179-382B7A423D6C}"/>
    <cellStyle name="Comma 10 2 2 5 2 4" xfId="9747" xr:uid="{ED44524C-F20B-4EC3-B011-A11E3D6FD9A3}"/>
    <cellStyle name="Comma 10 2 2 5 2 4 2" xfId="34433" xr:uid="{5126A80E-1EA8-4363-9A18-BD071EA88798}"/>
    <cellStyle name="Comma 10 2 2 5 2 5" xfId="20108" xr:uid="{A65DDB44-3B49-4E06-830F-A51ED7F490F7}"/>
    <cellStyle name="Comma 10 2 2 5 2 5 2" xfId="44282" xr:uid="{150CD54C-A1E4-42B5-8312-CD98AF3B3877}"/>
    <cellStyle name="Comma 10 2 2 5 2 6" xfId="26549" xr:uid="{D900F93B-29D2-43DB-ACF6-75064CFA8B1D}"/>
    <cellStyle name="Comma 10 2 2 5 3" xfId="931" xr:uid="{1AB30AD5-B5CF-44E1-9F27-30B59DDC25F8}"/>
    <cellStyle name="Comma 10 2 2 5 3 2" xfId="7928" xr:uid="{6E33B0E7-8966-443F-AE37-BB4209B9673D}"/>
    <cellStyle name="Comma 10 2 2 5 3 2 2" xfId="16186" xr:uid="{8F2F1DD8-8B00-40BF-B8B4-A25D0EEC12C2}"/>
    <cellStyle name="Comma 10 2 2 5 3 2 2 2" xfId="40768" xr:uid="{B42228BD-4343-4AD4-B7A0-C25D5A4FA0C5}"/>
    <cellStyle name="Comma 10 2 2 5 3 2 3" xfId="22144" xr:uid="{EF2E3919-158B-4E69-9DBB-165173C406D1}"/>
    <cellStyle name="Comma 10 2 2 5 3 2 3 2" xfId="46196" xr:uid="{5C2FD9EC-0091-4BA0-A544-F07FCE323C5A}"/>
    <cellStyle name="Comma 10 2 2 5 3 2 4" xfId="32753" xr:uid="{2BB10E64-00E7-402B-95CA-DC4485DE7656}"/>
    <cellStyle name="Comma 10 2 2 5 3 3" xfId="6041" xr:uid="{B5FD53E2-7905-4697-97AF-259D86C601F4}"/>
    <cellStyle name="Comma 10 2 2 5 3 3 2" xfId="14303" xr:uid="{03DB1507-9F86-4AB5-B029-84FF4AD611D2}"/>
    <cellStyle name="Comma 10 2 2 5 3 3 2 2" xfId="38885" xr:uid="{38B47814-8F37-4170-B50D-791D354D8F89}"/>
    <cellStyle name="Comma 10 2 2 5 3 3 3" xfId="30870" xr:uid="{65CD84F4-8B36-48ED-A687-2A66F3865D31}"/>
    <cellStyle name="Comma 10 2 2 5 3 4" xfId="9309" xr:uid="{BA2EB660-E80B-4AF3-9140-F70A076215B5}"/>
    <cellStyle name="Comma 10 2 2 5 3 4 2" xfId="34030" xr:uid="{3138B03C-7AF3-4958-A704-7E7C1BF1F05F}"/>
    <cellStyle name="Comma 10 2 2 5 3 5" xfId="19679" xr:uid="{EBDC0789-CA73-47F3-BB9E-59EF5D7B9F6E}"/>
    <cellStyle name="Comma 10 2 2 5 3 5 2" xfId="43861" xr:uid="{C4579D27-19D0-4730-AE8D-A51F8E6A0485}"/>
    <cellStyle name="Comma 10 2 2 5 3 6" xfId="26150" xr:uid="{A38B3086-702C-478A-A6F5-2003793CFA14}"/>
    <cellStyle name="Comma 10 2 2 5 4" xfId="2935" xr:uid="{9CDFCD1A-3650-4FE6-8361-5E3507D242D3}"/>
    <cellStyle name="Comma 10 2 2 5 4 2" xfId="6561" xr:uid="{203D0ECD-D32C-4083-916D-54C4232BBE5E}"/>
    <cellStyle name="Comma 10 2 2 5 4 2 2" xfId="14820" xr:uid="{509E9ADF-6D53-4A0F-AFAE-11601C22D503}"/>
    <cellStyle name="Comma 10 2 2 5 4 2 2 2" xfId="39402" xr:uid="{CB12BBE5-5C87-4FBA-8DB2-18C158D45D57}"/>
    <cellStyle name="Comma 10 2 2 5 4 2 3" xfId="21770" xr:uid="{B0EDC932-996B-4E2A-97A9-2CA6EC94BF61}"/>
    <cellStyle name="Comma 10 2 2 5 4 2 3 2" xfId="45844" xr:uid="{A65F3691-F3D8-4E18-BEF1-063F846BC3B9}"/>
    <cellStyle name="Comma 10 2 2 5 4 2 4" xfId="31387" xr:uid="{7440750B-9A3A-46E7-8C3D-1FEF4F0D3623}"/>
    <cellStyle name="Comma 10 2 2 5 4 3" xfId="11276" xr:uid="{75C7E766-A35D-450D-A336-95DE11286912}"/>
    <cellStyle name="Comma 10 2 2 5 4 3 2" xfId="35931" xr:uid="{E8A20F84-AE45-49D2-A8A9-1E6DBD6751CE}"/>
    <cellStyle name="Comma 10 2 2 5 4 4" xfId="19305" xr:uid="{AFA12C79-E3DE-4D0C-935C-156BD8A404C3}"/>
    <cellStyle name="Comma 10 2 2 5 4 4 2" xfId="43499" xr:uid="{3A0E38F6-D945-4546-920D-020D1C6C3113}"/>
    <cellStyle name="Comma 10 2 2 5 4 5" xfId="28046" xr:uid="{025E1C1B-0DEA-4404-9B36-D2E133110991}"/>
    <cellStyle name="Comma 10 2 2 5 5" xfId="3654" xr:uid="{6A55DD0C-F295-46F2-8E86-079B16D0A7C3}"/>
    <cellStyle name="Comma 10 2 2 5 5 2" xfId="7148" xr:uid="{388C6439-1F33-4BA5-8F76-C13F2FF0C754}"/>
    <cellStyle name="Comma 10 2 2 5 5 2 2" xfId="15407" xr:uid="{1490C4DD-2EC5-4BDC-9526-3AA759F169BD}"/>
    <cellStyle name="Comma 10 2 2 5 5 2 2 2" xfId="39989" xr:uid="{88446A2D-C3F2-4F51-86FB-BE4775B7568F}"/>
    <cellStyle name="Comma 10 2 2 5 5 2 3" xfId="31974" xr:uid="{53F1714D-9771-4D74-883C-0CE4BF51322F}"/>
    <cellStyle name="Comma 10 2 2 5 5 3" xfId="11995" xr:uid="{F16B433B-915A-4E14-92E4-D587E93E3F91}"/>
    <cellStyle name="Comma 10 2 2 5 5 3 2" xfId="36639" xr:uid="{6715D5E4-CB91-43E8-B923-4D9111F3D1B6}"/>
    <cellStyle name="Comma 10 2 2 5 5 4" xfId="21174" xr:uid="{349FE5E1-A6B3-44B2-A0E2-447BEEABF99E}"/>
    <cellStyle name="Comma 10 2 2 5 5 4 2" xfId="45294" xr:uid="{E8C6C1EC-3B23-408E-BB97-3321B9007697}"/>
    <cellStyle name="Comma 10 2 2 5 5 5" xfId="28754" xr:uid="{C2854D22-15DD-436D-81A9-85255A8AC8B5}"/>
    <cellStyle name="Comma 10 2 2 5 6" xfId="4408" xr:uid="{F70D7246-2F38-45CC-A61D-70E72E1178CE}"/>
    <cellStyle name="Comma 10 2 2 5 6 2" xfId="12749" xr:uid="{83ACBCA2-F696-4A6D-A8DA-5A2CFB2172DF}"/>
    <cellStyle name="Comma 10 2 2 5 6 2 2" xfId="37334" xr:uid="{1E64F46B-C1FC-44D2-A8DF-FD070BC8505D}"/>
    <cellStyle name="Comma 10 2 2 5 6 3" xfId="29374" xr:uid="{5CC0F0A5-C7DE-4BC9-8F23-46BC423EBD0A}"/>
    <cellStyle name="Comma 10 2 2 5 7" xfId="4894" xr:uid="{626A0982-74E8-4D7F-BC79-162423E1A6EE}"/>
    <cellStyle name="Comma 10 2 2 5 7 2" xfId="13207" xr:uid="{CA984E68-B790-449B-88CE-DC74E056532C}"/>
    <cellStyle name="Comma 10 2 2 5 7 2 2" xfId="37791" xr:uid="{DA8A104C-C9E0-4F33-A6FF-01CB53154AF0}"/>
    <cellStyle name="Comma 10 2 2 5 7 3" xfId="29773" xr:uid="{5972EEAB-5E5B-4734-A656-ED2D8DFA4F4B}"/>
    <cellStyle name="Comma 10 2 2 5 8" xfId="8903" xr:uid="{BCE82655-FF7C-4994-BFE4-EF75BBB07C8E}"/>
    <cellStyle name="Comma 10 2 2 5 8 2" xfId="33666" xr:uid="{6C49B84C-2032-4B00-B3F2-F3FE52E777B8}"/>
    <cellStyle name="Comma 10 2 2 5 9" xfId="18081" xr:uid="{5A266646-A44D-4F88-96EC-7429A18C638B}"/>
    <cellStyle name="Comma 10 2 2 5 9 2" xfId="42306" xr:uid="{4CF6A6C5-176D-426C-8142-D03133BB0C0D}"/>
    <cellStyle name="Comma 10 2 2 6" xfId="574" xr:uid="{1F818976-8C7C-462C-9FA9-5CFF3214EA35}"/>
    <cellStyle name="Comma 10 2 2 6 2" xfId="1412" xr:uid="{CCCD970F-1791-44CD-A4C7-C4B411BBE709}"/>
    <cellStyle name="Comma 10 2 2 6 2 2" xfId="7444" xr:uid="{6F7078E0-A578-469F-BB61-9F628BF4E482}"/>
    <cellStyle name="Comma 10 2 2 6 2 2 2" xfId="15703" xr:uid="{D8E6E28E-A6C7-4F85-BA3E-AAC61D3C68DB}"/>
    <cellStyle name="Comma 10 2 2 6 2 2 2 2" xfId="40285" xr:uid="{B5508F7A-4EA6-4AAC-BE41-EF270356F69B}"/>
    <cellStyle name="Comma 10 2 2 6 2 2 3" xfId="22601" xr:uid="{4C8D391C-5002-4AC2-8B1E-4538FAD5AF93}"/>
    <cellStyle name="Comma 10 2 2 6 2 2 3 2" xfId="46628" xr:uid="{1F9F26D5-A115-421C-B549-5B18D7314099}"/>
    <cellStyle name="Comma 10 2 2 6 2 2 4" xfId="32270" xr:uid="{31864145-DFE0-4842-AEE9-12EBBA255CFF}"/>
    <cellStyle name="Comma 10 2 2 6 2 3" xfId="5352" xr:uid="{0D6E75D9-C0E7-4009-B119-67F684B375C3}"/>
    <cellStyle name="Comma 10 2 2 6 2 3 2" xfId="13636" xr:uid="{C81A88AB-1973-4D7A-850D-F95FECF09A50}"/>
    <cellStyle name="Comma 10 2 2 6 2 3 2 2" xfId="38220" xr:uid="{71BB287C-43C5-465B-B751-BE15CAAFF2CD}"/>
    <cellStyle name="Comma 10 2 2 6 2 3 3" xfId="30202" xr:uid="{709FFCBD-6B35-47B0-A46C-89D6D543721B}"/>
    <cellStyle name="Comma 10 2 2 6 2 4" xfId="9774" xr:uid="{BBD29870-6AE6-4F8E-BFC8-0B31C949F0B2}"/>
    <cellStyle name="Comma 10 2 2 6 2 4 2" xfId="34460" xr:uid="{C3E3CB1C-AB59-4CA5-9099-027F93C2F9E6}"/>
    <cellStyle name="Comma 10 2 2 6 2 5" xfId="20135" xr:uid="{473A5C8B-166E-4A24-B88A-4E798D1F97E2}"/>
    <cellStyle name="Comma 10 2 2 6 2 5 2" xfId="44309" xr:uid="{49F07E0B-BD96-42F2-9AAC-23DC99CA0CFA}"/>
    <cellStyle name="Comma 10 2 2 6 2 6" xfId="26576" xr:uid="{F3A527E7-92FD-4393-8A2C-688FBC990838}"/>
    <cellStyle name="Comma 10 2 2 6 3" xfId="963" xr:uid="{3DEAB278-8010-46A7-975F-B243E037795F}"/>
    <cellStyle name="Comma 10 2 2 6 3 2" xfId="7955" xr:uid="{77B916E6-DE86-4EF7-AD82-95D15F352823}"/>
    <cellStyle name="Comma 10 2 2 6 3 2 2" xfId="16213" xr:uid="{06C51535-88A2-4A57-BAE3-7F8206935E7D}"/>
    <cellStyle name="Comma 10 2 2 6 3 2 2 2" xfId="40795" xr:uid="{9C08FB75-0F8D-4C08-87AB-A0C4AD8B64A6}"/>
    <cellStyle name="Comma 10 2 2 6 3 2 3" xfId="22174" xr:uid="{646A6F19-AD5A-4ECC-BD34-A67EFA6F8478}"/>
    <cellStyle name="Comma 10 2 2 6 3 2 3 2" xfId="46223" xr:uid="{7BD527A1-8B80-47C8-8E3C-B620110F5749}"/>
    <cellStyle name="Comma 10 2 2 6 3 2 4" xfId="32780" xr:uid="{4890EA36-F14B-45BF-996E-B6D189C5DC2D}"/>
    <cellStyle name="Comma 10 2 2 6 3 3" xfId="6068" xr:uid="{FA0D101A-5AB0-4BC5-8CE1-B94408386624}"/>
    <cellStyle name="Comma 10 2 2 6 3 3 2" xfId="14330" xr:uid="{72BF9F87-AC66-4194-8C26-7C67DE68654B}"/>
    <cellStyle name="Comma 10 2 2 6 3 3 2 2" xfId="38912" xr:uid="{16805214-D3CB-4DA8-901C-0D8C94B072BB}"/>
    <cellStyle name="Comma 10 2 2 6 3 3 3" xfId="30897" xr:uid="{A5B53FF5-BB1E-47F6-B918-450B3D8C9529}"/>
    <cellStyle name="Comma 10 2 2 6 3 4" xfId="9339" xr:uid="{B1FAFF9A-6B7C-4628-884D-BB65C8B1C638}"/>
    <cellStyle name="Comma 10 2 2 6 3 4 2" xfId="34058" xr:uid="{EEDE8D4D-B20A-479C-AC8E-665B129D1B65}"/>
    <cellStyle name="Comma 10 2 2 6 3 5" xfId="19708" xr:uid="{E842E81E-ABF8-4C29-B805-D275CAE39264}"/>
    <cellStyle name="Comma 10 2 2 6 3 5 2" xfId="43890" xr:uid="{DE6D9B18-6FEA-45CA-8E82-7AAEF75E1EEE}"/>
    <cellStyle name="Comma 10 2 2 6 3 6" xfId="26177" xr:uid="{3B64D8A7-3E73-4F75-A3CD-845CCF107BD7}"/>
    <cellStyle name="Comma 10 2 2 6 4" xfId="6588" xr:uid="{B35393D5-BB6C-4212-9A52-6AE4AE6FA08F}"/>
    <cellStyle name="Comma 10 2 2 6 4 2" xfId="14847" xr:uid="{DD512AF8-52BE-4DB5-A8DD-30C91D3982B7}"/>
    <cellStyle name="Comma 10 2 2 6 4 2 2" xfId="21827" xr:uid="{E688D1EF-4D80-4D09-B69E-C5196BEBC7DE}"/>
    <cellStyle name="Comma 10 2 2 6 4 2 2 2" xfId="45901" xr:uid="{D56AD138-FCC2-43F1-B325-ADC26DC66D3F}"/>
    <cellStyle name="Comma 10 2 2 6 4 2 3" xfId="39429" xr:uid="{D6E72E2E-16FD-4B2B-A784-1E8D36166A8E}"/>
    <cellStyle name="Comma 10 2 2 6 4 3" xfId="19362" xr:uid="{6EAA6A09-5A8D-4A7C-9273-1DF231C3DF01}"/>
    <cellStyle name="Comma 10 2 2 6 4 3 2" xfId="43556" xr:uid="{7C6F911D-79BD-460A-8384-40FA4030AD70}"/>
    <cellStyle name="Comma 10 2 2 6 4 4" xfId="31414" xr:uid="{8CCB9787-D78A-45FA-B96A-C5D14069920C}"/>
    <cellStyle name="Comma 10 2 2 6 5" xfId="7191" xr:uid="{32C971D5-D6CD-4DC2-9C3B-DE68C4A7D869}"/>
    <cellStyle name="Comma 10 2 2 6 5 2" xfId="15450" xr:uid="{E017ED0E-75EB-4A9D-B01D-146ADF3C7E74}"/>
    <cellStyle name="Comma 10 2 2 6 5 2 2" xfId="40032" xr:uid="{9F824541-44C6-4240-BEC7-7A713BE42162}"/>
    <cellStyle name="Comma 10 2 2 6 5 3" xfId="21232" xr:uid="{DEE634DB-DFF8-4F8E-8B8E-287D98B14D5A}"/>
    <cellStyle name="Comma 10 2 2 6 5 3 2" xfId="45351" xr:uid="{4AB40228-9B1A-4E67-8B93-7281483A9F0E}"/>
    <cellStyle name="Comma 10 2 2 6 5 4" xfId="32017" xr:uid="{05E6D4D5-06E6-46BC-93A7-C628096972DA}"/>
    <cellStyle name="Comma 10 2 2 6 6" xfId="4923" xr:uid="{BE87B2FE-88AD-42D8-9D2A-C71E6B7EB543}"/>
    <cellStyle name="Comma 10 2 2 6 6 2" xfId="13234" xr:uid="{380CE056-EFE0-47CC-AB75-31EAEB601BDB}"/>
    <cellStyle name="Comma 10 2 2 6 6 2 2" xfId="37818" xr:uid="{3F529071-65E3-4DB1-9640-A1534964A905}"/>
    <cellStyle name="Comma 10 2 2 6 6 3" xfId="29800" xr:uid="{939E8949-FCBF-44D5-AC72-B93677AA4DD5}"/>
    <cellStyle name="Comma 10 2 2 6 7" xfId="8961" xr:uid="{2624080A-EBD8-4D96-99B4-603F15E3B7BA}"/>
    <cellStyle name="Comma 10 2 2 6 7 2" xfId="33723" xr:uid="{F247505A-1DA6-4AF4-8281-0DD2DE07B1F5}"/>
    <cellStyle name="Comma 10 2 2 6 8" xfId="18755" xr:uid="{418EF510-C6B0-4044-AC72-219F44537694}"/>
    <cellStyle name="Comma 10 2 2 6 8 2" xfId="42951" xr:uid="{310EE294-2C1A-4B09-8E55-1E0AB75E2387}"/>
    <cellStyle name="Comma 10 2 2 6 9" xfId="25854" xr:uid="{04474437-2917-4A90-866F-BF424C8D9A1B}"/>
    <cellStyle name="Comma 10 2 2 7" xfId="1142" xr:uid="{663B90D2-8E92-442A-B49F-30CE2F175F2D}"/>
    <cellStyle name="Comma 10 2 2 7 2" xfId="1574" xr:uid="{D1DFA140-C95D-4C9A-8EC0-BE0890C2633E}"/>
    <cellStyle name="Comma 10 2 2 7 2 2" xfId="7549" xr:uid="{F758768F-D41E-4757-9027-61582A00E0BB}"/>
    <cellStyle name="Comma 10 2 2 7 2 2 2" xfId="15807" xr:uid="{C94B22A2-0204-4C70-B17D-E3A16C6A4142}"/>
    <cellStyle name="Comma 10 2 2 7 2 2 2 2" xfId="40389" xr:uid="{2EC5EF1D-5A8C-4064-A590-D1D11AF36951}"/>
    <cellStyle name="Comma 10 2 2 7 2 2 3" xfId="22761" xr:uid="{F2BB98D4-8103-4375-8378-25B396B6695C}"/>
    <cellStyle name="Comma 10 2 2 7 2 2 3 2" xfId="46788" xr:uid="{1F864317-4F9E-4500-884A-0AF93945BB0D}"/>
    <cellStyle name="Comma 10 2 2 7 2 2 4" xfId="32374" xr:uid="{0B03A884-5FCE-4E6B-A16B-F57F72E699E5}"/>
    <cellStyle name="Comma 10 2 2 7 2 3" xfId="5513" xr:uid="{DC9D9E1E-FEB7-4424-B73E-F0D8D601CD00}"/>
    <cellStyle name="Comma 10 2 2 7 2 3 2" xfId="13796" xr:uid="{13C7D3EF-5FBC-48EA-9677-36116E7DBBEB}"/>
    <cellStyle name="Comma 10 2 2 7 2 3 2 2" xfId="38380" xr:uid="{D886D89E-DAF8-428A-A279-B2E96369DA1B}"/>
    <cellStyle name="Comma 10 2 2 7 2 3 3" xfId="30362" xr:uid="{665FF301-4C71-4556-9078-E65D8AC148D7}"/>
    <cellStyle name="Comma 10 2 2 7 2 4" xfId="9934" xr:uid="{DC2BF056-F568-4034-AB00-3698DFC7F93A}"/>
    <cellStyle name="Comma 10 2 2 7 2 4 2" xfId="34620" xr:uid="{BBCC3A62-2CA6-4005-B574-A9E5B1795367}"/>
    <cellStyle name="Comma 10 2 2 7 2 5" xfId="20295" xr:uid="{23D7DF87-7CBA-4CB4-A04A-6E3FA99302A4}"/>
    <cellStyle name="Comma 10 2 2 7 2 5 2" xfId="44469" xr:uid="{11B75C01-DDC9-4D2E-ACEC-78AFA1710A89}"/>
    <cellStyle name="Comma 10 2 2 7 2 6" xfId="26736" xr:uid="{DD98D5D2-6A56-4605-9583-403A4C8B4CE5}"/>
    <cellStyle name="Comma 10 2 2 7 3" xfId="6228" xr:uid="{DE06416A-DA73-451E-A79D-A97819E8E1D5}"/>
    <cellStyle name="Comma 10 2 2 7 3 2" xfId="8115" xr:uid="{99154DD5-1F49-4A9D-A86D-6ADBF6F5313D}"/>
    <cellStyle name="Comma 10 2 2 7 3 2 2" xfId="16373" xr:uid="{4EAAA6C8-8E28-4D68-B268-D8229B51071E}"/>
    <cellStyle name="Comma 10 2 2 7 3 2 2 2" xfId="40955" xr:uid="{1F149A94-138E-41C4-B88F-B244E00F84AD}"/>
    <cellStyle name="Comma 10 2 2 7 3 2 3" xfId="22351" xr:uid="{008AB55F-3CB8-4288-9F46-90A4DAEC171B}"/>
    <cellStyle name="Comma 10 2 2 7 3 2 3 2" xfId="46385" xr:uid="{518793B6-617C-4A21-8F7E-01D1597111E3}"/>
    <cellStyle name="Comma 10 2 2 7 3 2 4" xfId="32940" xr:uid="{B58A57BD-F821-4257-B909-1F02CD5A6E1B}"/>
    <cellStyle name="Comma 10 2 2 7 3 3" xfId="14490" xr:uid="{C64E6CE1-73CA-4A37-BF7E-C5BF4D6455FD}"/>
    <cellStyle name="Comma 10 2 2 7 3 3 2" xfId="39072" xr:uid="{5F164CA3-9AB3-44CC-806C-25C719CE4B60}"/>
    <cellStyle name="Comma 10 2 2 7 3 4" xfId="19885" xr:uid="{D3FABC2C-8515-40D5-9025-2EC854EB46FC}"/>
    <cellStyle name="Comma 10 2 2 7 3 4 2" xfId="44065" xr:uid="{28DD980A-91AA-494F-A204-7992900A4553}"/>
    <cellStyle name="Comma 10 2 2 7 3 5" xfId="31057" xr:uid="{9E33BC43-5CFB-47D5-8C6A-F9BC00F7E7A0}"/>
    <cellStyle name="Comma 10 2 2 7 4" xfId="6748" xr:uid="{D4F2E9E3-58A9-40E9-956B-E64CD3CF3EB2}"/>
    <cellStyle name="Comma 10 2 2 7 4 2" xfId="15007" xr:uid="{71885F58-CF68-4B7B-83E0-DA72CF655EEC}"/>
    <cellStyle name="Comma 10 2 2 7 4 2 2" xfId="39589" xr:uid="{757A2563-3F8F-45B9-9B63-FBB3F539762D}"/>
    <cellStyle name="Comma 10 2 2 7 4 3" xfId="20854" xr:uid="{19AAABBA-83C2-46EF-AB7B-4685DEC8CE94}"/>
    <cellStyle name="Comma 10 2 2 7 4 3 2" xfId="44992" xr:uid="{D78643DF-EA02-440A-9828-FF1EC26AAFD4}"/>
    <cellStyle name="Comma 10 2 2 7 4 4" xfId="31574" xr:uid="{F2FD3E74-CC33-488D-97CD-78D2C47F4C1C}"/>
    <cellStyle name="Comma 10 2 2 7 5" xfId="7259" xr:uid="{AF011A7B-2CD3-48CF-ABB5-1402B4630A35}"/>
    <cellStyle name="Comma 10 2 2 7 5 2" xfId="15518" xr:uid="{B009DEEA-0663-4CFE-A80B-DF6759C816F1}"/>
    <cellStyle name="Comma 10 2 2 7 5 2 2" xfId="40100" xr:uid="{DC9F7528-6EE9-4037-9B15-AD3F7169F296}"/>
    <cellStyle name="Comma 10 2 2 7 5 3" xfId="32085" xr:uid="{26E31094-D7D0-4B4E-A0CC-EC297B53E98F}"/>
    <cellStyle name="Comma 10 2 2 7 6" xfId="5101" xr:uid="{6690AE25-B61B-4CDD-A977-36AD65448DCB}"/>
    <cellStyle name="Comma 10 2 2 7 6 2" xfId="13396" xr:uid="{A6EF5FE0-27FE-4544-B8BB-58AD3BF32D54}"/>
    <cellStyle name="Comma 10 2 2 7 6 2 2" xfId="37980" xr:uid="{378D25AF-712A-4FD3-9A67-0F4E49074984}"/>
    <cellStyle name="Comma 10 2 2 7 6 3" xfId="29961" xr:uid="{6B18F61D-D29F-4686-A160-7B975AB56F9E}"/>
    <cellStyle name="Comma 10 2 2 7 7" xfId="9518" xr:uid="{0D06D9FA-F373-4E85-95BD-2115D36272E0}"/>
    <cellStyle name="Comma 10 2 2 7 7 2" xfId="34218" xr:uid="{954E78BB-BC4D-4806-9363-51F26423F705}"/>
    <cellStyle name="Comma 10 2 2 7 8" xfId="18425" xr:uid="{A7595E3D-30E5-4695-982D-89839CD2DEC2}"/>
    <cellStyle name="Comma 10 2 2 7 8 2" xfId="42635" xr:uid="{2E01FFCC-E98A-41CC-B489-CEA91B899C50}"/>
    <cellStyle name="Comma 10 2 2 7 9" xfId="26337" xr:uid="{8905F30C-EFE8-4BC5-B8AF-B3866386702D}"/>
    <cellStyle name="Comma 10 2 2 8" xfId="1209" xr:uid="{BB5BD232-8AC7-4157-908F-913EDA679D8F}"/>
    <cellStyle name="Comma 10 2 2 8 2" xfId="5881" xr:uid="{FA09C119-2B72-42C1-81DA-A9CB6FE8D130}"/>
    <cellStyle name="Comma 10 2 2 8 2 2" xfId="7768" xr:uid="{74813DD3-BA05-4DD3-9D6A-A4A19B71FE73}"/>
    <cellStyle name="Comma 10 2 2 8 2 2 2" xfId="16026" xr:uid="{1740C251-417E-4FEC-B5C6-19D486D847B0}"/>
    <cellStyle name="Comma 10 2 2 8 2 2 2 2" xfId="40608" xr:uid="{7F5E7285-B45D-49EF-A9D7-7C73BD60218A}"/>
    <cellStyle name="Comma 10 2 2 8 2 2 3" xfId="32593" xr:uid="{01CD31EC-730B-4091-B533-73258216C82B}"/>
    <cellStyle name="Comma 10 2 2 8 2 3" xfId="14143" xr:uid="{2B0B523C-3058-41B7-8C98-7EFC0833D022}"/>
    <cellStyle name="Comma 10 2 2 8 2 3 2" xfId="38725" xr:uid="{4D7E7E3F-2AEF-4BB2-A57F-AF2D137973FD}"/>
    <cellStyle name="Comma 10 2 2 8 2 4" xfId="22406" xr:uid="{F5D0244F-1A80-4F03-AE90-5A33F456CBCB}"/>
    <cellStyle name="Comma 10 2 2 8 2 4 2" xfId="46440" xr:uid="{700C38E1-5532-4DF0-9EAA-A6E546E07271}"/>
    <cellStyle name="Comma 10 2 2 8 2 5" xfId="30710" xr:uid="{C8F19D97-C40F-4E2F-8F8F-0FE0CF6B22A0}"/>
    <cellStyle name="Comma 10 2 2 8 3" xfId="6401" xr:uid="{9D2DE417-DB25-46B0-8194-1068F5974F91}"/>
    <cellStyle name="Comma 10 2 2 8 3 2" xfId="14660" xr:uid="{82145702-6997-4D39-A7F8-6BB1729D42ED}"/>
    <cellStyle name="Comma 10 2 2 8 3 2 2" xfId="39242" xr:uid="{4CCFEF8E-0C7D-49AB-9D79-A29878169EC0}"/>
    <cellStyle name="Comma 10 2 2 8 3 3" xfId="31227" xr:uid="{194D0308-9A1D-43A8-9178-D6E66E0695FE}"/>
    <cellStyle name="Comma 10 2 2 8 4" xfId="7311" xr:uid="{C4954361-7A6E-4593-BD6A-2B40C7A0DB3D}"/>
    <cellStyle name="Comma 10 2 2 8 4 2" xfId="15570" xr:uid="{79E6BD1A-2503-4A05-A8E8-6C4D384DC384}"/>
    <cellStyle name="Comma 10 2 2 8 4 2 2" xfId="40152" xr:uid="{E7551FEB-D95F-4BCB-8E55-13F65550E459}"/>
    <cellStyle name="Comma 10 2 2 8 4 3" xfId="32137" xr:uid="{4671E8FD-7B97-4958-8E76-39A95E169511}"/>
    <cellStyle name="Comma 10 2 2 8 5" xfId="5154" xr:uid="{4194B6BC-8878-4EC7-9CBA-2353D23AA250}"/>
    <cellStyle name="Comma 10 2 2 8 5 2" xfId="13448" xr:uid="{D47EA7C3-D822-434F-90BB-BA11D0070F49}"/>
    <cellStyle name="Comma 10 2 2 8 5 2 2" xfId="38032" xr:uid="{FF0B71D6-0E23-4F94-950D-9273F2DFC1C9}"/>
    <cellStyle name="Comma 10 2 2 8 5 3" xfId="30014" xr:uid="{BE7CD614-5748-4C98-8D85-CA7851B9B2F7}"/>
    <cellStyle name="Comma 10 2 2 8 6" xfId="9577" xr:uid="{A6473139-9736-449E-85F5-BB289971CA64}"/>
    <cellStyle name="Comma 10 2 2 8 6 2" xfId="34272" xr:uid="{D53B2E72-63A4-47BB-A20E-9F1048282E04}"/>
    <cellStyle name="Comma 10 2 2 8 7" xfId="19939" xr:uid="{B3CA655D-9DB4-427B-9B18-1B6A1BB7B6E7}"/>
    <cellStyle name="Comma 10 2 2 8 7 2" xfId="44117" xr:uid="{646FECA4-66A7-4272-90C3-B5829042C87D}"/>
    <cellStyle name="Comma 10 2 2 8 8" xfId="26389" xr:uid="{7AB9A311-128D-4C13-9BC0-53BCE773ECFE}"/>
    <cellStyle name="Comma 10 2 2 9" xfId="1168" xr:uid="{20947BF2-86BC-4DB6-ADA6-B642A0BF52CA}"/>
    <cellStyle name="Comma 10 2 2 9 2" xfId="6254" xr:uid="{301C5CDC-0A4B-4EB2-B8AA-FF11F10D627A}"/>
    <cellStyle name="Comma 10 2 2 9 2 2" xfId="8141" xr:uid="{AA4917AC-6120-4CEB-B1C1-65E6AF0B91F6}"/>
    <cellStyle name="Comma 10 2 2 9 2 2 2" xfId="16399" xr:uid="{F10BA61C-5F10-49CE-AB50-54C234CC7512}"/>
    <cellStyle name="Comma 10 2 2 9 2 2 2 2" xfId="40981" xr:uid="{BBB5EC3C-380C-4130-BD05-071519254568}"/>
    <cellStyle name="Comma 10 2 2 9 2 2 3" xfId="32966" xr:uid="{30D4DCA3-9C77-4E31-A00B-EAD9D3C15905}"/>
    <cellStyle name="Comma 10 2 2 9 2 3" xfId="14516" xr:uid="{A7010379-95EF-4D34-A051-6A8F03AE192F}"/>
    <cellStyle name="Comma 10 2 2 9 2 3 2" xfId="39098" xr:uid="{C8A7257C-5836-4EA0-8E91-DFD6A0E2985E}"/>
    <cellStyle name="Comma 10 2 2 9 2 4" xfId="22377" xr:uid="{E8ED9C64-AFA7-4E0A-9C49-1BCBA3CBD1B4}"/>
    <cellStyle name="Comma 10 2 2 9 2 4 2" xfId="46411" xr:uid="{438A12F2-4FCA-446D-93E8-A770BB89FBEB}"/>
    <cellStyle name="Comma 10 2 2 9 2 5" xfId="31083" xr:uid="{C9991FAE-023B-4FB2-938F-89250C5ADD89}"/>
    <cellStyle name="Comma 10 2 2 9 3" xfId="6774" xr:uid="{B8655149-C57A-418B-BD4C-CFB4A14435A3}"/>
    <cellStyle name="Comma 10 2 2 9 3 2" xfId="15033" xr:uid="{142D4554-6F88-4F48-BF4A-9C2C808C2F49}"/>
    <cellStyle name="Comma 10 2 2 9 3 2 2" xfId="39615" xr:uid="{91EF8E8A-537C-464F-B665-3A6B65264589}"/>
    <cellStyle name="Comma 10 2 2 9 3 3" xfId="31600" xr:uid="{BCFB9C44-9993-4F82-A27B-2CEAA9A7951D}"/>
    <cellStyle name="Comma 10 2 2 9 4" xfId="7285" xr:uid="{AFDE51D3-7BD3-4332-89BC-658CED391E82}"/>
    <cellStyle name="Comma 10 2 2 9 4 2" xfId="15544" xr:uid="{44455F07-812F-4581-96D9-8DDD15FEBF1D}"/>
    <cellStyle name="Comma 10 2 2 9 4 2 2" xfId="40126" xr:uid="{726383D2-8AF3-40A4-9DE9-3BFBE36D1668}"/>
    <cellStyle name="Comma 10 2 2 9 4 3" xfId="32111" xr:uid="{18505113-47B7-4E06-8AEB-539E7FC863F0}"/>
    <cellStyle name="Comma 10 2 2 9 5" xfId="5127" xr:uid="{740B4D7E-AAFE-439F-92D7-A9EEE6D4AC7B}"/>
    <cellStyle name="Comma 10 2 2 9 5 2" xfId="13422" xr:uid="{B376ACD6-9AE0-471C-A6F2-549B3064E4B8}"/>
    <cellStyle name="Comma 10 2 2 9 5 2 2" xfId="38006" xr:uid="{9EB7AA9B-F2BF-432C-B24E-825F8F11F527}"/>
    <cellStyle name="Comma 10 2 2 9 5 3" xfId="29987" xr:uid="{58993108-0D95-49C8-96EB-9A18F2C9F798}"/>
    <cellStyle name="Comma 10 2 2 9 6" xfId="9544" xr:uid="{53384BA0-E6DE-4FD9-BFFD-690CBC995253}"/>
    <cellStyle name="Comma 10 2 2 9 6 2" xfId="34244" xr:uid="{0394F4C4-520F-4045-A4A3-412743068CA8}"/>
    <cellStyle name="Comma 10 2 2 9 7" xfId="19911" xr:uid="{EA5BEC1C-B182-45E1-A1C5-140EAD4430F0}"/>
    <cellStyle name="Comma 10 2 2 9 7 2" xfId="44091" xr:uid="{CBECFD1E-55D4-4B26-9761-AD936FD9AD71}"/>
    <cellStyle name="Comma 10 2 2 9 8" xfId="26363" xr:uid="{5EBD6CBD-9FBB-4416-BEED-0CB8E6E45172}"/>
    <cellStyle name="Comma 10 2 20" xfId="2686" xr:uid="{F2EFB124-BB54-49D7-BD80-E9D36E19AB3C}"/>
    <cellStyle name="Comma 10 2 20 2" xfId="11027" xr:uid="{6E45FEDA-173A-4F97-869B-C7F4DB4E972D}"/>
    <cellStyle name="Comma 10 2 20 2 2" xfId="35682" xr:uid="{D09FD7CB-0543-4670-8983-5A9653312D19}"/>
    <cellStyle name="Comma 10 2 20 3" xfId="27797" xr:uid="{8E2D46EE-1EF7-4E2E-A1B3-DE066D5A04BC}"/>
    <cellStyle name="Comma 10 2 21" xfId="3159" xr:uid="{3611FF61-FA1F-40BF-BC4D-C13D1F3AB510}"/>
    <cellStyle name="Comma 10 2 21 2" xfId="11500" xr:uid="{6BE10CAE-6CF9-4A3A-84C1-9573A3D56AF6}"/>
    <cellStyle name="Comma 10 2 21 2 2" xfId="36154" xr:uid="{A99110FF-3817-4FA8-8399-9B17AD4CDCE1}"/>
    <cellStyle name="Comma 10 2 21 3" xfId="28269" xr:uid="{EBE3B4F5-497F-492C-B287-4541624860CA}"/>
    <cellStyle name="Comma 10 2 22" xfId="3402" xr:uid="{E0FEE90D-BE34-4ABB-A36A-4952367D1862}"/>
    <cellStyle name="Comma 10 2 22 2" xfId="11743" xr:uid="{B87F0E73-A642-47DA-8EA2-2F2064E81D86}"/>
    <cellStyle name="Comma 10 2 22 2 2" xfId="36390" xr:uid="{3DF89FF7-2B52-4EE2-8664-E9DBE1C675FC}"/>
    <cellStyle name="Comma 10 2 22 3" xfId="28505" xr:uid="{F801A179-EEF1-401B-B818-CCC68603E23A}"/>
    <cellStyle name="Comma 10 2 23" xfId="3939" xr:uid="{0548C527-D1EA-47F5-8FD3-C3854D47F5C4}"/>
    <cellStyle name="Comma 10 2 23 2" xfId="12280" xr:uid="{5D81B76F-F540-4981-9B32-0A40E42445FF}"/>
    <cellStyle name="Comma 10 2 23 2 2" xfId="36866" xr:uid="{81FE8BDB-EFE9-4CF7-ACD1-D3F6D32E3541}"/>
    <cellStyle name="Comma 10 2 23 3" xfId="28981" xr:uid="{F2FF75A9-61B3-4863-B4AA-2A9E4CC2CD4C}"/>
    <cellStyle name="Comma 10 2 24" xfId="4013" xr:uid="{7A962128-DFE9-47B1-94A1-A7D7D543364E}"/>
    <cellStyle name="Comma 10 2 24 2" xfId="12354" xr:uid="{7C4C8FEF-3086-4875-9043-E902473B348F}"/>
    <cellStyle name="Comma 10 2 24 2 2" xfId="36940" xr:uid="{90D8B9E7-A8EC-4F03-A145-9D465CDD9135}"/>
    <cellStyle name="Comma 10 2 24 3" xfId="29055" xr:uid="{1DDB7EF2-9242-4BB6-A133-EC24934B8893}"/>
    <cellStyle name="Comma 10 2 25" xfId="4090" xr:uid="{C1CD3BE5-DC72-410E-9FB8-8B15A10443C2}"/>
    <cellStyle name="Comma 10 2 25 2" xfId="12431" xr:uid="{83607CB6-3600-462B-AB78-43C52B17DBB7}"/>
    <cellStyle name="Comma 10 2 25 2 2" xfId="37016" xr:uid="{3942A81D-E8EC-4C2E-993D-30379CC85033}"/>
    <cellStyle name="Comma 10 2 25 3" xfId="29125" xr:uid="{E1950118-C2F2-48CF-8136-F3A67E7BF5B2}"/>
    <cellStyle name="Comma 10 2 26" xfId="4694" xr:uid="{9E31C2FB-E2C6-46F7-8943-FA22F3250BCA}"/>
    <cellStyle name="Comma 10 2 26 2" xfId="13033" xr:uid="{6AED2CC6-D2BC-4449-9AEA-D6384BB58461}"/>
    <cellStyle name="Comma 10 2 26 2 2" xfId="37618" xr:uid="{60489AE8-B1FC-4FC5-80B0-C52449C246E5}"/>
    <cellStyle name="Comma 10 2 26 3" xfId="29597" xr:uid="{85B80E43-648E-416F-B1C4-214D47D29795}"/>
    <cellStyle name="Comma 10 2 27" xfId="8492" xr:uid="{949351FD-B788-4346-B45D-0BE639DE039B}"/>
    <cellStyle name="Comma 10 2 27 2" xfId="16750" xr:uid="{A8B7ADDF-2CFC-485A-BABC-865ED2D7C8B7}"/>
    <cellStyle name="Comma 10 2 27 2 2" xfId="41332" xr:uid="{5C400568-6211-4B84-BAC3-584A16C34D20}"/>
    <cellStyle name="Comma 10 2 27 3" xfId="33303" xr:uid="{FF366FC7-60A0-4502-82AE-D810AF4D7D9D}"/>
    <cellStyle name="Comma 10 2 28" xfId="8619" xr:uid="{1BEDA463-9A66-44C3-9DA8-E39FE337FF4D}"/>
    <cellStyle name="Comma 10 2 28 2" xfId="33404" xr:uid="{0EBCD19E-E6BC-470E-BE53-D687F1154F41}"/>
    <cellStyle name="Comma 10 2 29" xfId="17730" xr:uid="{19065B17-387C-45FF-9866-56D8414F9A05}"/>
    <cellStyle name="Comma 10 2 29 2" xfId="41957" xr:uid="{C7B02978-E8DC-4744-8FBF-BDBAD98AC57F}"/>
    <cellStyle name="Comma 10 2 3" xfId="161" xr:uid="{192C1901-B6EA-4BA8-9365-A7DE7034FBF4}"/>
    <cellStyle name="Comma 10 2 3 10" xfId="2017" xr:uid="{4C640390-6A8C-4D7A-9237-DE49E43939D1}"/>
    <cellStyle name="Comma 10 2 3 10 2" xfId="6414" xr:uid="{5DA3A98A-7BCA-4CA8-B8EA-22D30DFCAB06}"/>
    <cellStyle name="Comma 10 2 3 10 2 2" xfId="14673" xr:uid="{179D7034-74AB-46D0-9733-6B42DDAD4755}"/>
    <cellStyle name="Comma 10 2 3 10 2 2 2" xfId="39255" xr:uid="{4D0A4CDD-D352-416E-92B8-CCDF55FBED2B}"/>
    <cellStyle name="Comma 10 2 3 10 2 3" xfId="23181" xr:uid="{97CFCEF0-33E1-44B8-9401-182CC41A1350}"/>
    <cellStyle name="Comma 10 2 3 10 2 3 2" xfId="47192" xr:uid="{BFE2C9C2-37ED-4671-AD31-2F85D1A077B5}"/>
    <cellStyle name="Comma 10 2 3 10 2 4" xfId="31240" xr:uid="{22141232-A825-498B-BCDA-5F4E293C59D9}"/>
    <cellStyle name="Comma 10 2 3 10 3" xfId="10359" xr:uid="{DA703593-2FA5-4C61-8DB2-6FC72C8614F8}"/>
    <cellStyle name="Comma 10 2 3 10 3 2" xfId="35018" xr:uid="{32D1D8DE-8B12-49C3-8D46-B2B0341F75FD}"/>
    <cellStyle name="Comma 10 2 3 10 4" xfId="20716" xr:uid="{FEE87D47-C500-4939-A758-7519BC2E7682}"/>
    <cellStyle name="Comma 10 2 3 10 4 2" xfId="44876" xr:uid="{7128D87D-D613-4DEE-A49D-F067D846A905}"/>
    <cellStyle name="Comma 10 2 3 10 5" xfId="27133" xr:uid="{D5A467A8-FD3F-4105-816F-62258444C4C8}"/>
    <cellStyle name="Comma 10 2 3 11" xfId="2088" xr:uid="{B7B527E9-B37A-4355-AC78-CFC764C6E7F1}"/>
    <cellStyle name="Comma 10 2 3 11 2" xfId="8261" xr:uid="{FA781A9F-0004-4400-9E5F-F9E59864FF3B}"/>
    <cellStyle name="Comma 10 2 3 11 2 2" xfId="16519" xr:uid="{266E687D-55C9-4081-93F1-2361FBC088ED}"/>
    <cellStyle name="Comma 10 2 3 11 2 2 2" xfId="41101" xr:uid="{9B80308E-083A-4CFE-9BD0-EE0964C8957A}"/>
    <cellStyle name="Comma 10 2 3 11 2 3" xfId="21465" xr:uid="{A1748C27-D1A0-44E4-9B0E-715A8C90C4EB}"/>
    <cellStyle name="Comma 10 2 3 11 2 3 2" xfId="45571" xr:uid="{64814205-EACA-4332-8FFC-DD3B59DE7160}"/>
    <cellStyle name="Comma 10 2 3 11 2 4" xfId="33086" xr:uid="{E2FD277F-3B1C-4C39-8DF3-90EBD405FC68}"/>
    <cellStyle name="Comma 10 2 3 11 3" xfId="10430" xr:uid="{EE71D8E4-251B-4F22-9840-B0661636BACA}"/>
    <cellStyle name="Comma 10 2 3 11 3 2" xfId="35088" xr:uid="{658A505D-BD0B-4F8B-AEB6-C3E0E3FEA930}"/>
    <cellStyle name="Comma 10 2 3 11 4" xfId="18991" xr:uid="{636EC295-5C72-4C5B-803E-2C7932F67A9E}"/>
    <cellStyle name="Comma 10 2 3 11 4 2" xfId="43185" xr:uid="{81A68100-92C0-4654-ADD6-3C5319303610}"/>
    <cellStyle name="Comma 10 2 3 11 5" xfId="27203" xr:uid="{8B713211-5717-49B4-8E51-4661461EC0AE}"/>
    <cellStyle name="Comma 10 2 3 12" xfId="2330" xr:uid="{36403CD9-F098-4CB4-8210-C2AD2E1143C2}"/>
    <cellStyle name="Comma 10 2 3 12 2" xfId="10671" xr:uid="{49C36BEE-4C84-4094-B7A7-69A8D3041D02}"/>
    <cellStyle name="Comma 10 2 3 12 2 2" xfId="35328" xr:uid="{65D399FD-4B14-4506-AFFD-E57F4D92363A}"/>
    <cellStyle name="Comma 10 2 3 12 3" xfId="20869" xr:uid="{E83AFB57-5937-4F91-894F-F926FFF51DC1}"/>
    <cellStyle name="Comma 10 2 3 12 3 2" xfId="45007" xr:uid="{1DB682CC-4DD7-4E66-BDCF-FC3F15E0095E}"/>
    <cellStyle name="Comma 10 2 3 12 4" xfId="27443" xr:uid="{5CF68B2A-2615-4805-AE3E-A6DA807C0A59}"/>
    <cellStyle name="Comma 10 2 3 13" xfId="2404" xr:uid="{62116CA8-FF81-4477-954A-E3C490F22EE5}"/>
    <cellStyle name="Comma 10 2 3 13 2" xfId="10745" xr:uid="{FA1370C5-F9E7-489F-8733-9F7A24C57DF0}"/>
    <cellStyle name="Comma 10 2 3 13 2 2" xfId="35402" xr:uid="{48756820-FAE0-4B3C-A3D3-A2D06700B4B2}"/>
    <cellStyle name="Comma 10 2 3 13 3" xfId="27517" xr:uid="{45B1D8B1-2BA7-4823-96B5-500BEE43C876}"/>
    <cellStyle name="Comma 10 2 3 14" xfId="2475" xr:uid="{6E70F129-B57D-4861-BCAF-DF1FCF4811AB}"/>
    <cellStyle name="Comma 10 2 3 14 2" xfId="10816" xr:uid="{F3C8C0DC-790E-4B99-B8E3-CD3FEBE99C14}"/>
    <cellStyle name="Comma 10 2 3 14 2 2" xfId="35472" xr:uid="{A070EAB3-3D32-426C-8C1A-CEF804AC51C6}"/>
    <cellStyle name="Comma 10 2 3 14 3" xfId="27587" xr:uid="{39213974-1B8E-4409-BE12-F70A5010CFAB}"/>
    <cellStyle name="Comma 10 2 3 15" xfId="2712" xr:uid="{4E8B3940-5D8F-4BC5-955B-6D6F83BA6158}"/>
    <cellStyle name="Comma 10 2 3 15 2" xfId="11053" xr:uid="{6FCC1A40-3DAE-4102-A513-75613BC5B6D7}"/>
    <cellStyle name="Comma 10 2 3 15 2 2" xfId="35708" xr:uid="{59EB9C7B-E96A-49CC-9152-0D59D178CE81}"/>
    <cellStyle name="Comma 10 2 3 15 3" xfId="27823" xr:uid="{5FE64EBB-65D6-4445-8BDC-A1CD19FA5021}"/>
    <cellStyle name="Comma 10 2 3 16" xfId="3185" xr:uid="{02295728-1C9D-45CE-B190-2902FF3DE331}"/>
    <cellStyle name="Comma 10 2 3 16 2" xfId="11526" xr:uid="{4D1EFAF1-9B80-47FB-92DC-22C1925D96B4}"/>
    <cellStyle name="Comma 10 2 3 16 2 2" xfId="36180" xr:uid="{13DE4DD5-617D-44EC-9F31-E201570968DE}"/>
    <cellStyle name="Comma 10 2 3 16 3" xfId="28295" xr:uid="{EC015193-75D1-453A-BFA0-27ACA3D3DAEC}"/>
    <cellStyle name="Comma 10 2 3 17" xfId="3428" xr:uid="{4B5A2C1A-D237-4CA8-A302-3A366F7E1712}"/>
    <cellStyle name="Comma 10 2 3 17 2" xfId="11769" xr:uid="{D931341D-3E73-408B-BA8A-9386A6F4A129}"/>
    <cellStyle name="Comma 10 2 3 17 2 2" xfId="36416" xr:uid="{B69EFEE1-1440-4F5E-A37B-A0F2CFF74B9B}"/>
    <cellStyle name="Comma 10 2 3 17 3" xfId="28531" xr:uid="{7EF022D0-7B87-43C6-A418-409FCD31FA6E}"/>
    <cellStyle name="Comma 10 2 3 18" xfId="3965" xr:uid="{F0F5AA7D-EA06-4663-8F1C-7CCAD2BAEBC5}"/>
    <cellStyle name="Comma 10 2 3 18 2" xfId="12306" xr:uid="{DFF002C8-E610-4ADB-AC01-1349A9B6E70E}"/>
    <cellStyle name="Comma 10 2 3 18 2 2" xfId="36892" xr:uid="{CE8ED5D8-2627-4309-8CF9-EBE8493EB98D}"/>
    <cellStyle name="Comma 10 2 3 18 3" xfId="29007" xr:uid="{2E16204E-7633-4A88-A4B8-CD56786527C4}"/>
    <cellStyle name="Comma 10 2 3 19" xfId="4039" xr:uid="{DB262123-46A4-4106-A06B-603E5CAA4E59}"/>
    <cellStyle name="Comma 10 2 3 19 2" xfId="12380" xr:uid="{755F469C-2F45-4000-9FBA-7228C1FF7FAA}"/>
    <cellStyle name="Comma 10 2 3 19 2 2" xfId="36966" xr:uid="{49544A01-D84E-4503-95E1-B00A507D020C}"/>
    <cellStyle name="Comma 10 2 3 19 3" xfId="29081" xr:uid="{3BD9B947-E4E6-478E-ACD3-E9CEF068E757}"/>
    <cellStyle name="Comma 10 2 3 2" xfId="266" xr:uid="{001544E7-D51A-44A1-BCDB-2055D37754DF}"/>
    <cellStyle name="Comma 10 2 3 2 10" xfId="2773" xr:uid="{8110CD23-F405-42C1-9F0E-329C8AB1E02A}"/>
    <cellStyle name="Comma 10 2 3 2 10 2" xfId="11114" xr:uid="{DE00815F-B510-4F51-80B3-4921B5B533B8}"/>
    <cellStyle name="Comma 10 2 3 2 10 2 2" xfId="35769" xr:uid="{64D1E4D7-071C-46A2-9FF0-2CFFB5D391B6}"/>
    <cellStyle name="Comma 10 2 3 2 10 3" xfId="27884" xr:uid="{4A3CC005-7AF3-4317-8A59-FD098F76D763}"/>
    <cellStyle name="Comma 10 2 3 2 11" xfId="3246" xr:uid="{A1E00201-7B8F-45DE-BA92-50266900CD10}"/>
    <cellStyle name="Comma 10 2 3 2 11 2" xfId="11587" xr:uid="{BE5DB0C4-8445-403D-91EB-9525A79CF61E}"/>
    <cellStyle name="Comma 10 2 3 2 11 2 2" xfId="36241" xr:uid="{A3197618-0AFF-4849-8579-884ACBFF0841}"/>
    <cellStyle name="Comma 10 2 3 2 11 3" xfId="28356" xr:uid="{06DA39E4-FC40-4EFF-901A-43AE11F9EE73}"/>
    <cellStyle name="Comma 10 2 3 2 12" xfId="3490" xr:uid="{80B0B5ED-4E42-4D09-AEC5-145037E5828C}"/>
    <cellStyle name="Comma 10 2 3 2 12 2" xfId="11831" xr:uid="{D6C28E19-7840-4FF7-A9B1-DD0AB40CCBC8}"/>
    <cellStyle name="Comma 10 2 3 2 12 2 2" xfId="36477" xr:uid="{BC1CFDB1-E229-4FDD-9D10-D9A86814086E}"/>
    <cellStyle name="Comma 10 2 3 2 12 3" xfId="28592" xr:uid="{8A030BAD-4ABE-4017-B53F-92254CA38DC2}"/>
    <cellStyle name="Comma 10 2 3 2 13" xfId="4202" xr:uid="{14AAC242-BFE3-4C3E-B57A-B817B01BFEDA}"/>
    <cellStyle name="Comma 10 2 3 2 13 2" xfId="12543" xr:uid="{322639E7-021F-4523-8086-049331086CA8}"/>
    <cellStyle name="Comma 10 2 3 2 13 2 2" xfId="37128" xr:uid="{BD5EE5B5-0595-4F86-AD52-C2FB835835BD}"/>
    <cellStyle name="Comma 10 2 3 2 13 3" xfId="29212" xr:uid="{D9CD59E2-21E6-4B8B-9831-C213006A5066}"/>
    <cellStyle name="Comma 10 2 3 2 14" xfId="4785" xr:uid="{CDC5E32A-3BB6-4E5D-ABE8-52F146E47687}"/>
    <cellStyle name="Comma 10 2 3 2 14 2" xfId="13113" xr:uid="{A59562BA-3CE1-4F52-B401-3374504C2CF4}"/>
    <cellStyle name="Comma 10 2 3 2 14 2 2" xfId="37698" xr:uid="{69A8F978-A0C2-4A73-91A5-1FAF1FBF8F32}"/>
    <cellStyle name="Comma 10 2 3 2 14 3" xfId="29678" xr:uid="{9249AC52-F2FA-492B-BE17-B1E9808368EA}"/>
    <cellStyle name="Comma 10 2 3 2 15" xfId="8717" xr:uid="{5AAC3522-E6EE-4880-8E60-382B62FBA67B}"/>
    <cellStyle name="Comma 10 2 3 2 15 2" xfId="33497" xr:uid="{F0473C7B-36EF-4DFC-8809-D31B5B5F02B6}"/>
    <cellStyle name="Comma 10 2 3 2 16" xfId="17905" xr:uid="{4C77C45D-69F1-4670-AD0F-366F315FB224}"/>
    <cellStyle name="Comma 10 2 3 2 16 2" xfId="42130" xr:uid="{732EBF76-102E-4D5E-9204-99396649128E}"/>
    <cellStyle name="Comma 10 2 3 2 17" xfId="18506" xr:uid="{F8B985D1-6882-44A4-B5DE-372CB24213F1}"/>
    <cellStyle name="Comma 10 2 3 2 17 2" xfId="42709" xr:uid="{ED594470-697B-4082-890E-A080F50798B0}"/>
    <cellStyle name="Comma 10 2 3 2 18" xfId="25631" xr:uid="{1420F6B2-F6D0-4ED8-8255-6026DC13BDDE}"/>
    <cellStyle name="Comma 10 2 3 2 2" xfId="462" xr:uid="{2CA1F856-E956-4E50-AC8A-2912DA082845}"/>
    <cellStyle name="Comma 10 2 3 2 2 10" xfId="5002" xr:uid="{F993244E-5491-4844-9372-ED6279A10FD9}"/>
    <cellStyle name="Comma 10 2 3 2 2 10 2" xfId="13302" xr:uid="{3472EFD0-292C-421E-81F1-F1ECD2004A80}"/>
    <cellStyle name="Comma 10 2 3 2 2 10 2 2" xfId="37886" xr:uid="{308825B1-DED0-4969-AE0E-2B36D1E596FF}"/>
    <cellStyle name="Comma 10 2 3 2 2 10 3" xfId="29868" xr:uid="{AED0C571-4B67-45CC-8622-86A22D09FF0E}"/>
    <cellStyle name="Comma 10 2 3 2 2 11" xfId="8852" xr:uid="{9244D3E6-0DE0-4CE8-AB08-711766DA466D}"/>
    <cellStyle name="Comma 10 2 3 2 2 11 2" xfId="33618" xr:uid="{FC1F4C0A-0E44-4014-9C57-10F112A0EE4A}"/>
    <cellStyle name="Comma 10 2 3 2 2 12" xfId="18037" xr:uid="{07BEDF1D-0289-498B-9A54-218E08234663}"/>
    <cellStyle name="Comma 10 2 3 2 2 12 2" xfId="42262" xr:uid="{638B83D7-84BE-4053-8B47-180D30B9EA58}"/>
    <cellStyle name="Comma 10 2 3 2 2 13" xfId="18645" xr:uid="{25FCE542-7434-4B12-B15F-F907FAC65E8C}"/>
    <cellStyle name="Comma 10 2 3 2 2 13 2" xfId="42841" xr:uid="{C3E80A31-8FB0-4D99-9F52-5C48502D6BC3}"/>
    <cellStyle name="Comma 10 2 3 2 2 14" xfId="25749" xr:uid="{74708D6F-00D4-43C7-A335-B4F932235D05}"/>
    <cellStyle name="Comma 10 2 3 2 2 2" xfId="1480" xr:uid="{4231EF8C-DA82-48BF-BF19-8F5257F2A76D}"/>
    <cellStyle name="Comma 10 2 3 2 2 2 2" xfId="3127" xr:uid="{E537F10A-8BDC-4052-9AC7-096A69AC555F}"/>
    <cellStyle name="Comma 10 2 3 2 2 2 2 2" xfId="7084" xr:uid="{46589B16-2F57-46D4-9426-FD269B721C47}"/>
    <cellStyle name="Comma 10 2 3 2 2 2 2 2 2" xfId="15343" xr:uid="{F8D9E6BD-5486-4FAF-B956-09E6AF9C7404}"/>
    <cellStyle name="Comma 10 2 3 2 2 2 2 2 2 2" xfId="39925" xr:uid="{671E4220-97E7-4E6F-AA4B-ECE67DFDC510}"/>
    <cellStyle name="Comma 10 2 3 2 2 2 2 2 3" xfId="31910" xr:uid="{F8B04F7F-C61E-473B-A06D-28E1150FA5DE}"/>
    <cellStyle name="Comma 10 2 3 2 2 2 2 3" xfId="11468" xr:uid="{27B95A78-9520-43B9-93AA-E02681DFCDCE}"/>
    <cellStyle name="Comma 10 2 3 2 2 2 2 3 2" xfId="36123" xr:uid="{A2A77D9D-1464-4674-B6AB-B26207D71AE6}"/>
    <cellStyle name="Comma 10 2 3 2 2 2 2 4" xfId="22668" xr:uid="{03383DE6-6E9D-464F-A504-ECC3AA319F7C}"/>
    <cellStyle name="Comma 10 2 3 2 2 2 2 4 2" xfId="46695" xr:uid="{B54701F7-AC53-465D-AACB-D954F4B0531A}"/>
    <cellStyle name="Comma 10 2 3 2 2 2 2 5" xfId="28238" xr:uid="{63B5A8E7-5AA2-4D1A-A593-FA7F015FA88A}"/>
    <cellStyle name="Comma 10 2 3 2 2 2 3" xfId="3846" xr:uid="{5AFBA1EF-7C47-4297-9C85-C522933EDDA6}"/>
    <cellStyle name="Comma 10 2 3 2 2 2 3 2" xfId="12187" xr:uid="{68397CE2-273E-42EC-8E0A-5223FD14C87D}"/>
    <cellStyle name="Comma 10 2 3 2 2 2 3 2 2" xfId="36831" xr:uid="{77322DBE-CE01-4E13-9713-DF5EAC26EF50}"/>
    <cellStyle name="Comma 10 2 3 2 2 2 3 3" xfId="28946" xr:uid="{08A65302-CC94-46A5-9518-B029BC93657C}"/>
    <cellStyle name="Comma 10 2 3 2 2 2 4" xfId="4600" xr:uid="{E05F9F0F-7079-49E3-907F-6BC837D8CBB9}"/>
    <cellStyle name="Comma 10 2 3 2 2 2 4 2" xfId="12941" xr:uid="{F86B2B27-4936-47DB-8DD4-FB342DA8F564}"/>
    <cellStyle name="Comma 10 2 3 2 2 2 4 2 2" xfId="37526" xr:uid="{5BA2B567-5E2E-48C5-AB04-16AAA570043E}"/>
    <cellStyle name="Comma 10 2 3 2 2 2 4 3" xfId="29566" xr:uid="{6BEBD56B-1316-4B7E-BC77-26A5ECA5F65C}"/>
    <cellStyle name="Comma 10 2 3 2 2 2 5" xfId="5420" xr:uid="{8A7FC0D9-ADE7-40DE-A6E2-D1E3E9E945C9}"/>
    <cellStyle name="Comma 10 2 3 2 2 2 5 2" xfId="13703" xr:uid="{3C79A175-E8DC-4163-AA3E-054DF3543A95}"/>
    <cellStyle name="Comma 10 2 3 2 2 2 5 2 2" xfId="38287" xr:uid="{65169E09-5F35-433D-87C8-2DEBA1D2988D}"/>
    <cellStyle name="Comma 10 2 3 2 2 2 5 3" xfId="30269" xr:uid="{BD56F012-B7B7-4469-B6B0-66E86AA489E3}"/>
    <cellStyle name="Comma 10 2 3 2 2 2 6" xfId="9841" xr:uid="{FBB7C840-B345-47BA-9FFA-A8359D7EAF53}"/>
    <cellStyle name="Comma 10 2 3 2 2 2 6 2" xfId="34527" xr:uid="{D8673E29-7DF5-4FE0-B1CF-44069FA6D9C1}"/>
    <cellStyle name="Comma 10 2 3 2 2 2 7" xfId="18273" xr:uid="{4A967A25-98A7-4C14-BFC5-30DEB740021F}"/>
    <cellStyle name="Comma 10 2 3 2 2 2 7 2" xfId="42498" xr:uid="{B9F2895E-B47F-438C-9F28-F7E57196ABF6}"/>
    <cellStyle name="Comma 10 2 3 2 2 2 8" xfId="20202" xr:uid="{F791ED6E-4B16-4C9B-9449-5403381DCE85}"/>
    <cellStyle name="Comma 10 2 3 2 2 2 8 2" xfId="44376" xr:uid="{BF24021A-FE57-4C72-A6C1-3995221C6743}"/>
    <cellStyle name="Comma 10 2 3 2 2 2 9" xfId="26643" xr:uid="{8C27E2C2-A90E-4211-9F9E-A68045660B6C}"/>
    <cellStyle name="Comma 10 2 3 2 2 3" xfId="1042" xr:uid="{B676C2F1-E8A9-49AB-9FC1-111B1EBAEF97}"/>
    <cellStyle name="Comma 10 2 3 2 2 3 2" xfId="8022" xr:uid="{BFCB6BD7-7F7D-4FD0-82F5-BE7F65CD5E8B}"/>
    <cellStyle name="Comma 10 2 3 2 2 3 2 2" xfId="16280" xr:uid="{ECFF1FC9-7E25-4CC1-9568-CAE3057AEB88}"/>
    <cellStyle name="Comma 10 2 3 2 2 3 2 2 2" xfId="40862" xr:uid="{8D8AECD9-4216-4D9A-8D8E-09C786DEFC1B}"/>
    <cellStyle name="Comma 10 2 3 2 2 3 2 3" xfId="22251" xr:uid="{0A68204A-6992-4FAD-9940-D500F2D845B2}"/>
    <cellStyle name="Comma 10 2 3 2 2 3 2 3 2" xfId="46291" xr:uid="{1908097A-C314-47D3-AC0C-5F39D9AC20A4}"/>
    <cellStyle name="Comma 10 2 3 2 2 3 2 4" xfId="32847" xr:uid="{05A537A3-1EE5-4FAC-A69C-38E2332F5234}"/>
    <cellStyle name="Comma 10 2 3 2 2 3 3" xfId="6135" xr:uid="{DFDE9B23-8077-4CD1-926C-8BB8E9909364}"/>
    <cellStyle name="Comma 10 2 3 2 2 3 3 2" xfId="14397" xr:uid="{37CD5536-F75D-4F29-919C-5DB35FEE29B7}"/>
    <cellStyle name="Comma 10 2 3 2 2 3 3 2 2" xfId="38979" xr:uid="{7EBBA9B2-D104-4CB0-86C3-196D3C43275C}"/>
    <cellStyle name="Comma 10 2 3 2 2 3 3 3" xfId="30964" xr:uid="{D3226FB8-113D-4180-BF39-4DA8F7456A54}"/>
    <cellStyle name="Comma 10 2 3 2 2 3 4" xfId="9418" xr:uid="{9B8A8782-C6C1-42D0-9985-404EFF54DEC2}"/>
    <cellStyle name="Comma 10 2 3 2 2 3 4 2" xfId="34125" xr:uid="{4D40E663-CC33-4A6A-8F8C-B2A538564E8E}"/>
    <cellStyle name="Comma 10 2 3 2 2 3 5" xfId="19786" xr:uid="{9EE5DA7A-E3BF-4895-BB3B-B8FD8BD22FF2}"/>
    <cellStyle name="Comma 10 2 3 2 2 3 5 2" xfId="43966" xr:uid="{6FF4E50F-7782-41D0-92DD-6F0DC0D01991}"/>
    <cellStyle name="Comma 10 2 3 2 2 3 6" xfId="26244" xr:uid="{154A435E-DF00-4808-A946-CF885AD5579B}"/>
    <cellStyle name="Comma 10 2 3 2 2 4" xfId="2268" xr:uid="{565F72AB-5683-457C-BF0A-52F2C5B422AB}"/>
    <cellStyle name="Comma 10 2 3 2 2 4 2" xfId="6655" xr:uid="{3B306E06-ADD3-4767-9605-9711E57B51DA}"/>
    <cellStyle name="Comma 10 2 3 2 2 4 2 2" xfId="14914" xr:uid="{0C1EF578-C63F-41E9-927B-2E74C098EA65}"/>
    <cellStyle name="Comma 10 2 3 2 2 4 2 2 2" xfId="39496" xr:uid="{0D32E3E3-DF92-42EC-91F0-652438E5C4E3}"/>
    <cellStyle name="Comma 10 2 3 2 2 4 2 3" xfId="21717" xr:uid="{79ECB2BC-1950-4697-91A9-C372B79D8A1E}"/>
    <cellStyle name="Comma 10 2 3 2 2 4 2 3 2" xfId="45794" xr:uid="{1106402C-74C8-45CC-A61D-D3BD27A1A880}"/>
    <cellStyle name="Comma 10 2 3 2 2 4 2 4" xfId="31481" xr:uid="{B0149D59-6DFF-4218-B84A-02EBCC76DD75}"/>
    <cellStyle name="Comma 10 2 3 2 2 4 3" xfId="10609" xr:uid="{3D574305-CFE8-4DF9-BE35-375694654471}"/>
    <cellStyle name="Comma 10 2 3 2 2 4 3 2" xfId="35267" xr:uid="{331D485C-F9A2-47BD-9DEF-632FD2B60E23}"/>
    <cellStyle name="Comma 10 2 3 2 2 4 4" xfId="19252" xr:uid="{D59FAA02-0F7D-4511-A7DD-B4FE96A0B95B}"/>
    <cellStyle name="Comma 10 2 3 2 2 4 4 2" xfId="43446" xr:uid="{50174500-316F-46FE-BF4C-80D71E0BC4C7}"/>
    <cellStyle name="Comma 10 2 3 2 2 4 5" xfId="27382" xr:uid="{066B97C1-E6D9-49C8-9594-48499E6E2035}"/>
    <cellStyle name="Comma 10 2 3 2 2 5" xfId="2654" xr:uid="{77C58B12-EF20-4F54-B411-B934A43A0F9A}"/>
    <cellStyle name="Comma 10 2 3 2 2 5 2" xfId="8440" xr:uid="{683FD750-2D86-49EA-8112-B4407E98F4AF}"/>
    <cellStyle name="Comma 10 2 3 2 2 5 2 2" xfId="16698" xr:uid="{CF50BAC7-A8B5-4909-9BEE-80E389041879}"/>
    <cellStyle name="Comma 10 2 3 2 2 5 2 2 2" xfId="41280" xr:uid="{B6EC6C7C-575A-45FC-B89F-7F570CFEFA55}"/>
    <cellStyle name="Comma 10 2 3 2 2 5 2 3" xfId="33265" xr:uid="{CFC1ECC2-8E12-41AE-AB18-17782A89F358}"/>
    <cellStyle name="Comma 10 2 3 2 2 5 3" xfId="10995" xr:uid="{B0141E3D-C2BA-4680-BB79-8A6039FF4D93}"/>
    <cellStyle name="Comma 10 2 3 2 2 5 3 2" xfId="35651" xr:uid="{CB696EC3-431C-4CBF-8BED-D328C89E56D6}"/>
    <cellStyle name="Comma 10 2 3 2 2 5 4" xfId="21121" xr:uid="{069C603D-D2CB-4548-8704-34E78B69A058}"/>
    <cellStyle name="Comma 10 2 3 2 2 5 4 2" xfId="45242" xr:uid="{699A5B47-0952-46EF-835F-90F4B3274A4A}"/>
    <cellStyle name="Comma 10 2 3 2 2 5 5" xfId="27766" xr:uid="{80BC0B2E-C8AA-40AD-AE2B-EEA4F0C54C3E}"/>
    <cellStyle name="Comma 10 2 3 2 2 6" xfId="2891" xr:uid="{7E0466F5-1026-4E9B-832A-3ED0DCC23FCF}"/>
    <cellStyle name="Comma 10 2 3 2 2 6 2" xfId="11232" xr:uid="{7F6DBDDD-EA25-48AE-B125-5EF06C8C4580}"/>
    <cellStyle name="Comma 10 2 3 2 2 6 2 2" xfId="35887" xr:uid="{35A3ACEC-0D11-44DB-8745-B0419B9BBC05}"/>
    <cellStyle name="Comma 10 2 3 2 2 6 3" xfId="28002" xr:uid="{B675D441-6E96-4485-884D-D8D4E0F963C1}"/>
    <cellStyle name="Comma 10 2 3 2 2 7" xfId="3364" xr:uid="{79F24878-10C3-42BC-B463-684C2AB04D8A}"/>
    <cellStyle name="Comma 10 2 3 2 2 7 2" xfId="11705" xr:uid="{3DA57CC0-C5B6-4E66-857E-6A794EB0874D}"/>
    <cellStyle name="Comma 10 2 3 2 2 7 2 2" xfId="36359" xr:uid="{B63BF63E-DCF4-4B29-8BD1-F061FA486D2A}"/>
    <cellStyle name="Comma 10 2 3 2 2 7 3" xfId="28474" xr:uid="{4CEA8BFC-4A39-494C-A9C1-747F610795D2}"/>
    <cellStyle name="Comma 10 2 3 2 2 8" xfId="3610" xr:uid="{B487019D-915D-447E-B359-5E8A6A4CF661}"/>
    <cellStyle name="Comma 10 2 3 2 2 8 2" xfId="11951" xr:uid="{565F5D41-E706-4728-B7B9-96035C17C577}"/>
    <cellStyle name="Comma 10 2 3 2 2 8 2 2" xfId="36595" xr:uid="{91097C98-E1FE-4E42-9526-0FC8920877BF}"/>
    <cellStyle name="Comma 10 2 3 2 2 8 3" xfId="28710" xr:uid="{BA88F502-AA7F-4A0B-B804-0710E6B87DB4}"/>
    <cellStyle name="Comma 10 2 3 2 2 9" xfId="4364" xr:uid="{DBF41345-5E33-4425-B626-76260E7FE3E7}"/>
    <cellStyle name="Comma 10 2 3 2 2 9 2" xfId="12705" xr:uid="{770365F4-80B6-4E94-89B2-3EA31243D4E6}"/>
    <cellStyle name="Comma 10 2 3 2 2 9 2 2" xfId="37290" xr:uid="{A07481BA-D0A3-497C-B087-3AAE18AEAB2B}"/>
    <cellStyle name="Comma 10 2 3 2 2 9 3" xfId="29330" xr:uid="{2A8EC59F-A627-47DE-8548-0F9A97A65177}"/>
    <cellStyle name="Comma 10 2 3 2 3" xfId="648" xr:uid="{4A28F0B9-A5C5-4689-A7F3-8217CFC8603B}"/>
    <cellStyle name="Comma 10 2 3 2 3 10" xfId="25928" xr:uid="{B22C5B2B-C073-4280-9192-EFC1CD244158}"/>
    <cellStyle name="Comma 10 2 3 2 3 2" xfId="1281" xr:uid="{94C45191-C6F3-4344-BE23-9074884B84E4}"/>
    <cellStyle name="Comma 10 2 3 2 3 2 2" xfId="8208" xr:uid="{62D2DD12-4B74-47B0-84D3-4AF90AAB4E80}"/>
    <cellStyle name="Comma 10 2 3 2 3 2 2 2" xfId="16466" xr:uid="{1583CA54-B27D-42A6-8ED9-6A060830C5A3}"/>
    <cellStyle name="Comma 10 2 3 2 3 2 2 2 2" xfId="41048" xr:uid="{339A6F1D-C83D-4288-8192-0A1E683F8623}"/>
    <cellStyle name="Comma 10 2 3 2 3 2 2 3" xfId="22473" xr:uid="{D5F85991-A76D-41F8-8631-7977B6CC987D}"/>
    <cellStyle name="Comma 10 2 3 2 3 2 2 3 2" xfId="46507" xr:uid="{658E2A0E-FCC9-4FB7-84CA-3E9FFDBA005B}"/>
    <cellStyle name="Comma 10 2 3 2 3 2 2 4" xfId="33033" xr:uid="{151C2C77-F7BE-4EA0-8C24-1C3394E9EEB0}"/>
    <cellStyle name="Comma 10 2 3 2 3 2 3" xfId="6329" xr:uid="{B25FEF10-343D-4050-8772-CDE53017EDBE}"/>
    <cellStyle name="Comma 10 2 3 2 3 2 3 2" xfId="14590" xr:uid="{5E34B2BD-7458-4D83-8E2F-63DCDC7566A0}"/>
    <cellStyle name="Comma 10 2 3 2 3 2 3 2 2" xfId="39172" xr:uid="{C72710CD-AAF4-4D12-9BA6-A88A9EB1BDE5}"/>
    <cellStyle name="Comma 10 2 3 2 3 2 3 3" xfId="31157" xr:uid="{A64E2383-1931-42D6-8E9D-E686023E97CA}"/>
    <cellStyle name="Comma 10 2 3 2 3 2 4" xfId="9644" xr:uid="{48658A5E-50A0-486D-89B9-C47A0A047EBB}"/>
    <cellStyle name="Comma 10 2 3 2 3 2 4 2" xfId="34339" xr:uid="{E50504DD-814A-47BC-854D-B486C72BEE41}"/>
    <cellStyle name="Comma 10 2 3 2 3 2 5" xfId="20006" xr:uid="{B789F03A-8BA1-4FE7-8038-2428C2D6A3B4}"/>
    <cellStyle name="Comma 10 2 3 2 3 2 5 2" xfId="44184" xr:uid="{1D73DC27-A87D-4151-95C7-01BF5B1D8B77}"/>
    <cellStyle name="Comma 10 2 3 2 3 2 6" xfId="26456" xr:uid="{A449646E-677E-4E8A-B4AA-9D9BF52B3184}"/>
    <cellStyle name="Comma 10 2 3 2 3 3" xfId="3009" xr:uid="{1FA4B311-DB31-44FD-A6C1-98276D48D5B2}"/>
    <cellStyle name="Comma 10 2 3 2 3 3 2" xfId="6848" xr:uid="{DB247432-D866-48A0-AEE8-36EBE5F93664}"/>
    <cellStyle name="Comma 10 2 3 2 3 3 2 2" xfId="15107" xr:uid="{DD7AD51F-857A-414A-8B04-62C89E8BCE7C}"/>
    <cellStyle name="Comma 10 2 3 2 3 3 2 2 2" xfId="39689" xr:uid="{D5F8D7A9-9EC9-47FE-8673-563E8BA4C0D7}"/>
    <cellStyle name="Comma 10 2 3 2 3 3 2 3" xfId="21901" xr:uid="{7521AE7D-E3E7-47E6-B5CD-D78FA1A1ACA1}"/>
    <cellStyle name="Comma 10 2 3 2 3 3 2 3 2" xfId="45975" xr:uid="{24E87A46-8E29-43A2-AB24-3AC3420404D4}"/>
    <cellStyle name="Comma 10 2 3 2 3 3 2 4" xfId="31674" xr:uid="{A197A7B1-4279-45A0-9A17-F16E0B59D8C5}"/>
    <cellStyle name="Comma 10 2 3 2 3 3 3" xfId="11350" xr:uid="{78D57AD7-DDC7-4732-B8E2-B3EE102EEA43}"/>
    <cellStyle name="Comma 10 2 3 2 3 3 3 2" xfId="36005" xr:uid="{B4EFA34A-0B08-4F2A-80B4-4DDE4F1D2ADA}"/>
    <cellStyle name="Comma 10 2 3 2 3 3 4" xfId="19436" xr:uid="{75D1C358-925E-4099-A623-F76B50CBF2B0}"/>
    <cellStyle name="Comma 10 2 3 2 3 3 4 2" xfId="43630" xr:uid="{3412128C-925B-405D-9E18-B0B3ADDCE534}"/>
    <cellStyle name="Comma 10 2 3 2 3 3 5" xfId="28120" xr:uid="{BDC75D25-F7AD-4378-8217-3953CA461966}"/>
    <cellStyle name="Comma 10 2 3 2 3 4" xfId="3728" xr:uid="{3206A139-9595-43AD-A47E-BF189650864E}"/>
    <cellStyle name="Comma 10 2 3 2 3 4 2" xfId="7376" xr:uid="{1B6F6F00-3E07-4960-A291-5ABDDDB953AD}"/>
    <cellStyle name="Comma 10 2 3 2 3 4 2 2" xfId="15635" xr:uid="{D1ED7D75-C3E4-4FEA-ACD2-ABFCC54CA289}"/>
    <cellStyle name="Comma 10 2 3 2 3 4 2 2 2" xfId="40217" xr:uid="{924B208F-3501-492E-BBF8-39CD77F03CF9}"/>
    <cellStyle name="Comma 10 2 3 2 3 4 2 3" xfId="32202" xr:uid="{D0C383D5-E412-4A34-A169-7938F47EEA42}"/>
    <cellStyle name="Comma 10 2 3 2 3 4 3" xfId="12069" xr:uid="{49C2F515-DFD7-4831-966F-D36AE13BB9E4}"/>
    <cellStyle name="Comma 10 2 3 2 3 4 3 2" xfId="36713" xr:uid="{3E3B1D6D-06CE-4B72-98E8-65574AFA9229}"/>
    <cellStyle name="Comma 10 2 3 2 3 4 4" xfId="21306" xr:uid="{CAFC09EB-645B-4DA0-8D2F-FC42B2590EB0}"/>
    <cellStyle name="Comma 10 2 3 2 3 4 4 2" xfId="45425" xr:uid="{41623B9B-27B2-4CF4-B5A9-EAAEE9C49D84}"/>
    <cellStyle name="Comma 10 2 3 2 3 4 5" xfId="28828" xr:uid="{FD57A1B5-48DF-441E-BEB1-318C1A4CC4F6}"/>
    <cellStyle name="Comma 10 2 3 2 3 5" xfId="4482" xr:uid="{D163204C-229E-4FDF-8E83-EB5A48032340}"/>
    <cellStyle name="Comma 10 2 3 2 3 5 2" xfId="12823" xr:uid="{44FAB7B7-DB4A-4B25-9615-B0B0BEED95CF}"/>
    <cellStyle name="Comma 10 2 3 2 3 5 2 2" xfId="37408" xr:uid="{00731E2C-0AD1-4D5D-A720-31BDE07DE4DD}"/>
    <cellStyle name="Comma 10 2 3 2 3 5 3" xfId="29448" xr:uid="{B85FCBBF-BFA3-4A22-8AF1-0E745587E294}"/>
    <cellStyle name="Comma 10 2 3 2 3 6" xfId="5222" xr:uid="{34701061-A79A-4AAD-98B2-B158799CA2F0}"/>
    <cellStyle name="Comma 10 2 3 2 3 6 2" xfId="13515" xr:uid="{5C2AB999-936E-41A9-A570-A4FF4341AA9A}"/>
    <cellStyle name="Comma 10 2 3 2 3 6 2 2" xfId="38099" xr:uid="{151AFFC7-B3A5-4995-AF3E-0DAC57EA673E}"/>
    <cellStyle name="Comma 10 2 3 2 3 6 3" xfId="30081" xr:uid="{919219CA-74C4-4A97-8C0A-F2828B532856}"/>
    <cellStyle name="Comma 10 2 3 2 3 7" xfId="9035" xr:uid="{529F4E61-09B9-42D1-B3D5-3E0B5B23A540}"/>
    <cellStyle name="Comma 10 2 3 2 3 7 2" xfId="33797" xr:uid="{5EE39D9E-15D4-4FAA-B28D-399903523A94}"/>
    <cellStyle name="Comma 10 2 3 2 3 8" xfId="18155" xr:uid="{95B64346-33DA-407E-834C-ABFF6A3B87C4}"/>
    <cellStyle name="Comma 10 2 3 2 3 8 2" xfId="42380" xr:uid="{669F1D87-A57E-4760-8D91-EEFDA0278977}"/>
    <cellStyle name="Comma 10 2 3 2 3 9" xfId="18829" xr:uid="{0EEA8890-2118-4C96-B19C-497BBAA9E589}"/>
    <cellStyle name="Comma 10 2 3 2 3 9 2" xfId="43025" xr:uid="{4B318134-65A1-45D8-9E1E-9BBEF5CF18DC}"/>
    <cellStyle name="Comma 10 2 3 2 4" xfId="1701" xr:uid="{44FEFD19-587E-4FD0-B4F9-36E0AA0A059E}"/>
    <cellStyle name="Comma 10 2 3 2 4 2" xfId="6966" xr:uid="{3427B5C6-07D9-40E5-A845-9DEAE3A74852}"/>
    <cellStyle name="Comma 10 2 3 2 4 2 2" xfId="15225" xr:uid="{EBF56D15-E676-495C-9DDD-89956960CC1E}"/>
    <cellStyle name="Comma 10 2 3 2 4 2 2 2" xfId="39807" xr:uid="{E7CFF6D8-5744-421F-90DF-EDD7BD36B9D1}"/>
    <cellStyle name="Comma 10 2 3 2 4 2 3" xfId="22874" xr:uid="{7C4E933C-9CF5-41AC-9526-34F36CE276E4}"/>
    <cellStyle name="Comma 10 2 3 2 4 2 3 2" xfId="46892" xr:uid="{8584BD86-6A49-45B3-A317-E42F15A9C2B0}"/>
    <cellStyle name="Comma 10 2 3 2 4 2 4" xfId="31792" xr:uid="{A7E7701D-E53D-41D6-8351-08D889CB0F19}"/>
    <cellStyle name="Comma 10 2 3 2 4 3" xfId="5626" xr:uid="{E30F68AC-0E00-44EC-B3DD-2AA06E1FADDE}"/>
    <cellStyle name="Comma 10 2 3 2 4 3 2" xfId="13897" xr:uid="{74417A1D-9C39-4CBC-9AF7-E8F080F4DC6A}"/>
    <cellStyle name="Comma 10 2 3 2 4 3 2 2" xfId="38481" xr:uid="{558E69F3-858C-4C81-96BB-E5F47DE13BA8}"/>
    <cellStyle name="Comma 10 2 3 2 4 3 3" xfId="30464" xr:uid="{5B5D4E82-0E7E-4CC7-84F5-2AD6CD3AA23D}"/>
    <cellStyle name="Comma 10 2 3 2 4 4" xfId="10050" xr:uid="{4814B74F-F3BE-4409-A034-946422FD9AB2}"/>
    <cellStyle name="Comma 10 2 3 2 4 4 2" xfId="34721" xr:uid="{306A0909-4268-45F1-8450-930F088953FD}"/>
    <cellStyle name="Comma 10 2 3 2 4 5" xfId="20410" xr:uid="{CF2506F6-B779-403C-BAF3-5A7878500846}"/>
    <cellStyle name="Comma 10 2 3 2 4 5 2" xfId="44574" xr:uid="{49278C36-34E4-408B-B1DA-8F6BBA2F18B0}"/>
    <cellStyle name="Comma 10 2 3 2 4 6" xfId="26836" xr:uid="{444074ED-8306-460B-9893-F64BE2DBA6C2}"/>
    <cellStyle name="Comma 10 2 3 2 5" xfId="1837" xr:uid="{AEDDFC1F-025C-4AE3-98CB-A3D54ED02E72}"/>
    <cellStyle name="Comma 10 2 3 2 5 2" xfId="7644" xr:uid="{846C76E3-CE8E-438A-999B-E1BE3FD51F33}"/>
    <cellStyle name="Comma 10 2 3 2 5 2 2" xfId="15902" xr:uid="{1FB6F128-5055-4A07-BB3A-DB7B60EB2B68}"/>
    <cellStyle name="Comma 10 2 3 2 5 2 2 2" xfId="40484" xr:uid="{B102498D-CE5D-4855-91FF-9E4E099578E4}"/>
    <cellStyle name="Comma 10 2 3 2 5 2 3" xfId="23002" xr:uid="{FBB860BD-DA82-49B8-82E7-EBECDE4F49AD}"/>
    <cellStyle name="Comma 10 2 3 2 5 2 3 2" xfId="47013" xr:uid="{8D99B47F-807E-4337-9147-5870F202A8C2}"/>
    <cellStyle name="Comma 10 2 3 2 5 2 4" xfId="32469" xr:uid="{42FAD818-68B1-47B9-93E7-1B35378250F1}"/>
    <cellStyle name="Comma 10 2 3 2 5 3" xfId="5755" xr:uid="{347822A4-B414-499E-BF19-2F263584BB6D}"/>
    <cellStyle name="Comma 10 2 3 2 5 3 2" xfId="14017" xr:uid="{F9BA9B2C-9266-40C6-B62C-A1FFBD1EA0DE}"/>
    <cellStyle name="Comma 10 2 3 2 5 3 2 2" xfId="38599" xr:uid="{DA3573FD-C651-46A1-AEBF-C72B6291E79E}"/>
    <cellStyle name="Comma 10 2 3 2 5 3 3" xfId="30584" xr:uid="{5A4CF590-A271-45AB-817E-D92B40B15DE9}"/>
    <cellStyle name="Comma 10 2 3 2 5 4" xfId="10179" xr:uid="{04718E5F-FF76-4DFA-9643-673968F5CC1B}"/>
    <cellStyle name="Comma 10 2 3 2 5 4 2" xfId="34839" xr:uid="{5903A19D-6487-47B9-9D27-84181B4161D3}"/>
    <cellStyle name="Comma 10 2 3 2 5 5" xfId="20537" xr:uid="{BF57C346-9EEF-4CE5-AEEE-D7CFFA0FDB24}"/>
    <cellStyle name="Comma 10 2 3 2 5 5 2" xfId="44697" xr:uid="{EA5D85FD-55DF-49A9-B139-9D458E151BC3}"/>
    <cellStyle name="Comma 10 2 3 2 5 6" xfId="26954" xr:uid="{CA3832E1-B4A3-47E9-8ADA-ADD9387D1577}"/>
    <cellStyle name="Comma 10 2 3 2 6" xfId="812" xr:uid="{2194E13E-6C5C-4B03-822D-EF668CDFE040}"/>
    <cellStyle name="Comma 10 2 3 2 6 2" xfId="7835" xr:uid="{45A76125-25A6-4C18-B80E-FC28F87E16EA}"/>
    <cellStyle name="Comma 10 2 3 2 6 2 2" xfId="16093" xr:uid="{D625977C-C68D-4AA6-AE4E-965CC940F400}"/>
    <cellStyle name="Comma 10 2 3 2 6 2 2 2" xfId="40675" xr:uid="{CF3EA3D0-4BD4-4319-ABE9-23EA01221CA0}"/>
    <cellStyle name="Comma 10 2 3 2 6 2 3" xfId="22035" xr:uid="{04EC3564-EA7D-4522-BC3E-AFC792839D69}"/>
    <cellStyle name="Comma 10 2 3 2 6 2 3 2" xfId="46100" xr:uid="{C2042F13-5593-422E-9A5B-0C9057115592}"/>
    <cellStyle name="Comma 10 2 3 2 6 2 4" xfId="32660" xr:uid="{FF797F2C-0CAE-46A6-821E-D3C7138B5D11}"/>
    <cellStyle name="Comma 10 2 3 2 6 3" xfId="5948" xr:uid="{D83A8D0E-1068-4ACB-A6ED-EFD6A6B7A087}"/>
    <cellStyle name="Comma 10 2 3 2 6 3 2" xfId="14210" xr:uid="{E618F912-3052-4CB4-A7E2-163B6F1AAE60}"/>
    <cellStyle name="Comma 10 2 3 2 6 3 2 2" xfId="38792" xr:uid="{D49FEA8B-3D73-4BAC-B321-E0AB2DE9FDEE}"/>
    <cellStyle name="Comma 10 2 3 2 6 3 3" xfId="30777" xr:uid="{B2EBCBC9-D368-40C7-A5DF-7E5901351C29}"/>
    <cellStyle name="Comma 10 2 3 2 6 4" xfId="9197" xr:uid="{D00F3ED8-82B2-498F-81D6-8B034C447661}"/>
    <cellStyle name="Comma 10 2 3 2 6 4 2" xfId="33935" xr:uid="{C00B48D9-E345-4697-99BC-FE090621240D}"/>
    <cellStyle name="Comma 10 2 3 2 6 5" xfId="19569" xr:uid="{99A90FAD-C8FC-4EE9-BC79-759E9B5B1EB7}"/>
    <cellStyle name="Comma 10 2 3 2 6 5 2" xfId="43757" xr:uid="{301B1477-1106-483D-AA74-2B2E0365A0A4}"/>
    <cellStyle name="Comma 10 2 3 2 6 6" xfId="26057" xr:uid="{337F1A09-357A-465B-9060-867FE8AD5083}"/>
    <cellStyle name="Comma 10 2 3 2 7" xfId="1956" xr:uid="{35FB7905-7AC6-4001-8841-3BCDA353DD95}"/>
    <cellStyle name="Comma 10 2 3 2 7 2" xfId="6468" xr:uid="{AFED9B50-8488-427B-9B24-D5483A1277E1}"/>
    <cellStyle name="Comma 10 2 3 2 7 2 2" xfId="14727" xr:uid="{50F3BE6A-796F-4780-A10A-03BBCF246D93}"/>
    <cellStyle name="Comma 10 2 3 2 7 2 2 2" xfId="39309" xr:uid="{6EB679B9-9E5D-44F7-A517-31A82AE12B40}"/>
    <cellStyle name="Comma 10 2 3 2 7 2 3" xfId="23120" xr:uid="{39003608-7BC8-4B5C-A40B-66A166B20259}"/>
    <cellStyle name="Comma 10 2 3 2 7 2 3 2" xfId="47131" xr:uid="{5A68A522-0749-4A5D-ADEC-20C605EE45AB}"/>
    <cellStyle name="Comma 10 2 3 2 7 2 4" xfId="31294" xr:uid="{2272FB1B-3E36-4EFE-AE96-AD2F79E97634}"/>
    <cellStyle name="Comma 10 2 3 2 7 3" xfId="10298" xr:uid="{65F7ADD0-1D61-464E-89B5-452F52CA13EA}"/>
    <cellStyle name="Comma 10 2 3 2 7 3 2" xfId="34957" xr:uid="{05FD9935-05E0-4883-AFFE-87F1F2AA3AF3}"/>
    <cellStyle name="Comma 10 2 3 2 7 4" xfId="20655" xr:uid="{B869A0A0-2D91-4392-8C63-103A820EC689}"/>
    <cellStyle name="Comma 10 2 3 2 7 4 2" xfId="44815" xr:uid="{95ECA3A4-61EC-4034-893E-C165C5475888}"/>
    <cellStyle name="Comma 10 2 3 2 7 5" xfId="27072" xr:uid="{746B03F6-379E-4141-ACE2-9B2569DFFDB7}"/>
    <cellStyle name="Comma 10 2 3 2 8" xfId="2149" xr:uid="{3B8EE18B-BD7C-4148-A5D8-BCD890F12536}"/>
    <cellStyle name="Comma 10 2 3 2 8 2" xfId="8322" xr:uid="{AED9F4A5-4A7F-43DE-8E3E-5003CF1804E1}"/>
    <cellStyle name="Comma 10 2 3 2 8 2 2" xfId="16580" xr:uid="{160E6CA7-A6B3-4576-8564-D5156BD27123}"/>
    <cellStyle name="Comma 10 2 3 2 8 2 2 2" xfId="41162" xr:uid="{1D83C612-2D87-4BD6-836B-EE6650C6C904}"/>
    <cellStyle name="Comma 10 2 3 2 8 2 3" xfId="21546" xr:uid="{23E68D53-79B2-4A49-A0D2-393120201C18}"/>
    <cellStyle name="Comma 10 2 3 2 8 2 3 2" xfId="45644" xr:uid="{109C7639-92BC-4F91-A17C-A599DD135497}"/>
    <cellStyle name="Comma 10 2 3 2 8 2 4" xfId="33147" xr:uid="{87EBB502-0E83-4A1C-B071-47A9906FDE33}"/>
    <cellStyle name="Comma 10 2 3 2 8 3" xfId="10491" xr:uid="{A5A78236-6F13-4C9A-A9D8-C7B58F194EC7}"/>
    <cellStyle name="Comma 10 2 3 2 8 3 2" xfId="35149" xr:uid="{CF4B670D-C850-47BA-9859-8ADB8162E6AE}"/>
    <cellStyle name="Comma 10 2 3 2 8 4" xfId="19076" xr:uid="{3D28383F-C781-48B3-BE9F-63C5AD669AF9}"/>
    <cellStyle name="Comma 10 2 3 2 8 4 2" xfId="43270" xr:uid="{4C6BAE0E-F518-47ED-9107-7AE077E17171}"/>
    <cellStyle name="Comma 10 2 3 2 8 5" xfId="27264" xr:uid="{C791F417-8C30-41DA-8348-0F06C968086B}"/>
    <cellStyle name="Comma 10 2 3 2 9" xfId="2536" xr:uid="{38D338C5-EA64-4AB4-80A2-ED5F01519513}"/>
    <cellStyle name="Comma 10 2 3 2 9 2" xfId="10877" xr:uid="{E6D0D958-2FE3-45AA-A9EE-0EFED4B4118E}"/>
    <cellStyle name="Comma 10 2 3 2 9 2 2" xfId="35533" xr:uid="{7A40E29D-7080-453B-A63E-20ED2C90FC1E}"/>
    <cellStyle name="Comma 10 2 3 2 9 3" xfId="20952" xr:uid="{1699059E-6E1E-4348-BC1D-A7CA38EF4827}"/>
    <cellStyle name="Comma 10 2 3 2 9 3 2" xfId="45087" xr:uid="{14CD3BB7-B714-4110-B48E-B417D65BD56C}"/>
    <cellStyle name="Comma 10 2 3 2 9 4" xfId="27648" xr:uid="{FDF90A06-37F5-46E9-8AAE-537706DBF82F}"/>
    <cellStyle name="Comma 10 2 3 20" xfId="4116" xr:uid="{E1FDFFDC-45CD-411C-8B37-E91FD0CD93B7}"/>
    <cellStyle name="Comma 10 2 3 20 2" xfId="12457" xr:uid="{D27CAACB-87DA-4745-B2FD-E702869FBE7D}"/>
    <cellStyle name="Comma 10 2 3 20 2 2" xfId="37042" xr:uid="{B7B9F444-336C-41BC-9F03-D6326EAD292A}"/>
    <cellStyle name="Comma 10 2 3 20 3" xfId="29151" xr:uid="{AC430B17-4DAD-4D17-90E2-C95F579BE528}"/>
    <cellStyle name="Comma 10 2 3 21" xfId="4722" xr:uid="{A99ABAD2-8A58-4DC3-A1DC-7CC7EC3F6CBB}"/>
    <cellStyle name="Comma 10 2 3 21 2" xfId="13059" xr:uid="{8CE014FD-7B46-4CC5-8BA7-236864E89AE9}"/>
    <cellStyle name="Comma 10 2 3 21 2 2" xfId="37644" xr:uid="{DCBAFF08-50D1-4135-AF7F-710C7DC76E85}"/>
    <cellStyle name="Comma 10 2 3 21 3" xfId="29623" xr:uid="{405BCB9C-C3C4-4F53-8596-242E6A529A09}"/>
    <cellStyle name="Comma 10 2 3 22" xfId="8518" xr:uid="{C23BEB51-BD71-41F9-95C8-2C16118E06FC}"/>
    <cellStyle name="Comma 10 2 3 22 2" xfId="16776" xr:uid="{8F5947F8-6F41-41F1-B84A-7A456953A336}"/>
    <cellStyle name="Comma 10 2 3 22 2 2" xfId="41358" xr:uid="{D7023178-87D4-4298-9AAF-6F991D35F340}"/>
    <cellStyle name="Comma 10 2 3 22 3" xfId="33329" xr:uid="{4EF6875D-26C4-4A2B-97AD-D18E1840638D}"/>
    <cellStyle name="Comma 10 2 3 23" xfId="8647" xr:uid="{E7311259-D51B-4E21-92AA-C10D73AD2FE6}"/>
    <cellStyle name="Comma 10 2 3 23 2" xfId="33432" xr:uid="{F25114F8-BD46-4776-9A79-E3F3CBF5A1AB}"/>
    <cellStyle name="Comma 10 2 3 24" xfId="17758" xr:uid="{C8F97E61-63EF-44A1-94C8-3476ABEC75AB}"/>
    <cellStyle name="Comma 10 2 3 24 2" xfId="41983" xr:uid="{2D2461D0-7FC8-4111-8B60-5CF0ADB75D90}"/>
    <cellStyle name="Comma 10 2 3 25" xfId="17832" xr:uid="{52E7C1EE-1E5C-4115-91D3-B8937446CC85}"/>
    <cellStyle name="Comma 10 2 3 25 2" xfId="42057" xr:uid="{D6BBC6DA-F72F-40C0-AA97-2EB87F6E362D}"/>
    <cellStyle name="Comma 10 2 3 26" xfId="18438" xr:uid="{D54D1D17-F42C-4AE7-BCA9-A90F0B8731FE}"/>
    <cellStyle name="Comma 10 2 3 26 2" xfId="42648" xr:uid="{1A4B7A72-3B2A-4AE8-B7D4-E23727A32D48}"/>
    <cellStyle name="Comma 10 2 3 27" xfId="25570" xr:uid="{F3177E98-1D8C-4857-B958-CD330AE04B8D}"/>
    <cellStyle name="Comma 10 2 3 3" xfId="386" xr:uid="{BB20B245-4FC4-4CC1-8586-75010F2F967A}"/>
    <cellStyle name="Comma 10 2 3 3 10" xfId="4303" xr:uid="{9E93CC78-7922-4C1D-BB21-4468BD23F9EC}"/>
    <cellStyle name="Comma 10 2 3 3 10 2" xfId="12644" xr:uid="{0E4933CB-53E4-411C-A9BD-41ED9ECCF357}"/>
    <cellStyle name="Comma 10 2 3 3 10 2 2" xfId="37229" xr:uid="{5D466A5E-0045-4311-9EEE-9412C1FB79F5}"/>
    <cellStyle name="Comma 10 2 3 3 10 3" xfId="29269" xr:uid="{565FEAC3-49B6-4B2A-BEFA-CCA49C852160}"/>
    <cellStyle name="Comma 10 2 3 3 11" xfId="4844" xr:uid="{58E7F208-2F81-4FE6-AE66-437ECA480805}"/>
    <cellStyle name="Comma 10 2 3 3 11 2" xfId="13166" xr:uid="{DA3CB0BA-7169-4106-8F38-5E2B6A78C7E1}"/>
    <cellStyle name="Comma 10 2 3 3 11 2 2" xfId="37751" xr:uid="{3D9A114E-4CE4-48E3-A8C3-960336FF2BAF}"/>
    <cellStyle name="Comma 10 2 3 3 11 3" xfId="29731" xr:uid="{AE684B40-75BD-4F16-B6EF-24862E799D93}"/>
    <cellStyle name="Comma 10 2 3 3 12" xfId="8786" xr:uid="{BEB680D3-CB18-4FED-A4A0-6DBFC7C3B6E9}"/>
    <cellStyle name="Comma 10 2 3 3 12 2" xfId="33557" xr:uid="{755CE7F9-C0DC-4268-8965-5D43C4A85F96}"/>
    <cellStyle name="Comma 10 2 3 3 13" xfId="17976" xr:uid="{96183C24-3E0D-493F-BC61-69CBD0F1F1AC}"/>
    <cellStyle name="Comma 10 2 3 3 13 2" xfId="42201" xr:uid="{F0C693D5-DE73-40BD-88AE-C02173EBECBB}"/>
    <cellStyle name="Comma 10 2 3 3 14" xfId="18570" xr:uid="{12DB0A1E-CEF0-498A-8F83-DDCC95607A41}"/>
    <cellStyle name="Comma 10 2 3 3 14 2" xfId="42766" xr:uid="{4E2D0796-BB10-416A-85D1-85A91E99CB6A}"/>
    <cellStyle name="Comma 10 2 3 3 15" xfId="25688" xr:uid="{460FA182-A3D5-498A-BA6E-49511F54DEAB}"/>
    <cellStyle name="Comma 10 2 3 3 2" xfId="1101" xr:uid="{671EDFB6-B66B-4B56-BCA5-3D7E3C9EFB33}"/>
    <cellStyle name="Comma 10 2 3 3 2 10" xfId="26297" xr:uid="{EEFAAD4E-B370-4A17-B648-AFB220502413}"/>
    <cellStyle name="Comma 10 2 3 3 2 2" xfId="1533" xr:uid="{A70AC4ED-713C-4F1D-805D-5D84BF738BF4}"/>
    <cellStyle name="Comma 10 2 3 3 2 2 2" xfId="7509" xr:uid="{42B15224-61A3-4B0B-A286-C4A1B2993D83}"/>
    <cellStyle name="Comma 10 2 3 3 2 2 2 2" xfId="15768" xr:uid="{E5963CC0-5A4C-4528-BAFD-364A464D4B81}"/>
    <cellStyle name="Comma 10 2 3 3 2 2 2 2 2" xfId="40350" xr:uid="{117ABFF8-718E-421A-8628-84BA6F2A817A}"/>
    <cellStyle name="Comma 10 2 3 3 2 2 2 3" xfId="22721" xr:uid="{465764BA-02C6-42CC-BBAE-C763CA5F56D7}"/>
    <cellStyle name="Comma 10 2 3 3 2 2 2 3 2" xfId="46748" xr:uid="{CC0A64BD-7EA1-4252-B58D-4D345069F7F5}"/>
    <cellStyle name="Comma 10 2 3 3 2 2 2 4" xfId="32335" xr:uid="{C431D957-AB01-4133-9A34-E62D375F5089}"/>
    <cellStyle name="Comma 10 2 3 3 2 2 3" xfId="5473" xr:uid="{87A157AA-FBEB-490E-882A-D876F44C4175}"/>
    <cellStyle name="Comma 10 2 3 3 2 2 3 2" xfId="13756" xr:uid="{49398421-BFDA-4FC7-BB10-A1689CD2B259}"/>
    <cellStyle name="Comma 10 2 3 3 2 2 3 2 2" xfId="38340" xr:uid="{695FF2E1-D2AA-4A4D-9F35-CBE062AD070D}"/>
    <cellStyle name="Comma 10 2 3 3 2 2 3 3" xfId="30322" xr:uid="{0EDF1A6B-AE53-4944-B5F8-6C7B4A0CF86E}"/>
    <cellStyle name="Comma 10 2 3 3 2 2 4" xfId="9894" xr:uid="{E5DE9E18-7963-4775-8887-EC4174EC7796}"/>
    <cellStyle name="Comma 10 2 3 3 2 2 4 2" xfId="34580" xr:uid="{C59116C7-3375-4491-ABC5-9E2A00AF7FB9}"/>
    <cellStyle name="Comma 10 2 3 3 2 2 5" xfId="20255" xr:uid="{9CC966C4-045E-448A-9381-C381B0FBDDC6}"/>
    <cellStyle name="Comma 10 2 3 3 2 2 5 2" xfId="44429" xr:uid="{A006F239-7EA4-45C8-BA5C-24169FC253F2}"/>
    <cellStyle name="Comma 10 2 3 3 2 2 6" xfId="26696" xr:uid="{9A67648A-5E55-4A05-A3E4-4397381790B9}"/>
    <cellStyle name="Comma 10 2 3 3 2 3" xfId="3066" xr:uid="{D6E7AB2F-1A0A-4510-B447-E51C283B0FA7}"/>
    <cellStyle name="Comma 10 2 3 3 2 3 2" xfId="8075" xr:uid="{7E13ADEC-02DD-471F-9DD1-3FA81641415C}"/>
    <cellStyle name="Comma 10 2 3 3 2 3 2 2" xfId="16333" xr:uid="{AD8AA8D4-1511-4FC5-880E-E086CDD374C5}"/>
    <cellStyle name="Comma 10 2 3 3 2 3 2 2 2" xfId="40915" xr:uid="{568239FF-673B-4B05-9883-E0DE6AC50436}"/>
    <cellStyle name="Comma 10 2 3 3 2 3 2 3" xfId="32900" xr:uid="{A92243BB-A398-4FD1-BF2E-FFB18DF4DAB8}"/>
    <cellStyle name="Comma 10 2 3 3 2 3 3" xfId="6188" xr:uid="{BA91B7F7-50D0-4E98-B8E0-D8A35FB7AB0B}"/>
    <cellStyle name="Comma 10 2 3 3 2 3 3 2" xfId="14450" xr:uid="{3B21E27D-CBB1-4E1F-A589-5FE5E6DF26FF}"/>
    <cellStyle name="Comma 10 2 3 3 2 3 3 2 2" xfId="39032" xr:uid="{659E3A53-6E40-4197-AAEB-ACB37B86FEC2}"/>
    <cellStyle name="Comma 10 2 3 3 2 3 3 3" xfId="31017" xr:uid="{C7A90EDB-5C69-485B-960B-5CD1C5DA0454}"/>
    <cellStyle name="Comma 10 2 3 3 2 3 4" xfId="11407" xr:uid="{F92E20FE-8A43-4500-A47A-2D6DDC881156}"/>
    <cellStyle name="Comma 10 2 3 3 2 3 4 2" xfId="36062" xr:uid="{8BF7423C-4DD3-48C0-B3CB-7ADFD4BAFDB6}"/>
    <cellStyle name="Comma 10 2 3 3 2 3 5" xfId="22310" xr:uid="{E1F91DCB-5B38-40B6-BB83-FC3EF878FC77}"/>
    <cellStyle name="Comma 10 2 3 3 2 3 5 2" xfId="46344" xr:uid="{8DA12B93-1FF5-411A-9AEA-9721267B6F70}"/>
    <cellStyle name="Comma 10 2 3 3 2 3 6" xfId="28177" xr:uid="{8ECCE6DE-D369-41D0-849C-581442CF5F1B}"/>
    <cellStyle name="Comma 10 2 3 3 2 4" xfId="3785" xr:uid="{3A4B185B-95D6-410A-B223-7542D1432BAA}"/>
    <cellStyle name="Comma 10 2 3 3 2 4 2" xfId="6708" xr:uid="{A2735073-210C-4A7B-B94A-4E88F19D52FB}"/>
    <cellStyle name="Comma 10 2 3 3 2 4 2 2" xfId="14967" xr:uid="{EE0A9B07-0A64-44B0-8CF1-F1A74F304AD8}"/>
    <cellStyle name="Comma 10 2 3 3 2 4 2 2 2" xfId="39549" xr:uid="{4DB54B44-42F3-4332-AFF7-D273137911EF}"/>
    <cellStyle name="Comma 10 2 3 3 2 4 2 3" xfId="31534" xr:uid="{3E3D0AF6-7EAA-4B94-B16C-613638A111DA}"/>
    <cellStyle name="Comma 10 2 3 3 2 4 3" xfId="12126" xr:uid="{E04D1689-9B78-4C64-BD50-1F8CAD192956}"/>
    <cellStyle name="Comma 10 2 3 3 2 4 3 2" xfId="36770" xr:uid="{6C9BE97F-9C1D-4369-9373-59219A1C09A9}"/>
    <cellStyle name="Comma 10 2 3 3 2 4 4" xfId="28885" xr:uid="{00AAC723-E99C-41BC-A331-4CDA93453183}"/>
    <cellStyle name="Comma 10 2 3 3 2 5" xfId="4539" xr:uid="{FB0D2BFB-D87E-4393-9243-EF8D70620CCA}"/>
    <cellStyle name="Comma 10 2 3 3 2 5 2" xfId="7220" xr:uid="{79A4465C-BED6-4036-8ED2-A828591EF84F}"/>
    <cellStyle name="Comma 10 2 3 3 2 5 2 2" xfId="15479" xr:uid="{DBB4E929-0039-4249-8EC9-0D1B6DF218C7}"/>
    <cellStyle name="Comma 10 2 3 3 2 5 2 2 2" xfId="40061" xr:uid="{81D13B81-48DB-45A3-B719-723DA9AADA08}"/>
    <cellStyle name="Comma 10 2 3 3 2 5 2 3" xfId="32046" xr:uid="{1FC896FB-0EC6-4B33-A960-5944FD6A6B4D}"/>
    <cellStyle name="Comma 10 2 3 3 2 5 3" xfId="12880" xr:uid="{B7FA374D-D682-4981-B69D-9D06FA41388D}"/>
    <cellStyle name="Comma 10 2 3 3 2 5 3 2" xfId="37465" xr:uid="{ACD0EED3-056E-43E7-AC37-016844DB2A4F}"/>
    <cellStyle name="Comma 10 2 3 3 2 5 4" xfId="29505" xr:uid="{A769CB26-54C1-487A-B785-2D5D2ACF96D5}"/>
    <cellStyle name="Comma 10 2 3 3 2 6" xfId="5061" xr:uid="{E6501F7A-73BB-4205-9F11-1267D2E8F15D}"/>
    <cellStyle name="Comma 10 2 3 3 2 6 2" xfId="13356" xr:uid="{25F08BA1-003C-438D-96B8-6532A2CFB74E}"/>
    <cellStyle name="Comma 10 2 3 3 2 6 2 2" xfId="37940" xr:uid="{62078C12-CEFD-47F0-BF33-61B4A3527CF7}"/>
    <cellStyle name="Comma 10 2 3 3 2 6 3" xfId="29921" xr:uid="{9F6F1857-C608-45DD-A38F-13D055D1E2CC}"/>
    <cellStyle name="Comma 10 2 3 3 2 7" xfId="9477" xr:uid="{79EE130A-167C-43C0-A49E-E33B4EBEDDC1}"/>
    <cellStyle name="Comma 10 2 3 3 2 7 2" xfId="34178" xr:uid="{A7AED7F6-874D-44EF-B243-2DBB50DA5BFB}"/>
    <cellStyle name="Comma 10 2 3 3 2 8" xfId="18212" xr:uid="{61E36ED5-0634-4087-8610-749F8C8BC70A}"/>
    <cellStyle name="Comma 10 2 3 3 2 8 2" xfId="42437" xr:uid="{2C70E0FB-B2FF-470C-A42D-E7BB67ED8D47}"/>
    <cellStyle name="Comma 10 2 3 3 2 9" xfId="19845" xr:uid="{3EDE7F9E-96A7-49D6-840E-6D8FFF51332C}"/>
    <cellStyle name="Comma 10 2 3 3 2 9 2" xfId="44025" xr:uid="{0A42A716-F27C-4931-9869-B48771BDD519}"/>
    <cellStyle name="Comma 10 2 3 3 3" xfId="1335" xr:uid="{A6E92CF2-AEBD-41CF-8CC5-A385504F39B8}"/>
    <cellStyle name="Comma 10 2 3 3 3 2" xfId="7023" xr:uid="{E66DF2B2-E931-415A-ABE3-67B73154E4B9}"/>
    <cellStyle name="Comma 10 2 3 3 3 2 2" xfId="15282" xr:uid="{E725899B-EBFC-4C43-947E-B90039D16331}"/>
    <cellStyle name="Comma 10 2 3 3 3 2 2 2" xfId="39864" xr:uid="{E99FEF66-0D87-418D-B978-FDC33594F162}"/>
    <cellStyle name="Comma 10 2 3 3 3 2 3" xfId="22526" xr:uid="{796FEB7A-00DB-494F-8023-B3C4E865387C}"/>
    <cellStyle name="Comma 10 2 3 3 3 2 3 2" xfId="46560" xr:uid="{0F29A38E-4C29-416E-B652-69E26C3314AF}"/>
    <cellStyle name="Comma 10 2 3 3 3 2 4" xfId="31849" xr:uid="{B9A1228A-A82F-4312-A73E-3F4AF05D9A80}"/>
    <cellStyle name="Comma 10 2 3 3 3 3" xfId="5275" xr:uid="{42C5EA1A-E264-4DA7-81D5-F55BCC143E61}"/>
    <cellStyle name="Comma 10 2 3 3 3 3 2" xfId="13568" xr:uid="{2DF977A8-A154-49B4-87E3-F88F756D6F65}"/>
    <cellStyle name="Comma 10 2 3 3 3 3 2 2" xfId="38152" xr:uid="{050A4ABC-887A-4D18-9841-041C8CBB00A5}"/>
    <cellStyle name="Comma 10 2 3 3 3 3 3" xfId="30134" xr:uid="{7B294C3E-881E-4F14-89C8-D93E78EA4DCF}"/>
    <cellStyle name="Comma 10 2 3 3 3 4" xfId="9697" xr:uid="{541014EC-592C-4BFD-A657-DD4F9BDEB3A4}"/>
    <cellStyle name="Comma 10 2 3 3 3 4 2" xfId="34392" xr:uid="{3368C69E-C0BD-46BC-98E9-EC8F0C743C9B}"/>
    <cellStyle name="Comma 10 2 3 3 3 5" xfId="20059" xr:uid="{56123591-0140-4F5E-BC6A-AB3D12C01721}"/>
    <cellStyle name="Comma 10 2 3 3 3 5 2" xfId="44237" xr:uid="{693390E5-EEEB-40C7-9917-B911C88E712E}"/>
    <cellStyle name="Comma 10 2 3 3 3 6" xfId="26509" xr:uid="{276E5E6B-74FB-47AF-ADC8-A00B8DADDADC}"/>
    <cellStyle name="Comma 10 2 3 3 4" xfId="872" xr:uid="{6E2758DD-15CB-4065-B4D8-CA32A59628A6}"/>
    <cellStyle name="Comma 10 2 3 3 4 2" xfId="7888" xr:uid="{EAA54131-C118-446B-B430-F7A6762E5890}"/>
    <cellStyle name="Comma 10 2 3 3 4 2 2" xfId="16146" xr:uid="{C0FF9E6E-FD66-42BA-A42F-DC299348F1D5}"/>
    <cellStyle name="Comma 10 2 3 3 4 2 2 2" xfId="40728" xr:uid="{4273F1EB-A4B7-40C1-BC2D-CF3FB8B43FCF}"/>
    <cellStyle name="Comma 10 2 3 3 4 2 3" xfId="22094" xr:uid="{D5FF0C8D-6AF4-4611-A496-8F9110181A02}"/>
    <cellStyle name="Comma 10 2 3 3 4 2 3 2" xfId="46153" xr:uid="{76D21199-2E75-4991-8DB9-A711B258F09A}"/>
    <cellStyle name="Comma 10 2 3 3 4 2 4" xfId="32713" xr:uid="{664FD3EE-862C-49A4-BAFD-B71750381357}"/>
    <cellStyle name="Comma 10 2 3 3 4 3" xfId="6001" xr:uid="{D063AA34-47A0-43D9-BA4D-1E7DBDEF4777}"/>
    <cellStyle name="Comma 10 2 3 3 4 3 2" xfId="14263" xr:uid="{D8891845-75E3-4374-921A-E64E7002B708}"/>
    <cellStyle name="Comma 10 2 3 3 4 3 2 2" xfId="38845" xr:uid="{2E16D3D7-37FD-4745-817C-BC913FF7CEB2}"/>
    <cellStyle name="Comma 10 2 3 3 4 3 3" xfId="30830" xr:uid="{047E7576-7951-4CD5-9EA5-5D0F775E6097}"/>
    <cellStyle name="Comma 10 2 3 3 4 4" xfId="9256" xr:uid="{2418F744-CB85-4562-AC0F-CCF399AEC0C3}"/>
    <cellStyle name="Comma 10 2 3 3 4 4 2" xfId="33988" xr:uid="{BB096FB0-9103-43BF-AFBF-F34149F59568}"/>
    <cellStyle name="Comma 10 2 3 3 4 5" xfId="19628" xr:uid="{F45BCB4C-5F1B-480B-8E80-90317B383548}"/>
    <cellStyle name="Comma 10 2 3 3 4 5 2" xfId="43816" xr:uid="{B1099CB4-917C-4A29-AECE-0AA2570668D6}"/>
    <cellStyle name="Comma 10 2 3 3 4 6" xfId="26110" xr:uid="{918AA30B-2CE1-44D2-B60A-0C1F8FF2F0F0}"/>
    <cellStyle name="Comma 10 2 3 3 5" xfId="2207" xr:uid="{E081DB5B-51E2-4385-9408-36764E537A29}"/>
    <cellStyle name="Comma 10 2 3 3 5 2" xfId="6521" xr:uid="{C1BD61E5-E6CE-43E4-8A46-9F2A888ABD4E}"/>
    <cellStyle name="Comma 10 2 3 3 5 2 2" xfId="14780" xr:uid="{6052CD13-E7C3-499D-9A6D-55F600859D79}"/>
    <cellStyle name="Comma 10 2 3 3 5 2 2 2" xfId="39362" xr:uid="{A43DFA2A-4DE4-4468-A58B-0D7842DA7AFF}"/>
    <cellStyle name="Comma 10 2 3 3 5 2 3" xfId="21645" xr:uid="{0D1EF9C3-9A12-4851-B5A9-045C8FEA6253}"/>
    <cellStyle name="Comma 10 2 3 3 5 2 3 2" xfId="45727" xr:uid="{BAB1F97A-73F7-43B9-AF1C-7EB90FE3591E}"/>
    <cellStyle name="Comma 10 2 3 3 5 2 4" xfId="31347" xr:uid="{3A78CEE4-043A-4052-B455-115A6AB7D63A}"/>
    <cellStyle name="Comma 10 2 3 3 5 3" xfId="10548" xr:uid="{CDFABF7A-2AA9-4820-B8C2-3599BD387BD0}"/>
    <cellStyle name="Comma 10 2 3 3 5 3 2" xfId="35206" xr:uid="{1DCA7572-7A5C-4746-B0F3-7B5859AD7B06}"/>
    <cellStyle name="Comma 10 2 3 3 5 4" xfId="19177" xr:uid="{9F188B36-FCBB-480D-8C57-A6B751A4D2B2}"/>
    <cellStyle name="Comma 10 2 3 3 5 4 2" xfId="43371" xr:uid="{44CAE8DF-03BF-42E4-A9A8-65ABA4604815}"/>
    <cellStyle name="Comma 10 2 3 3 5 5" xfId="27321" xr:uid="{03F0E383-95F6-4E74-8A39-DA53D15F4AA4}"/>
    <cellStyle name="Comma 10 2 3 3 6" xfId="2593" xr:uid="{1A2E6C68-AC9A-459C-B5B6-56E2D3ED0E76}"/>
    <cellStyle name="Comma 10 2 3 3 6 2" xfId="8379" xr:uid="{16DD485C-1CC9-4D98-AAAD-39C9C81173D4}"/>
    <cellStyle name="Comma 10 2 3 3 6 2 2" xfId="16637" xr:uid="{C8E62541-C8B9-44EA-887E-EA7100CD00E7}"/>
    <cellStyle name="Comma 10 2 3 3 6 2 2 2" xfId="41219" xr:uid="{0D0F43CC-D26A-4855-8CA5-BF1CC7E14A8F}"/>
    <cellStyle name="Comma 10 2 3 3 6 2 3" xfId="33204" xr:uid="{3E25120B-5B81-4E8D-A13C-0E963939AF05}"/>
    <cellStyle name="Comma 10 2 3 3 6 3" xfId="10934" xr:uid="{E76E076E-EA9F-4A50-83F6-F787CB1FE61E}"/>
    <cellStyle name="Comma 10 2 3 3 6 3 2" xfId="35590" xr:uid="{C622BBE7-615F-4555-BE13-ED11E5FDCE78}"/>
    <cellStyle name="Comma 10 2 3 3 6 4" xfId="21049" xr:uid="{06D719CE-2461-420E-BA22-747E18A4D1E5}"/>
    <cellStyle name="Comma 10 2 3 3 6 4 2" xfId="45174" xr:uid="{AE5F67A0-61FC-418A-AB67-DF71D392B4E1}"/>
    <cellStyle name="Comma 10 2 3 3 6 5" xfId="27705" xr:uid="{444998E6-BA50-4E98-989B-4D03E4947C05}"/>
    <cellStyle name="Comma 10 2 3 3 7" xfId="2830" xr:uid="{3BE8FEF4-C23E-4AD6-84AA-9F377B282395}"/>
    <cellStyle name="Comma 10 2 3 3 7 2" xfId="11171" xr:uid="{A566F2BB-C24A-43B2-AA3D-64AA6FE180E8}"/>
    <cellStyle name="Comma 10 2 3 3 7 2 2" xfId="35826" xr:uid="{D9DAEC75-2ACD-4490-A87D-77CFE1123825}"/>
    <cellStyle name="Comma 10 2 3 3 7 3" xfId="27941" xr:uid="{717BEED9-A672-4D0F-870C-02BAFE3709D3}"/>
    <cellStyle name="Comma 10 2 3 3 8" xfId="3303" xr:uid="{33A6FF63-668A-45D6-BFC9-8F58029B85A0}"/>
    <cellStyle name="Comma 10 2 3 3 8 2" xfId="11644" xr:uid="{FC27BB33-B09F-4BFA-A46B-AA00F291CA3A}"/>
    <cellStyle name="Comma 10 2 3 3 8 2 2" xfId="36298" xr:uid="{41839274-F773-46DC-BADA-37B2F9D09F2C}"/>
    <cellStyle name="Comma 10 2 3 3 8 3" xfId="28413" xr:uid="{BA26773B-0850-48DD-8515-D26F20900A1A}"/>
    <cellStyle name="Comma 10 2 3 3 9" xfId="3549" xr:uid="{602C94E9-AD1F-4769-9E9C-554B7DDC6451}"/>
    <cellStyle name="Comma 10 2 3 3 9 2" xfId="11890" xr:uid="{95B0B24E-19C0-4C2D-B970-7D327B7EDE47}"/>
    <cellStyle name="Comma 10 2 3 3 9 2 2" xfId="36534" xr:uid="{12AA53E4-AEF5-43F0-85D6-06B79D0D8468}"/>
    <cellStyle name="Comma 10 2 3 3 9 3" xfId="28649" xr:uid="{3A47107C-F51D-42F8-81C2-88B82CA84E1A}"/>
    <cellStyle name="Comma 10 2 3 4" xfId="529" xr:uid="{61E69715-D6AE-4A48-A1C6-9005C4A2119E}"/>
    <cellStyle name="Comma 10 2 3 4 10" xfId="18711" xr:uid="{176220F0-AAE8-4327-B19D-419C3AED979C}"/>
    <cellStyle name="Comma 10 2 3 4 10 2" xfId="42907" xr:uid="{4E182DD6-7BDA-46AA-8AF5-41BADA9EF636}"/>
    <cellStyle name="Comma 10 2 3 4 11" xfId="25810" xr:uid="{185A500B-7BB9-40C1-B1BE-6EFDC50482CE}"/>
    <cellStyle name="Comma 10 2 3 4 2" xfId="1425" xr:uid="{D45F7456-DEB5-49F2-AEDF-13EF400E70C8}"/>
    <cellStyle name="Comma 10 2 3 4 2 2" xfId="7457" xr:uid="{35F52C37-DE50-48F6-BC72-5DA968C5E66C}"/>
    <cellStyle name="Comma 10 2 3 4 2 2 2" xfId="15716" xr:uid="{A0154706-B431-428E-BACD-4010A03290F2}"/>
    <cellStyle name="Comma 10 2 3 4 2 2 2 2" xfId="40298" xr:uid="{C5FEB107-DD4F-4E23-81B7-6015921B7055}"/>
    <cellStyle name="Comma 10 2 3 4 2 2 3" xfId="22614" xr:uid="{EE540DC7-AF40-466A-AF8B-765F6E40C45A}"/>
    <cellStyle name="Comma 10 2 3 4 2 2 3 2" xfId="46641" xr:uid="{048AB8DC-1149-440D-A04A-2E3F1DA2404B}"/>
    <cellStyle name="Comma 10 2 3 4 2 2 4" xfId="32283" xr:uid="{B8A83EE9-EA77-4547-850F-9EC021414F43}"/>
    <cellStyle name="Comma 10 2 3 4 2 3" xfId="5365" xr:uid="{24EECE6A-1183-4E96-AB38-3B85F7555E04}"/>
    <cellStyle name="Comma 10 2 3 4 2 3 2" xfId="13649" xr:uid="{D4155F46-D593-4800-AA9D-3C375A9BFF46}"/>
    <cellStyle name="Comma 10 2 3 4 2 3 2 2" xfId="38233" xr:uid="{53B32300-5F72-435E-B6EE-383B9E29F97B}"/>
    <cellStyle name="Comma 10 2 3 4 2 3 3" xfId="30215" xr:uid="{9DC94E8F-3F2B-408D-BB36-22DA966D043F}"/>
    <cellStyle name="Comma 10 2 3 4 2 4" xfId="9787" xr:uid="{12061920-26DE-4AA9-A75D-EEE1223F6FFB}"/>
    <cellStyle name="Comma 10 2 3 4 2 4 2" xfId="34473" xr:uid="{C77A7644-7B0F-4DA3-82D6-C60323F5783A}"/>
    <cellStyle name="Comma 10 2 3 4 2 5" xfId="20148" xr:uid="{44E7797B-6D3C-4F0F-B342-22C5D5B97280}"/>
    <cellStyle name="Comma 10 2 3 4 2 5 2" xfId="44322" xr:uid="{1A1D72CA-EBEA-4671-B3E9-C368557975B0}"/>
    <cellStyle name="Comma 10 2 3 4 2 6" xfId="26589" xr:uid="{692C659C-CCD0-4098-81DA-315828CE2439}"/>
    <cellStyle name="Comma 10 2 3 4 3" xfId="978" xr:uid="{CAC5F67F-1776-4D41-8C5B-D58957D9D2F7}"/>
    <cellStyle name="Comma 10 2 3 4 3 2" xfId="7968" xr:uid="{5430E100-579E-4D26-9B86-5135C84EE1A9}"/>
    <cellStyle name="Comma 10 2 3 4 3 2 2" xfId="16226" xr:uid="{1BE2AAB7-5AF1-46A6-9C32-800C94D124D4}"/>
    <cellStyle name="Comma 10 2 3 4 3 2 2 2" xfId="40808" xr:uid="{05042DBD-5A94-4489-8C37-B22CD1E7CAC7}"/>
    <cellStyle name="Comma 10 2 3 4 3 2 3" xfId="22189" xr:uid="{1E9A04C7-8926-41D5-A35A-3594C490FDC1}"/>
    <cellStyle name="Comma 10 2 3 4 3 2 3 2" xfId="46236" xr:uid="{45E713D0-9698-4463-B495-8FA0F459AF05}"/>
    <cellStyle name="Comma 10 2 3 4 3 2 4" xfId="32793" xr:uid="{22786ABC-2E63-43E5-ACBE-4A4150884F55}"/>
    <cellStyle name="Comma 10 2 3 4 3 3" xfId="6081" xr:uid="{BAAB6A51-BF71-4191-B2EE-65AC1B8FFBBA}"/>
    <cellStyle name="Comma 10 2 3 4 3 3 2" xfId="14343" xr:uid="{2A3AE623-5D35-4BC7-9C25-75741230092C}"/>
    <cellStyle name="Comma 10 2 3 4 3 3 2 2" xfId="38925" xr:uid="{ADDE906A-2D8A-4CD5-BBF5-855F10CFE528}"/>
    <cellStyle name="Comma 10 2 3 4 3 3 3" xfId="30910" xr:uid="{779389BE-A586-4CC7-B4CC-E12D52049B3F}"/>
    <cellStyle name="Comma 10 2 3 4 3 4" xfId="9354" xr:uid="{5CA8B2E4-74DB-4DD7-BEA1-3FF293709951}"/>
    <cellStyle name="Comma 10 2 3 4 3 4 2" xfId="34071" xr:uid="{08556D9D-C6A6-45F2-B18F-41CAC31382AB}"/>
    <cellStyle name="Comma 10 2 3 4 3 5" xfId="19723" xr:uid="{510B9D87-64C5-429A-B441-9041513547D5}"/>
    <cellStyle name="Comma 10 2 3 4 3 5 2" xfId="43905" xr:uid="{B355BBD4-ACC1-4283-8EC7-7C4B94102657}"/>
    <cellStyle name="Comma 10 2 3 4 3 6" xfId="26190" xr:uid="{D897DFBC-2D61-423A-A4CF-68174C5DA5A6}"/>
    <cellStyle name="Comma 10 2 3 4 4" xfId="2948" xr:uid="{52B972B5-4E52-4331-ABEE-F5142187DA9D}"/>
    <cellStyle name="Comma 10 2 3 4 4 2" xfId="6601" xr:uid="{38667C9D-C451-4FE8-8DEA-D827AEC41B66}"/>
    <cellStyle name="Comma 10 2 3 4 4 2 2" xfId="14860" xr:uid="{04F85644-1A5E-4340-BEC7-F2F2233153BC}"/>
    <cellStyle name="Comma 10 2 3 4 4 2 2 2" xfId="39442" xr:uid="{5DEA148E-BA70-4158-B33A-4D627B3B5A79}"/>
    <cellStyle name="Comma 10 2 3 4 4 2 3" xfId="21783" xr:uid="{95F71FA0-9AD2-4EAC-8D8E-276C854C5E82}"/>
    <cellStyle name="Comma 10 2 3 4 4 2 3 2" xfId="45857" xr:uid="{FDCEB1C5-634A-41ED-996B-3A441CC1BE9A}"/>
    <cellStyle name="Comma 10 2 3 4 4 2 4" xfId="31427" xr:uid="{EC7C7B93-1E7E-40C3-9BBF-265A1C26A11A}"/>
    <cellStyle name="Comma 10 2 3 4 4 3" xfId="11289" xr:uid="{B4BBC62D-521B-40B4-870B-B30C3E709EDD}"/>
    <cellStyle name="Comma 10 2 3 4 4 3 2" xfId="35944" xr:uid="{621F9CCF-7148-4624-9525-CB9944CE1CEA}"/>
    <cellStyle name="Comma 10 2 3 4 4 4" xfId="19318" xr:uid="{F18C0904-8601-4226-9559-80348CA50CDB}"/>
    <cellStyle name="Comma 10 2 3 4 4 4 2" xfId="43512" xr:uid="{7F6119DF-BF42-414A-B175-861C05C38EA6}"/>
    <cellStyle name="Comma 10 2 3 4 4 5" xfId="28059" xr:uid="{0B06C33F-C137-42E5-A7D1-C7037A6CE7A5}"/>
    <cellStyle name="Comma 10 2 3 4 5" xfId="3667" xr:uid="{A2D69B84-2FA9-4514-85DF-556D2C6C170E}"/>
    <cellStyle name="Comma 10 2 3 4 5 2" xfId="7173" xr:uid="{5646A1D8-94B7-482A-B210-CAD325F0F3D3}"/>
    <cellStyle name="Comma 10 2 3 4 5 2 2" xfId="15432" xr:uid="{3E1DE2D3-1B68-46E2-990D-6499F25EC1AB}"/>
    <cellStyle name="Comma 10 2 3 4 5 2 2 2" xfId="40014" xr:uid="{BA3F0E6E-E253-4360-8F87-E5589BCA4177}"/>
    <cellStyle name="Comma 10 2 3 4 5 2 3" xfId="31999" xr:uid="{3205D756-68DB-4662-9657-719B5CDF4D52}"/>
    <cellStyle name="Comma 10 2 3 4 5 3" xfId="12008" xr:uid="{A8EF71B1-69A0-42ED-B111-C90A52623B3E}"/>
    <cellStyle name="Comma 10 2 3 4 5 3 2" xfId="36652" xr:uid="{F4898DC3-D1AE-4E51-9DEC-1678A64526B3}"/>
    <cellStyle name="Comma 10 2 3 4 5 4" xfId="21187" xr:uid="{86227B2C-7EFB-4C5C-9A0D-2D24A9837B77}"/>
    <cellStyle name="Comma 10 2 3 4 5 4 2" xfId="45307" xr:uid="{C2F3157D-0FFD-4981-83D2-5BA20320B5EC}"/>
    <cellStyle name="Comma 10 2 3 4 5 5" xfId="28767" xr:uid="{08F7FBCA-812B-4B76-89E8-F1A899E2FE84}"/>
    <cellStyle name="Comma 10 2 3 4 6" xfId="4421" xr:uid="{BB2AF2CD-80E2-4951-9FF2-EC9E8F31B581}"/>
    <cellStyle name="Comma 10 2 3 4 6 2" xfId="12762" xr:uid="{262CF3EA-F264-45E3-A079-CDC260D597E2}"/>
    <cellStyle name="Comma 10 2 3 4 6 2 2" xfId="37347" xr:uid="{F4D9D8B4-442D-4744-8F73-7232D7040084}"/>
    <cellStyle name="Comma 10 2 3 4 6 3" xfId="29387" xr:uid="{2976D957-6582-471E-A6A0-E5374EED8B48}"/>
    <cellStyle name="Comma 10 2 3 4 7" xfId="4938" xr:uid="{EEAB6B5E-5AF6-40A9-BE25-F4A39D625C10}"/>
    <cellStyle name="Comma 10 2 3 4 7 2" xfId="13247" xr:uid="{86E14C4A-6EA0-489D-A4DD-79DF886A5975}"/>
    <cellStyle name="Comma 10 2 3 4 7 2 2" xfId="37831" xr:uid="{79CBA1C7-89AE-4CAD-82A5-FC225B84413D}"/>
    <cellStyle name="Comma 10 2 3 4 7 3" xfId="29813" xr:uid="{BFF18E96-0236-4098-8C29-04A7615F7488}"/>
    <cellStyle name="Comma 10 2 3 4 8" xfId="8916" xr:uid="{58CB64BC-C5B1-4B46-9E41-D363E0388C04}"/>
    <cellStyle name="Comma 10 2 3 4 8 2" xfId="33679" xr:uid="{D3D2E267-6DFB-4E81-859F-96656D9FE4E2}"/>
    <cellStyle name="Comma 10 2 3 4 9" xfId="18094" xr:uid="{8C0AD722-4BB5-4C40-A70B-CFD1850F02B6}"/>
    <cellStyle name="Comma 10 2 3 4 9 2" xfId="42319" xr:uid="{A91B987E-BFD6-452B-80B4-D87B9E5A279D}"/>
    <cellStyle name="Comma 10 2 3 5" xfId="587" xr:uid="{7D8E4695-117A-4C8D-AF52-8E8CAE40B64C}"/>
    <cellStyle name="Comma 10 2 3 5 2" xfId="1222" xr:uid="{1E311911-1D45-4DC1-B845-EDC66CC90BA1}"/>
    <cellStyle name="Comma 10 2 3 5 2 2" xfId="8154" xr:uid="{D6EDFFC1-D54E-4A5E-BFB0-6BFDAA41A9B4}"/>
    <cellStyle name="Comma 10 2 3 5 2 2 2" xfId="16412" xr:uid="{A11D6707-4189-446D-9B0B-350B139ED612}"/>
    <cellStyle name="Comma 10 2 3 5 2 2 2 2" xfId="40994" xr:uid="{6FDDB989-A890-47B6-A27E-2140FFD70FC9}"/>
    <cellStyle name="Comma 10 2 3 5 2 2 3" xfId="22419" xr:uid="{1952C7DB-C4A9-4D29-B9FB-AF86319E516C}"/>
    <cellStyle name="Comma 10 2 3 5 2 2 3 2" xfId="46453" xr:uid="{0C5C956A-0586-4258-AE29-DFF4382E91E0}"/>
    <cellStyle name="Comma 10 2 3 5 2 2 4" xfId="32979" xr:uid="{E81E1DBB-5115-4E61-A55C-A64AB62CACC0}"/>
    <cellStyle name="Comma 10 2 3 5 2 3" xfId="6267" xr:uid="{F4C5681C-7A7A-4EE4-BF2B-0D9C9FCA31D2}"/>
    <cellStyle name="Comma 10 2 3 5 2 3 2" xfId="14529" xr:uid="{B93209ED-5221-4B91-9FBA-7493B8A0EE06}"/>
    <cellStyle name="Comma 10 2 3 5 2 3 2 2" xfId="39111" xr:uid="{BD315906-01FD-4DDA-A38A-24ECA86410E1}"/>
    <cellStyle name="Comma 10 2 3 5 2 3 3" xfId="31096" xr:uid="{E9EE175F-37B0-4B0E-8E9F-FBA1FC24A7C0}"/>
    <cellStyle name="Comma 10 2 3 5 2 4" xfId="9590" xr:uid="{B36B6332-BA0F-44E0-99DF-4A1E6D6CB4C9}"/>
    <cellStyle name="Comma 10 2 3 5 2 4 2" xfId="34285" xr:uid="{25390611-7B90-4EAB-8C63-AEDCFF8912D8}"/>
    <cellStyle name="Comma 10 2 3 5 2 5" xfId="19952" xr:uid="{CF47C871-6785-4A34-BE53-5882606D5468}"/>
    <cellStyle name="Comma 10 2 3 5 2 5 2" xfId="44130" xr:uid="{31173F55-8495-4845-8ABB-3AB0205295E6}"/>
    <cellStyle name="Comma 10 2 3 5 2 6" xfId="26402" xr:uid="{4EFA9E6E-09FB-4549-9A5E-C51201BCA299}"/>
    <cellStyle name="Comma 10 2 3 5 3" xfId="6787" xr:uid="{C570A977-20EF-4DE7-881D-0D5A02EF344B}"/>
    <cellStyle name="Comma 10 2 3 5 3 2" xfId="15046" xr:uid="{F3B6A6C2-4E8B-463A-AFDA-A4B90F0AD1C6}"/>
    <cellStyle name="Comma 10 2 3 5 3 2 2" xfId="21840" xr:uid="{827F4081-CC1C-40DD-BA61-D2E9735AE26C}"/>
    <cellStyle name="Comma 10 2 3 5 3 2 2 2" xfId="45914" xr:uid="{FFDBFC6E-5DDC-4EE2-9A4A-C2C067E0A14D}"/>
    <cellStyle name="Comma 10 2 3 5 3 2 3" xfId="39628" xr:uid="{8D306BD1-155D-4142-BFC2-3FA27146DFA2}"/>
    <cellStyle name="Comma 10 2 3 5 3 3" xfId="19375" xr:uid="{FDF271C0-260F-4AAE-A754-BFC64D64D86B}"/>
    <cellStyle name="Comma 10 2 3 5 3 3 2" xfId="43569" xr:uid="{FE293539-0484-4340-A32C-53114D5C195C}"/>
    <cellStyle name="Comma 10 2 3 5 3 4" xfId="31613" xr:uid="{757FB8AE-5EE7-4D86-AFC0-E7B9B540A791}"/>
    <cellStyle name="Comma 10 2 3 5 4" xfId="7324" xr:uid="{27C20DDE-AC06-4BB5-846A-30D6080E8263}"/>
    <cellStyle name="Comma 10 2 3 5 4 2" xfId="15583" xr:uid="{3BD0CF04-DB2E-4E51-8AC1-69EE455C9773}"/>
    <cellStyle name="Comma 10 2 3 5 4 2 2" xfId="40165" xr:uid="{859AF292-B928-4AC5-A9B7-ADD89A25F962}"/>
    <cellStyle name="Comma 10 2 3 5 4 3" xfId="21245" xr:uid="{635A38C5-8324-4E63-9929-0674B6FD1209}"/>
    <cellStyle name="Comma 10 2 3 5 4 3 2" xfId="45364" xr:uid="{5B75B8CD-5A0C-42C9-BC02-7463EF0DB3F1}"/>
    <cellStyle name="Comma 10 2 3 5 4 4" xfId="32150" xr:uid="{C384FB0C-E1DB-4810-BEB0-2ACCA0A69BF0}"/>
    <cellStyle name="Comma 10 2 3 5 5" xfId="5167" xr:uid="{55681F1F-5BD9-4D24-AD7A-17B42AE4D215}"/>
    <cellStyle name="Comma 10 2 3 5 5 2" xfId="13461" xr:uid="{618CB361-A219-40C3-A381-9635D7B399F2}"/>
    <cellStyle name="Comma 10 2 3 5 5 2 2" xfId="38045" xr:uid="{7893DC63-E31D-4FF7-AF00-E46FD277A8E6}"/>
    <cellStyle name="Comma 10 2 3 5 5 3" xfId="30027" xr:uid="{70F80AD0-164C-4701-9EE5-9DF44BFB642E}"/>
    <cellStyle name="Comma 10 2 3 5 6" xfId="8974" xr:uid="{70DBBCB4-E481-47A5-983F-9C2C600C401B}"/>
    <cellStyle name="Comma 10 2 3 5 6 2" xfId="33736" xr:uid="{CBA81BE9-D508-4774-82F9-26B5E39F2B6B}"/>
    <cellStyle name="Comma 10 2 3 5 7" xfId="18768" xr:uid="{A85BB0E2-D438-4E94-BDA9-CCD41C729913}"/>
    <cellStyle name="Comma 10 2 3 5 7 2" xfId="42964" xr:uid="{0B141EFD-4693-4544-892B-C58A704BAE84}"/>
    <cellStyle name="Comma 10 2 3 5 8" xfId="25867" xr:uid="{A562AA6F-62E9-482B-AF05-D3DF7186EF1B}"/>
    <cellStyle name="Comma 10 2 3 6" xfId="1619" xr:uid="{FB346251-281C-4F20-9862-EF063B8B76A5}"/>
    <cellStyle name="Comma 10 2 3 6 2" xfId="6905" xr:uid="{AFC6398C-C4B0-44EC-B6BB-F3530B14F779}"/>
    <cellStyle name="Comma 10 2 3 6 2 2" xfId="15164" xr:uid="{63D7DD6C-27D6-47D4-AD7B-44964E8620D3}"/>
    <cellStyle name="Comma 10 2 3 6 2 2 2" xfId="39746" xr:uid="{AEFB9AC6-E5A8-45FB-8344-4BC0F4456EFE}"/>
    <cellStyle name="Comma 10 2 3 6 2 3" xfId="22802" xr:uid="{77F8EC09-7042-4411-B48E-F1559C072615}"/>
    <cellStyle name="Comma 10 2 3 6 2 3 2" xfId="46828" xr:uid="{81F0400D-4714-47BD-B0FE-C17BDC976533}"/>
    <cellStyle name="Comma 10 2 3 6 2 4" xfId="31731" xr:uid="{7ACA4B83-3FD2-40BF-80AA-AE59AC39C362}"/>
    <cellStyle name="Comma 10 2 3 6 3" xfId="5552" xr:uid="{94A775BB-2226-4B65-859D-19BA73355C8C}"/>
    <cellStyle name="Comma 10 2 3 6 3 2" xfId="13835" xr:uid="{D87114A4-1B26-45B8-A3C8-2854AF5E6694}"/>
    <cellStyle name="Comma 10 2 3 6 3 2 2" xfId="38419" xr:uid="{1C08CA28-4DBE-445A-B3AB-F26C45EAE2E5}"/>
    <cellStyle name="Comma 10 2 3 6 3 3" xfId="30401" xr:uid="{EF703C3C-BCD3-4CA3-9105-3F094EC4D732}"/>
    <cellStyle name="Comma 10 2 3 6 4" xfId="9973" xr:uid="{E4031C68-AC77-40FC-BC5A-6CE159A29DA6}"/>
    <cellStyle name="Comma 10 2 3 6 4 2" xfId="34659" xr:uid="{28B2CEFC-2198-43A7-855A-819172259D4F}"/>
    <cellStyle name="Comma 10 2 3 6 5" xfId="20336" xr:uid="{022C0690-6979-48B4-89CC-6B8C882F6F8A}"/>
    <cellStyle name="Comma 10 2 3 6 5 2" xfId="44508" xr:uid="{8FAE20D5-BA73-42D2-9DF8-7795B9D0D057}"/>
    <cellStyle name="Comma 10 2 3 6 6" xfId="26775" xr:uid="{737E064F-C9EE-4ED8-B0D7-71C8D23D158E}"/>
    <cellStyle name="Comma 10 2 3 7" xfId="1776" xr:uid="{556C2112-4793-408F-8CC7-577809B1FB1D}"/>
    <cellStyle name="Comma 10 2 3 7 2" xfId="7590" xr:uid="{9C87B1BA-96A4-4D92-B0A9-90B9EEDEC8BD}"/>
    <cellStyle name="Comma 10 2 3 7 2 2" xfId="15848" xr:uid="{D7B1F6EE-D862-4740-89F7-349D4442A398}"/>
    <cellStyle name="Comma 10 2 3 7 2 2 2" xfId="40430" xr:uid="{6D96EABB-E808-42B9-A647-ABBDDBC3C609}"/>
    <cellStyle name="Comma 10 2 3 7 2 3" xfId="22941" xr:uid="{F558F2F2-C6B9-47B3-A59A-1A701ECD075D}"/>
    <cellStyle name="Comma 10 2 3 7 2 3 2" xfId="46952" xr:uid="{A98D0819-8F7E-489F-A858-A039168A3A3D}"/>
    <cellStyle name="Comma 10 2 3 7 2 4" xfId="32415" xr:uid="{D9455B04-DAF1-4986-AFEC-071D5293716D}"/>
    <cellStyle name="Comma 10 2 3 7 3" xfId="5694" xr:uid="{F9E7D4AB-39F1-49F2-B11A-C092DB7B5E2B}"/>
    <cellStyle name="Comma 10 2 3 7 3 2" xfId="13956" xr:uid="{5779E126-4E08-4FCC-B100-9801DED64B84}"/>
    <cellStyle name="Comma 10 2 3 7 3 2 2" xfId="38538" xr:uid="{A82B8196-0BED-4C1F-A68D-9BF74DFB0909}"/>
    <cellStyle name="Comma 10 2 3 7 3 3" xfId="30523" xr:uid="{D182F9F8-7F95-483F-8BA8-C85A486DC31C}"/>
    <cellStyle name="Comma 10 2 3 7 4" xfId="10118" xr:uid="{89ECC852-50DE-4E98-85E9-DCD3FC7BF094}"/>
    <cellStyle name="Comma 10 2 3 7 4 2" xfId="34778" xr:uid="{F212939C-44E4-41EC-951B-7274850186B2}"/>
    <cellStyle name="Comma 10 2 3 7 5" xfId="20476" xr:uid="{FC00AF5C-BB40-4FCF-AFA8-CD4C90D53999}"/>
    <cellStyle name="Comma 10 2 3 7 5 2" xfId="44636" xr:uid="{7A9D40BD-FCC5-4961-8D4E-7B7C0654F9DD}"/>
    <cellStyle name="Comma 10 2 3 7 6" xfId="26893" xr:uid="{51FCDAFD-36A8-4FC3-9067-994B767833DF}"/>
    <cellStyle name="Comma 10 2 3 8" xfId="734" xr:uid="{4891FAB5-61D7-4233-AD48-26B35A7345A8}"/>
    <cellStyle name="Comma 10 2 3 8 2" xfId="7703" xr:uid="{87D8BDCB-8BB8-45B1-B402-B1B2078A6E86}"/>
    <cellStyle name="Comma 10 2 3 8 2 2" xfId="15961" xr:uid="{5E234647-CB66-4A99-B503-794FF643E3CA}"/>
    <cellStyle name="Comma 10 2 3 8 2 2 2" xfId="40543" xr:uid="{EE5F9E59-75EF-4AA6-AA07-CDCD72E60840}"/>
    <cellStyle name="Comma 10 2 3 8 2 3" xfId="21970" xr:uid="{A4327C8D-C7E8-43C4-81E1-4B199CD73220}"/>
    <cellStyle name="Comma 10 2 3 8 2 3 2" xfId="46042" xr:uid="{8E84B099-A3B9-46A8-8467-B1B848666C7A}"/>
    <cellStyle name="Comma 10 2 3 8 2 4" xfId="32528" xr:uid="{35C5AFBA-0258-476E-9F8C-BB544640B7C1}"/>
    <cellStyle name="Comma 10 2 3 8 3" xfId="5816" xr:uid="{8B030AD8-C4B3-4880-BD0B-2ED8EFB8F40F}"/>
    <cellStyle name="Comma 10 2 3 8 3 2" xfId="14078" xr:uid="{12554E80-18E7-47B7-903F-0E6BDDF34C9B}"/>
    <cellStyle name="Comma 10 2 3 8 3 2 2" xfId="38660" xr:uid="{EDE09DA1-7E78-48AD-B432-B7BBDD389384}"/>
    <cellStyle name="Comma 10 2 3 8 3 3" xfId="30645" xr:uid="{9E576599-24A3-4101-8963-ADE5C1A1ACAA}"/>
    <cellStyle name="Comma 10 2 3 8 4" xfId="9129" xr:uid="{ECD47590-4521-4999-AEC4-4DA6209FAA1B}"/>
    <cellStyle name="Comma 10 2 3 8 4 2" xfId="33878" xr:uid="{4847F9E0-179B-4F71-9DE9-181165386AD7}"/>
    <cellStyle name="Comma 10 2 3 8 5" xfId="19505" xr:uid="{911DC2D1-CB92-4E82-9298-ACAEEF118850}"/>
    <cellStyle name="Comma 10 2 3 8 5 2" xfId="43697" xr:uid="{908D2408-28ED-490C-9F3F-7CA1063D3E7C}"/>
    <cellStyle name="Comma 10 2 3 8 6" xfId="26003" xr:uid="{DBFCAD9C-B605-4598-A1B3-EF290790D166}"/>
    <cellStyle name="Comma 10 2 3 9" xfId="1895" xr:uid="{F0FA0A4D-BA96-4BC1-A000-4A897B122EA4}"/>
    <cellStyle name="Comma 10 2 3 9 2" xfId="7781" xr:uid="{02276B9B-27CA-472F-825D-9AE826C33A90}"/>
    <cellStyle name="Comma 10 2 3 9 2 2" xfId="16039" xr:uid="{C8FAEA38-0AFC-4BDB-BA4B-6A39D66CED58}"/>
    <cellStyle name="Comma 10 2 3 9 2 2 2" xfId="40621" xr:uid="{5E82157C-B6F7-4396-B56D-964837538212}"/>
    <cellStyle name="Comma 10 2 3 9 2 3" xfId="23059" xr:uid="{D07564BB-F861-47FC-BF2F-5F2216BD0DB8}"/>
    <cellStyle name="Comma 10 2 3 9 2 3 2" xfId="47070" xr:uid="{D3D8AF0F-19CC-4AEE-9E3E-A8A3F3369D7D}"/>
    <cellStyle name="Comma 10 2 3 9 2 4" xfId="32606" xr:uid="{70C25025-2FA2-4576-A40B-77DA5B37B7E9}"/>
    <cellStyle name="Comma 10 2 3 9 3" xfId="5894" xr:uid="{E2D46B16-AD93-46EC-9988-E8F2FBC4D7DB}"/>
    <cellStyle name="Comma 10 2 3 9 3 2" xfId="14156" xr:uid="{F9754E5B-C2A9-45E7-9992-8993F2D2BA70}"/>
    <cellStyle name="Comma 10 2 3 9 3 2 2" xfId="38738" xr:uid="{5B2D55AB-9474-4134-820E-3189BC562E3E}"/>
    <cellStyle name="Comma 10 2 3 9 3 3" xfId="30723" xr:uid="{ADDC6510-6EDB-46BE-94EE-EB5DCA4437B9}"/>
    <cellStyle name="Comma 10 2 3 9 4" xfId="10237" xr:uid="{F847845B-85B0-40E2-8B40-E75A1A908843}"/>
    <cellStyle name="Comma 10 2 3 9 4 2" xfId="34896" xr:uid="{262F680F-0057-413A-A3C2-FD9B98C8D2DB}"/>
    <cellStyle name="Comma 10 2 3 9 5" xfId="20594" xr:uid="{D12498F2-8F62-4EFD-AD4C-3BB69704E4E9}"/>
    <cellStyle name="Comma 10 2 3 9 5 2" xfId="44754" xr:uid="{25956562-CD58-45E6-ADD5-9222FBFE772F}"/>
    <cellStyle name="Comma 10 2 3 9 6" xfId="27011" xr:uid="{2685D850-29E5-451F-92B5-D8A02C821E4C}"/>
    <cellStyle name="Comma 10 2 30" xfId="17806" xr:uid="{4327352C-F267-4C7B-BB43-B4D98E5D31AC}"/>
    <cellStyle name="Comma 10 2 30 2" xfId="42031" xr:uid="{2AD0B229-C025-449F-ADC2-C6D60BBAD856}"/>
    <cellStyle name="Comma 10 2 31" xfId="18376" xr:uid="{E6ED6C3E-8597-4715-91C2-F1A6A60308F2}"/>
    <cellStyle name="Comma 10 2 31 2" xfId="42593" xr:uid="{DBE52BD2-E333-4814-B793-A0D87DAF7192}"/>
    <cellStyle name="Comma 10 2 32" xfId="25544" xr:uid="{7857703A-4015-4A84-917D-FFB8ACB7D8BD}"/>
    <cellStyle name="Comma 10 2 4" xfId="238" xr:uid="{3BC1D05C-5907-4F24-BD5F-8DBDE9B8610D}"/>
    <cellStyle name="Comma 10 2 4 10" xfId="2747" xr:uid="{9278022E-8D76-4015-B0B8-329F29C698D2}"/>
    <cellStyle name="Comma 10 2 4 10 2" xfId="11088" xr:uid="{B16DC36B-EF72-4EEA-A514-385321906955}"/>
    <cellStyle name="Comma 10 2 4 10 2 2" xfId="35743" xr:uid="{6823FCB8-F1C0-4AF4-AB7A-3DA03B9BD52C}"/>
    <cellStyle name="Comma 10 2 4 10 3" xfId="27858" xr:uid="{E88AB573-DA3C-4D00-887E-CB9C804FC481}"/>
    <cellStyle name="Comma 10 2 4 11" xfId="3220" xr:uid="{84DB4FC7-172F-4912-A952-2E0F55D4F5A2}"/>
    <cellStyle name="Comma 10 2 4 11 2" xfId="11561" xr:uid="{361E84A9-DF28-4013-ACC6-D70369D29B49}"/>
    <cellStyle name="Comma 10 2 4 11 2 2" xfId="36215" xr:uid="{7BCDD9E1-534F-4A9A-AF16-1DBDFA95566E}"/>
    <cellStyle name="Comma 10 2 4 11 3" xfId="28330" xr:uid="{F56D1A24-BD43-4A8F-9135-7065AC58413C}"/>
    <cellStyle name="Comma 10 2 4 12" xfId="3464" xr:uid="{FCB9FB78-5C07-4254-AE95-1AD39FBD56B3}"/>
    <cellStyle name="Comma 10 2 4 12 2" xfId="11805" xr:uid="{5B131806-9F74-4775-9F56-F7F681CAD03B}"/>
    <cellStyle name="Comma 10 2 4 12 2 2" xfId="36451" xr:uid="{B1CA5F4A-1951-4212-89DA-601CB06273B2}"/>
    <cellStyle name="Comma 10 2 4 12 3" xfId="28566" xr:uid="{C2669F90-F2AE-4983-8297-C9B959AE5C41}"/>
    <cellStyle name="Comma 10 2 4 13" xfId="4174" xr:uid="{7069FEFD-3FB8-45AE-BDBD-01046C395BE6}"/>
    <cellStyle name="Comma 10 2 4 13 2" xfId="12515" xr:uid="{96626C0E-3832-45D9-86F0-B352E248AF21}"/>
    <cellStyle name="Comma 10 2 4 13 2 2" xfId="37100" xr:uid="{44AE6F42-ADF8-45D9-934A-15E7A5A9EEFE}"/>
    <cellStyle name="Comma 10 2 4 13 3" xfId="29186" xr:uid="{D17BB80C-B00F-4076-A8C4-ED2FE1627373}"/>
    <cellStyle name="Comma 10 2 4 14" xfId="4758" xr:uid="{152E5D39-5F10-4AEA-B340-CD179CBAEEC4}"/>
    <cellStyle name="Comma 10 2 4 14 2" xfId="13087" xr:uid="{E58B5180-40A0-4BA8-8EB9-374CAAEFA8F0}"/>
    <cellStyle name="Comma 10 2 4 14 2 2" xfId="37672" xr:uid="{5D9F0E35-74A3-4377-9EE6-5DD57A22F1A4}"/>
    <cellStyle name="Comma 10 2 4 14 3" xfId="29652" xr:uid="{A9811BD0-D1DA-4890-86C6-A97ECBE2AE57}"/>
    <cellStyle name="Comma 10 2 4 15" xfId="8691" xr:uid="{BE5D57AD-D391-4FA8-A0CE-E888D53A91EB}"/>
    <cellStyle name="Comma 10 2 4 15 2" xfId="33471" xr:uid="{B62967D8-F2D1-4154-B4C3-2015B6A070BC}"/>
    <cellStyle name="Comma 10 2 4 16" xfId="17877" xr:uid="{634D1E31-92A8-4DE8-92B7-F1C78C380A1F}"/>
    <cellStyle name="Comma 10 2 4 16 2" xfId="42102" xr:uid="{8F9A02D8-14C5-4900-8289-226F9823C19E}"/>
    <cellStyle name="Comma 10 2 4 17" xfId="18480" xr:uid="{EF243D84-7CC7-4A40-9C8E-62C430060135}"/>
    <cellStyle name="Comma 10 2 4 17 2" xfId="42683" xr:uid="{28351670-1D70-4B10-941C-E1731300B35C}"/>
    <cellStyle name="Comma 10 2 4 18" xfId="25605" xr:uid="{A7BAB95D-6F60-4E89-82F4-3BAC0F55E109}"/>
    <cellStyle name="Comma 10 2 4 2" xfId="434" xr:uid="{11FF6CDF-5A96-4C02-9352-34FCE388DD6D}"/>
    <cellStyle name="Comma 10 2 4 2 10" xfId="4975" xr:uid="{E78B7160-9A36-423B-9B73-67683BE783A3}"/>
    <cellStyle name="Comma 10 2 4 2 10 2" xfId="13276" xr:uid="{7FAD84ED-8AD1-4B76-B1DE-105D1002371C}"/>
    <cellStyle name="Comma 10 2 4 2 10 2 2" xfId="37860" xr:uid="{05C595AA-3C76-480D-979B-A5493256169F}"/>
    <cellStyle name="Comma 10 2 4 2 10 3" xfId="29842" xr:uid="{FB841F5A-932A-4A9C-A009-C70D007B97E4}"/>
    <cellStyle name="Comma 10 2 4 2 11" xfId="8826" xr:uid="{DCA326C5-493F-4EB1-AD94-A75E86CEDB41}"/>
    <cellStyle name="Comma 10 2 4 2 11 2" xfId="33592" xr:uid="{DA08797A-918E-442B-9703-B9E509CDDB75}"/>
    <cellStyle name="Comma 10 2 4 2 12" xfId="18011" xr:uid="{3AB226E1-4017-4321-AF97-470C45D4DF7E}"/>
    <cellStyle name="Comma 10 2 4 2 12 2" xfId="42236" xr:uid="{97D51BC7-0003-41E4-B608-F597806CEAA5}"/>
    <cellStyle name="Comma 10 2 4 2 13" xfId="18617" xr:uid="{02E0CC37-AC01-4761-9C02-CC7F3D1E494D}"/>
    <cellStyle name="Comma 10 2 4 2 13 2" xfId="42813" xr:uid="{A408F024-7922-4C85-B8E9-3F4820F616DC}"/>
    <cellStyle name="Comma 10 2 4 2 14" xfId="25723" xr:uid="{5F169EF0-6465-4C34-A9DB-E532E039A66A}"/>
    <cellStyle name="Comma 10 2 4 2 2" xfId="1454" xr:uid="{E800CE4F-326B-4957-87EA-A3919357AAE9}"/>
    <cellStyle name="Comma 10 2 4 2 2 2" xfId="3101" xr:uid="{A96AEDAF-00F0-4D4A-A7D7-7E8D61F5A6F7}"/>
    <cellStyle name="Comma 10 2 4 2 2 2 2" xfId="7058" xr:uid="{50CA7A10-B8DD-45F0-A1B9-E6CC05E80AF3}"/>
    <cellStyle name="Comma 10 2 4 2 2 2 2 2" xfId="15317" xr:uid="{5BFB3403-78A2-4071-8E09-2F0FA7A9D441}"/>
    <cellStyle name="Comma 10 2 4 2 2 2 2 2 2" xfId="39899" xr:uid="{CF3AC6F6-A0D6-45E3-8F2A-D10B0D59C0C3}"/>
    <cellStyle name="Comma 10 2 4 2 2 2 2 3" xfId="31884" xr:uid="{29CF89C4-CD07-4766-BFD1-49A71AA3DD77}"/>
    <cellStyle name="Comma 10 2 4 2 2 2 3" xfId="11442" xr:uid="{1142D54E-979A-4CDD-A6C1-DDCAB3DC6476}"/>
    <cellStyle name="Comma 10 2 4 2 2 2 3 2" xfId="36097" xr:uid="{40680CBF-6183-4129-A7C8-B63B6C709A14}"/>
    <cellStyle name="Comma 10 2 4 2 2 2 4" xfId="22642" xr:uid="{8903FB78-28AF-407A-96F5-94FDF8E18A56}"/>
    <cellStyle name="Comma 10 2 4 2 2 2 4 2" xfId="46669" xr:uid="{62D963E8-288F-4184-A7B9-F36B165A5A82}"/>
    <cellStyle name="Comma 10 2 4 2 2 2 5" xfId="28212" xr:uid="{8A0FA025-3F80-49B3-8B85-D088A9219B9E}"/>
    <cellStyle name="Comma 10 2 4 2 2 3" xfId="3820" xr:uid="{CF20ACA2-6FF4-4129-B68F-71D259F88BD2}"/>
    <cellStyle name="Comma 10 2 4 2 2 3 2" xfId="12161" xr:uid="{72FE6613-2EA8-4F22-8A80-4049934FF2BD}"/>
    <cellStyle name="Comma 10 2 4 2 2 3 2 2" xfId="36805" xr:uid="{37FFD301-94AA-4134-969C-D6503744FB19}"/>
    <cellStyle name="Comma 10 2 4 2 2 3 3" xfId="28920" xr:uid="{F44C6116-72ED-44B1-9727-19D3E6E1F7C6}"/>
    <cellStyle name="Comma 10 2 4 2 2 4" xfId="4574" xr:uid="{CD6B6BBC-9457-4975-A55D-5765309F22D5}"/>
    <cellStyle name="Comma 10 2 4 2 2 4 2" xfId="12915" xr:uid="{987C0552-BF77-46E4-AD8E-ED7DDCC22C69}"/>
    <cellStyle name="Comma 10 2 4 2 2 4 2 2" xfId="37500" xr:uid="{20C99CD3-4D74-483E-AB38-59635F20E5D2}"/>
    <cellStyle name="Comma 10 2 4 2 2 4 3" xfId="29540" xr:uid="{2FB77BDD-11DF-4B63-8611-9B801C5EC9C8}"/>
    <cellStyle name="Comma 10 2 4 2 2 5" xfId="5394" xr:uid="{816D900E-055C-49F3-934F-CF193F71EE7B}"/>
    <cellStyle name="Comma 10 2 4 2 2 5 2" xfId="13677" xr:uid="{67EEE497-6A47-4BC7-903F-015F75186175}"/>
    <cellStyle name="Comma 10 2 4 2 2 5 2 2" xfId="38261" xr:uid="{FA09DCBE-EB5B-4CB5-99F8-6987ED64B0FF}"/>
    <cellStyle name="Comma 10 2 4 2 2 5 3" xfId="30243" xr:uid="{3FE9796E-1D24-4506-B79D-0B760D36BCD6}"/>
    <cellStyle name="Comma 10 2 4 2 2 6" xfId="9815" xr:uid="{56546F5D-7998-4382-A6CB-79498491FA39}"/>
    <cellStyle name="Comma 10 2 4 2 2 6 2" xfId="34501" xr:uid="{326F1BAE-2E44-4107-A1E3-DFB689EBFE06}"/>
    <cellStyle name="Comma 10 2 4 2 2 7" xfId="18247" xr:uid="{F98EF9B5-1304-431F-960F-2DBCBD6345A0}"/>
    <cellStyle name="Comma 10 2 4 2 2 7 2" xfId="42472" xr:uid="{7F26618F-6BA4-4A3F-90C6-58C3546BF129}"/>
    <cellStyle name="Comma 10 2 4 2 2 8" xfId="20176" xr:uid="{F525E1E5-3F67-4F91-91DC-65108421ADCD}"/>
    <cellStyle name="Comma 10 2 4 2 2 8 2" xfId="44350" xr:uid="{F26BF971-DE73-4ED6-8A3F-733289185F2A}"/>
    <cellStyle name="Comma 10 2 4 2 2 9" xfId="26617" xr:uid="{657FF105-E8F3-4FB8-ADE0-D7A3301EADC9}"/>
    <cellStyle name="Comma 10 2 4 2 3" xfId="1015" xr:uid="{DEF37710-5454-48D1-9445-003819DF10C3}"/>
    <cellStyle name="Comma 10 2 4 2 3 2" xfId="7996" xr:uid="{933E5881-18DC-48A8-8DE7-618F6FD63022}"/>
    <cellStyle name="Comma 10 2 4 2 3 2 2" xfId="16254" xr:uid="{93A7F007-C0E6-4D44-9024-FB5CF29E504B}"/>
    <cellStyle name="Comma 10 2 4 2 3 2 2 2" xfId="40836" xr:uid="{2EEFF36B-8852-4D74-A42B-EEEAA4C0219B}"/>
    <cellStyle name="Comma 10 2 4 2 3 2 3" xfId="22224" xr:uid="{55AD9CD7-2314-4AE6-AE79-DAE1AC46D8EB}"/>
    <cellStyle name="Comma 10 2 4 2 3 2 3 2" xfId="46265" xr:uid="{B936AF07-B1C4-4E99-8CC8-FAB3378991B6}"/>
    <cellStyle name="Comma 10 2 4 2 3 2 4" xfId="32821" xr:uid="{DE1319FB-B9AB-48E6-8F03-106EDD5288BE}"/>
    <cellStyle name="Comma 10 2 4 2 3 3" xfId="6109" xr:uid="{C383384A-5C19-4347-BB08-27BA24FB5BBC}"/>
    <cellStyle name="Comma 10 2 4 2 3 3 2" xfId="14371" xr:uid="{DC9E01E0-4194-4410-810D-3A60ED6BC92E}"/>
    <cellStyle name="Comma 10 2 4 2 3 3 2 2" xfId="38953" xr:uid="{B0C7DF2E-0B79-41D9-9CC4-01C1E78A4668}"/>
    <cellStyle name="Comma 10 2 4 2 3 3 3" xfId="30938" xr:uid="{019DB452-E504-4AA6-B65B-477946206E8A}"/>
    <cellStyle name="Comma 10 2 4 2 3 4" xfId="9391" xr:uid="{9C0FAAC0-4C2F-47AE-A7E1-3A440263030B}"/>
    <cellStyle name="Comma 10 2 4 2 3 4 2" xfId="34099" xr:uid="{1D053849-BCF9-46D4-B169-43150D3299AB}"/>
    <cellStyle name="Comma 10 2 4 2 3 5" xfId="19759" xr:uid="{3F56E32E-8D4B-4C75-8F63-6BD876CC79AD}"/>
    <cellStyle name="Comma 10 2 4 2 3 5 2" xfId="43939" xr:uid="{D010011C-4C03-4581-91A7-25C6F9900FA8}"/>
    <cellStyle name="Comma 10 2 4 2 3 6" xfId="26218" xr:uid="{C38FEA4E-92C7-4295-A011-301737454F2E}"/>
    <cellStyle name="Comma 10 2 4 2 4" xfId="2242" xr:uid="{EA7858C5-4B35-4E42-9352-AD763B0CBB24}"/>
    <cellStyle name="Comma 10 2 4 2 4 2" xfId="6629" xr:uid="{3A7F33E7-B211-4713-B86C-177489A9C4A5}"/>
    <cellStyle name="Comma 10 2 4 2 4 2 2" xfId="14888" xr:uid="{66EA176E-6C92-40F3-BE6A-97C429815BFA}"/>
    <cellStyle name="Comma 10 2 4 2 4 2 2 2" xfId="39470" xr:uid="{54001CFC-43C1-437B-9BD8-B046784D82C5}"/>
    <cellStyle name="Comma 10 2 4 2 4 2 3" xfId="21689" xr:uid="{990E5729-4760-41AF-986E-DE8359354406}"/>
    <cellStyle name="Comma 10 2 4 2 4 2 3 2" xfId="45766" xr:uid="{33CB9FCF-CA46-4DFE-8026-F07E681DD47A}"/>
    <cellStyle name="Comma 10 2 4 2 4 2 4" xfId="31455" xr:uid="{B7FFD1C3-5F85-4EC4-A691-6533C22567CF}"/>
    <cellStyle name="Comma 10 2 4 2 4 3" xfId="10583" xr:uid="{6BD7DCAB-93B7-4A4F-A146-A23B040FB1AB}"/>
    <cellStyle name="Comma 10 2 4 2 4 3 2" xfId="35241" xr:uid="{79023800-4BD5-46AF-882A-0FC495DB5C30}"/>
    <cellStyle name="Comma 10 2 4 2 4 4" xfId="19224" xr:uid="{CCE50F63-CEDD-4744-A645-E090F161B138}"/>
    <cellStyle name="Comma 10 2 4 2 4 4 2" xfId="43418" xr:uid="{B94AFE9C-5A37-4E35-8B6D-697290F420CE}"/>
    <cellStyle name="Comma 10 2 4 2 4 5" xfId="27356" xr:uid="{C6BE73E1-7FF1-4827-9951-47CF43ED323C}"/>
    <cellStyle name="Comma 10 2 4 2 5" xfId="2628" xr:uid="{6D8856B8-26EF-410A-8DBB-55111E566A28}"/>
    <cellStyle name="Comma 10 2 4 2 5 2" xfId="8414" xr:uid="{CD427CEB-271A-4422-A0AF-0A9332ABF4E4}"/>
    <cellStyle name="Comma 10 2 4 2 5 2 2" xfId="16672" xr:uid="{B4035600-831D-4E27-8EBC-F77105A15D23}"/>
    <cellStyle name="Comma 10 2 4 2 5 2 2 2" xfId="41254" xr:uid="{AC025323-F5A3-4E89-8D69-EE70D42FDA1A}"/>
    <cellStyle name="Comma 10 2 4 2 5 2 3" xfId="33239" xr:uid="{9F6BCADB-7158-42EF-ADC7-21F7A52ED2F2}"/>
    <cellStyle name="Comma 10 2 4 2 5 3" xfId="10969" xr:uid="{DDD3F1F5-BDB7-4E35-8416-CF950BE973B1}"/>
    <cellStyle name="Comma 10 2 4 2 5 3 2" xfId="35625" xr:uid="{688E3E07-2D01-44FD-A739-1A5CE1B88B9A}"/>
    <cellStyle name="Comma 10 2 4 2 5 4" xfId="21093" xr:uid="{40585D5B-0567-4B3E-9F9F-AD9D7466F85B}"/>
    <cellStyle name="Comma 10 2 4 2 5 4 2" xfId="45214" xr:uid="{2839C32D-1926-4A17-8D7B-E4492DF234FC}"/>
    <cellStyle name="Comma 10 2 4 2 5 5" xfId="27740" xr:uid="{4D6FE85C-1939-4A00-8D71-C6D4436E07C7}"/>
    <cellStyle name="Comma 10 2 4 2 6" xfId="2865" xr:uid="{CBEFF8E8-5C3F-4589-A7EF-2C38D02F6C5F}"/>
    <cellStyle name="Comma 10 2 4 2 6 2" xfId="11206" xr:uid="{51BBA988-847C-4A9B-AAA1-502076865C6C}"/>
    <cellStyle name="Comma 10 2 4 2 6 2 2" xfId="35861" xr:uid="{C94F2552-CC90-4800-A4C3-C65E185FAC7B}"/>
    <cellStyle name="Comma 10 2 4 2 6 3" xfId="27976" xr:uid="{66FAB9E8-92AE-4F2C-BE47-5E9E9A9907C2}"/>
    <cellStyle name="Comma 10 2 4 2 7" xfId="3338" xr:uid="{721B4C52-AF24-457E-BD32-E5DFC35B5B75}"/>
    <cellStyle name="Comma 10 2 4 2 7 2" xfId="11679" xr:uid="{3C590DC7-2A3C-4059-BFEC-65FE811B2E09}"/>
    <cellStyle name="Comma 10 2 4 2 7 2 2" xfId="36333" xr:uid="{051BA1D4-D053-49F4-B9D1-D577B7315FAC}"/>
    <cellStyle name="Comma 10 2 4 2 7 3" xfId="28448" xr:uid="{4E4302ED-0D12-4D92-BCF2-006CC6C516CB}"/>
    <cellStyle name="Comma 10 2 4 2 8" xfId="3584" xr:uid="{D6648386-761C-44F2-9279-64E480F7BF18}"/>
    <cellStyle name="Comma 10 2 4 2 8 2" xfId="11925" xr:uid="{BBEF7593-C17D-4963-A74C-8DE3052A9C46}"/>
    <cellStyle name="Comma 10 2 4 2 8 2 2" xfId="36569" xr:uid="{51C0691C-DDF7-475F-9EF1-05FE1464CB12}"/>
    <cellStyle name="Comma 10 2 4 2 8 3" xfId="28684" xr:uid="{01E247D2-F74E-464A-AF7A-856054DCAE9B}"/>
    <cellStyle name="Comma 10 2 4 2 9" xfId="4338" xr:uid="{1BBEF43F-0715-44D4-892B-B42316180216}"/>
    <cellStyle name="Comma 10 2 4 2 9 2" xfId="12679" xr:uid="{CCE2772F-8DBF-437C-AEC7-CCC2992110BC}"/>
    <cellStyle name="Comma 10 2 4 2 9 2 2" xfId="37264" xr:uid="{EF29B2DD-F498-4054-81C6-0420D390CAEF}"/>
    <cellStyle name="Comma 10 2 4 2 9 3" xfId="29304" xr:uid="{557DEF17-63AE-497A-A35A-8BBC247DBAEE}"/>
    <cellStyle name="Comma 10 2 4 3" xfId="622" xr:uid="{B15DFB17-E7C5-4700-8632-A1B74C420F81}"/>
    <cellStyle name="Comma 10 2 4 3 10" xfId="25902" xr:uid="{FA87CB66-E36F-4FBE-8F25-F77B22B17DDA}"/>
    <cellStyle name="Comma 10 2 4 3 2" xfId="1255" xr:uid="{6E739728-F1F4-439B-86A6-26D48509F61E}"/>
    <cellStyle name="Comma 10 2 4 3 2 2" xfId="8182" xr:uid="{F00CA757-A587-4DB5-B980-900C6925FFB1}"/>
    <cellStyle name="Comma 10 2 4 3 2 2 2" xfId="16440" xr:uid="{85EA4225-6F8C-4D3C-BB66-9E609B680E9F}"/>
    <cellStyle name="Comma 10 2 4 3 2 2 2 2" xfId="41022" xr:uid="{5B50AE1E-0124-4015-9F2C-752C3C4688CB}"/>
    <cellStyle name="Comma 10 2 4 3 2 2 3" xfId="22447" xr:uid="{1136919E-B4B5-4C43-895D-E1DA87796CA5}"/>
    <cellStyle name="Comma 10 2 4 3 2 2 3 2" xfId="46481" xr:uid="{B7F5A4DC-6152-48E6-A424-11BBDDD15961}"/>
    <cellStyle name="Comma 10 2 4 3 2 2 4" xfId="33007" xr:uid="{53AD6488-E6C7-47FC-87DB-483AA9CB412B}"/>
    <cellStyle name="Comma 10 2 4 3 2 3" xfId="6303" xr:uid="{D7BD0DA3-F248-4CE6-AB67-7E1AC330E8EA}"/>
    <cellStyle name="Comma 10 2 4 3 2 3 2" xfId="14564" xr:uid="{286C98B6-5C63-40BB-A4FE-153C3E0EDCFD}"/>
    <cellStyle name="Comma 10 2 4 3 2 3 2 2" xfId="39146" xr:uid="{B3D20232-57D7-4D67-ACB8-5BBDBF350C94}"/>
    <cellStyle name="Comma 10 2 4 3 2 3 3" xfId="31131" xr:uid="{F7AC93F6-A8ED-4DD1-8795-046FF346407E}"/>
    <cellStyle name="Comma 10 2 4 3 2 4" xfId="9618" xr:uid="{49BF7547-FBCA-4D5A-8827-4D640DE34E32}"/>
    <cellStyle name="Comma 10 2 4 3 2 4 2" xfId="34313" xr:uid="{D373DE9E-DCC4-4495-ACFA-6DCED9B86775}"/>
    <cellStyle name="Comma 10 2 4 3 2 5" xfId="19980" xr:uid="{B6DBF101-8668-48B2-8570-47387E156578}"/>
    <cellStyle name="Comma 10 2 4 3 2 5 2" xfId="44158" xr:uid="{618AC0E1-806B-4063-93F7-09528B77C77E}"/>
    <cellStyle name="Comma 10 2 4 3 2 6" xfId="26430" xr:uid="{811185DC-A54C-42B5-91E4-76039C624EC8}"/>
    <cellStyle name="Comma 10 2 4 3 3" xfId="2983" xr:uid="{FC16EDD2-5042-49CA-B9E9-E2ACF07F6CC7}"/>
    <cellStyle name="Comma 10 2 4 3 3 2" xfId="6822" xr:uid="{53EFA0FA-E8A2-4539-B5EF-555096713905}"/>
    <cellStyle name="Comma 10 2 4 3 3 2 2" xfId="15081" xr:uid="{43C658BB-3CCD-4178-A4C4-88B7D7C24554}"/>
    <cellStyle name="Comma 10 2 4 3 3 2 2 2" xfId="39663" xr:uid="{42163766-0C8C-4C2B-97CE-C57E2BCB7231}"/>
    <cellStyle name="Comma 10 2 4 3 3 2 3" xfId="21875" xr:uid="{E9ABE645-FDA3-46CC-8B4B-8868D9FA56FC}"/>
    <cellStyle name="Comma 10 2 4 3 3 2 3 2" xfId="45949" xr:uid="{1CB21383-EB4B-4098-9475-901C60A6AA08}"/>
    <cellStyle name="Comma 10 2 4 3 3 2 4" xfId="31648" xr:uid="{021A6078-B44F-4F55-BE11-5F0B9AF6B73B}"/>
    <cellStyle name="Comma 10 2 4 3 3 3" xfId="11324" xr:uid="{37276563-EEFB-4225-B4C7-457AAD02291E}"/>
    <cellStyle name="Comma 10 2 4 3 3 3 2" xfId="35979" xr:uid="{AF363804-A911-4D3E-93C8-379F87BC72D9}"/>
    <cellStyle name="Comma 10 2 4 3 3 4" xfId="19410" xr:uid="{423D6741-A565-48AF-902F-1CC9B9A161CD}"/>
    <cellStyle name="Comma 10 2 4 3 3 4 2" xfId="43604" xr:uid="{5BFCBBE2-C78D-4FCB-975F-D66AB83BA4C2}"/>
    <cellStyle name="Comma 10 2 4 3 3 5" xfId="28094" xr:uid="{566DF3BD-4833-4245-9A28-ABF5EF16E3EE}"/>
    <cellStyle name="Comma 10 2 4 3 4" xfId="3702" xr:uid="{ADBEA28D-72E5-4882-B7FC-5EAD7018AF5F}"/>
    <cellStyle name="Comma 10 2 4 3 4 2" xfId="7351" xr:uid="{374E3BEB-F146-47DA-8059-C1D1AF7F1D82}"/>
    <cellStyle name="Comma 10 2 4 3 4 2 2" xfId="15610" xr:uid="{EF618F53-8529-456B-95F1-BA62CC14DA39}"/>
    <cellStyle name="Comma 10 2 4 3 4 2 2 2" xfId="40192" xr:uid="{9A3C3E43-79A3-4423-B0DB-C8963EB6CBBD}"/>
    <cellStyle name="Comma 10 2 4 3 4 2 3" xfId="32177" xr:uid="{32E7FF78-0644-488E-809C-456E60FC9F7A}"/>
    <cellStyle name="Comma 10 2 4 3 4 3" xfId="12043" xr:uid="{2AB9287A-E114-46C9-98F6-51C7E8A99ED8}"/>
    <cellStyle name="Comma 10 2 4 3 4 3 2" xfId="36687" xr:uid="{7FC40EA4-C302-4A71-AD6A-552A73C3262C}"/>
    <cellStyle name="Comma 10 2 4 3 4 4" xfId="21280" xr:uid="{0CA8EC0F-063D-452B-B55F-8C7D9AAE5287}"/>
    <cellStyle name="Comma 10 2 4 3 4 4 2" xfId="45399" xr:uid="{6D713108-057E-43FB-BB36-5E3D674F3574}"/>
    <cellStyle name="Comma 10 2 4 3 4 5" xfId="28802" xr:uid="{B5693D84-EE4C-4B30-80FB-67350A1E6310}"/>
    <cellStyle name="Comma 10 2 4 3 5" xfId="4456" xr:uid="{BDD3AF00-ACD9-4266-A9A2-DABC4BA2BF16}"/>
    <cellStyle name="Comma 10 2 4 3 5 2" xfId="12797" xr:uid="{5366DD82-C618-468D-B111-6202FEC88244}"/>
    <cellStyle name="Comma 10 2 4 3 5 2 2" xfId="37382" xr:uid="{3E6CD376-05DA-4977-973B-3A8304F356CF}"/>
    <cellStyle name="Comma 10 2 4 3 5 3" xfId="29422" xr:uid="{68CA3CDD-11A0-4396-8CEC-2B40B98FA923}"/>
    <cellStyle name="Comma 10 2 4 3 6" xfId="5196" xr:uid="{7E6D7158-F24C-44A9-B508-1ADCE7C0AD9A}"/>
    <cellStyle name="Comma 10 2 4 3 6 2" xfId="13489" xr:uid="{A2FA1F5B-7ABE-4038-97CB-89A6F290554A}"/>
    <cellStyle name="Comma 10 2 4 3 6 2 2" xfId="38073" xr:uid="{8806E04A-F2E5-4DC1-8773-80AE8B098856}"/>
    <cellStyle name="Comma 10 2 4 3 6 3" xfId="30055" xr:uid="{E0BA8139-14C8-48F5-9E37-A79D51D0A61B}"/>
    <cellStyle name="Comma 10 2 4 3 7" xfId="9009" xr:uid="{694FDBC2-47A5-452A-BF42-9B31A128B176}"/>
    <cellStyle name="Comma 10 2 4 3 7 2" xfId="33771" xr:uid="{5F100DC5-58BA-4B9F-A419-19DEC860F83D}"/>
    <cellStyle name="Comma 10 2 4 3 8" xfId="18129" xr:uid="{58DC5E92-42F9-4A07-A2C4-A90482E0CD45}"/>
    <cellStyle name="Comma 10 2 4 3 8 2" xfId="42354" xr:uid="{B72976E0-F072-4484-B0DF-387112C91CDF}"/>
    <cellStyle name="Comma 10 2 4 3 9" xfId="18803" xr:uid="{5FF0716F-B542-4995-8820-7C28B9FA5F43}"/>
    <cellStyle name="Comma 10 2 4 3 9 2" xfId="42999" xr:uid="{426F63C8-8A6E-466D-90E9-D99C44572A91}"/>
    <cellStyle name="Comma 10 2 4 4" xfId="1675" xr:uid="{FB1E09E3-C797-49E2-BCA2-CA7734829F1C}"/>
    <cellStyle name="Comma 10 2 4 4 2" xfId="6940" xr:uid="{08BCE967-312D-476F-B74D-A0739BEEB936}"/>
    <cellStyle name="Comma 10 2 4 4 2 2" xfId="15199" xr:uid="{C5BCBD14-F50F-419B-B427-C29EB1FC53E5}"/>
    <cellStyle name="Comma 10 2 4 4 2 2 2" xfId="39781" xr:uid="{C46F251F-4C13-4FAA-942D-50727268D625}"/>
    <cellStyle name="Comma 10 2 4 4 2 3" xfId="22848" xr:uid="{E785A497-8009-43BF-96D0-4FFDBFDA1843}"/>
    <cellStyle name="Comma 10 2 4 4 2 3 2" xfId="46866" xr:uid="{1058FF80-1CAE-4E52-8E8D-145C5597A16B}"/>
    <cellStyle name="Comma 10 2 4 4 2 4" xfId="31766" xr:uid="{126855E2-EF8B-47DC-8FD3-75ACAD45CE8A}"/>
    <cellStyle name="Comma 10 2 4 4 3" xfId="5600" xr:uid="{D5834780-DC8D-474A-A9BE-439243890CEA}"/>
    <cellStyle name="Comma 10 2 4 4 3 2" xfId="13871" xr:uid="{7078D9F4-54D5-4733-B888-854173E83C86}"/>
    <cellStyle name="Comma 10 2 4 4 3 2 2" xfId="38455" xr:uid="{74FAFE96-234A-43AC-9687-FF701F7EE299}"/>
    <cellStyle name="Comma 10 2 4 4 3 3" xfId="30438" xr:uid="{FB0A94A4-7C7C-412F-936F-0BBAE6D7F539}"/>
    <cellStyle name="Comma 10 2 4 4 4" xfId="10024" xr:uid="{9E9CC812-892E-41E0-B380-D8E023AC03FE}"/>
    <cellStyle name="Comma 10 2 4 4 4 2" xfId="34695" xr:uid="{E50987B5-E86B-41A5-B259-C8DEB107FD4C}"/>
    <cellStyle name="Comma 10 2 4 4 5" xfId="20384" xr:uid="{24B96E13-B9DD-4388-BE30-900AF71DBC20}"/>
    <cellStyle name="Comma 10 2 4 4 5 2" xfId="44548" xr:uid="{EF5EFEE1-A402-4FF3-A4FC-04D6B61CC0C2}"/>
    <cellStyle name="Comma 10 2 4 4 6" xfId="26810" xr:uid="{93E9B553-3513-441E-B522-73D37AF72A7A}"/>
    <cellStyle name="Comma 10 2 4 5" xfId="1811" xr:uid="{E46A27F2-3F1E-4F2E-B74C-9B3F69380C0C}"/>
    <cellStyle name="Comma 10 2 4 5 2" xfId="7618" xr:uid="{3B914FE6-19E7-4CCC-ABDE-40C82C53C369}"/>
    <cellStyle name="Comma 10 2 4 5 2 2" xfId="15876" xr:uid="{1AECADAA-E57A-4718-9048-CC768E2534CF}"/>
    <cellStyle name="Comma 10 2 4 5 2 2 2" xfId="40458" xr:uid="{2DEB25EB-F465-447C-977C-3248E3C0CF83}"/>
    <cellStyle name="Comma 10 2 4 5 2 3" xfId="22976" xr:uid="{D3F0B6B8-6064-4F5C-B30E-8737259F3049}"/>
    <cellStyle name="Comma 10 2 4 5 2 3 2" xfId="46987" xr:uid="{AFE7D469-9DBF-4B7A-B53A-BEEA100A8A43}"/>
    <cellStyle name="Comma 10 2 4 5 2 4" xfId="32443" xr:uid="{5A95EF86-DF3F-4208-83E5-BB12EC24F97C}"/>
    <cellStyle name="Comma 10 2 4 5 3" xfId="5729" xr:uid="{2CEDF568-0792-4AB5-A860-8D0CCE7BDD83}"/>
    <cellStyle name="Comma 10 2 4 5 3 2" xfId="13991" xr:uid="{3DC4C114-6E6C-40FC-B2B8-D4C8EDCC8B25}"/>
    <cellStyle name="Comma 10 2 4 5 3 2 2" xfId="38573" xr:uid="{306AA2CE-C81E-435D-B11E-BE5E1BF61AD1}"/>
    <cellStyle name="Comma 10 2 4 5 3 3" xfId="30558" xr:uid="{9D565613-EC6C-4A6C-B140-B00EABFEB4D2}"/>
    <cellStyle name="Comma 10 2 4 5 4" xfId="10153" xr:uid="{2DAEA3F6-5E40-4691-A0F7-05F4CF64B433}"/>
    <cellStyle name="Comma 10 2 4 5 4 2" xfId="34813" xr:uid="{47502EF5-B278-43C8-955F-AA590704854D}"/>
    <cellStyle name="Comma 10 2 4 5 5" xfId="20511" xr:uid="{1E8C1ACE-FA5F-4EF8-BE6A-024E73E16480}"/>
    <cellStyle name="Comma 10 2 4 5 5 2" xfId="44671" xr:uid="{DDCB4700-5786-4CC9-8275-57C6CCE2D978}"/>
    <cellStyle name="Comma 10 2 4 5 6" xfId="26928" xr:uid="{0CBF8214-EB6E-4B0F-90ED-E8031E5C87DD}"/>
    <cellStyle name="Comma 10 2 4 6" xfId="785" xr:uid="{78881220-39E9-4EF6-977B-1145901DE699}"/>
    <cellStyle name="Comma 10 2 4 6 2" xfId="7809" xr:uid="{C12CDF57-F59A-4C5E-85FC-094AA209E720}"/>
    <cellStyle name="Comma 10 2 4 6 2 2" xfId="16067" xr:uid="{FBC74CCE-4644-481E-8048-ABD474FB32CF}"/>
    <cellStyle name="Comma 10 2 4 6 2 2 2" xfId="40649" xr:uid="{373D5DF6-88EA-4FDA-AF69-EB022C4FC46B}"/>
    <cellStyle name="Comma 10 2 4 6 2 3" xfId="22008" xr:uid="{BB34FB4A-1DC5-473C-A2A2-CE86F323255C}"/>
    <cellStyle name="Comma 10 2 4 6 2 3 2" xfId="46074" xr:uid="{CB65F124-8203-4C19-819F-082A71D85E05}"/>
    <cellStyle name="Comma 10 2 4 6 2 4" xfId="32634" xr:uid="{B7DB83E1-236C-48E9-9792-F5DCCD1996C6}"/>
    <cellStyle name="Comma 10 2 4 6 3" xfId="5922" xr:uid="{7EB26204-6058-40AC-83FE-C0EC8E6B59A7}"/>
    <cellStyle name="Comma 10 2 4 6 3 2" xfId="14184" xr:uid="{37EA38F8-2BA1-46C6-9F36-A714821489F1}"/>
    <cellStyle name="Comma 10 2 4 6 3 2 2" xfId="38766" xr:uid="{4F09EE08-C906-44AD-BFFE-1187DBEEC6FE}"/>
    <cellStyle name="Comma 10 2 4 6 3 3" xfId="30751" xr:uid="{2770647A-2F8F-4078-80EF-F1153BA1D5EE}"/>
    <cellStyle name="Comma 10 2 4 6 4" xfId="9170" xr:uid="{C2EC4A58-1A89-4E0E-AC24-E3F01B99B861}"/>
    <cellStyle name="Comma 10 2 4 6 4 2" xfId="33909" xr:uid="{2F15DA16-A392-4995-9433-4E0E539537A0}"/>
    <cellStyle name="Comma 10 2 4 6 5" xfId="19542" xr:uid="{6318208F-AA88-4400-A375-1EA7DED2B557}"/>
    <cellStyle name="Comma 10 2 4 6 5 2" xfId="43730" xr:uid="{DAA3D8D9-F39F-4967-98D3-E0641A8874B8}"/>
    <cellStyle name="Comma 10 2 4 6 6" xfId="26031" xr:uid="{A6580E80-7422-4F1A-A9DD-952DD03DFC16}"/>
    <cellStyle name="Comma 10 2 4 7" xfId="1930" xr:uid="{C70E8176-C201-44BA-B40C-DE21B1AA279B}"/>
    <cellStyle name="Comma 10 2 4 7 2" xfId="6442" xr:uid="{BE7E9874-0885-40AD-91D7-4108D79FAE8E}"/>
    <cellStyle name="Comma 10 2 4 7 2 2" xfId="14701" xr:uid="{8D4A1DCF-E74E-4D8E-B1FD-F5C479A3A1B7}"/>
    <cellStyle name="Comma 10 2 4 7 2 2 2" xfId="39283" xr:uid="{0E1ECD66-6CBF-40E5-A74A-5A1B91F833EF}"/>
    <cellStyle name="Comma 10 2 4 7 2 3" xfId="23094" xr:uid="{DA58A9A5-99B2-4015-AB7A-F00FCCC5C05A}"/>
    <cellStyle name="Comma 10 2 4 7 2 3 2" xfId="47105" xr:uid="{FA8A0041-2BC1-4ED0-9EAE-28EBC9B1EB17}"/>
    <cellStyle name="Comma 10 2 4 7 2 4" xfId="31268" xr:uid="{9DFFF512-59C3-4852-9BD0-AAF3F2423617}"/>
    <cellStyle name="Comma 10 2 4 7 3" xfId="10272" xr:uid="{71814DDF-10A2-4C20-B119-D915AAD5FBDC}"/>
    <cellStyle name="Comma 10 2 4 7 3 2" xfId="34931" xr:uid="{B62F4038-89A7-4320-87E0-9FD017C71536}"/>
    <cellStyle name="Comma 10 2 4 7 4" xfId="20629" xr:uid="{2ED7A135-84C5-4F7E-BA5B-DEA4D16C8229}"/>
    <cellStyle name="Comma 10 2 4 7 4 2" xfId="44789" xr:uid="{1BB6BA97-7E23-4315-BF70-DF81CEFD1EAC}"/>
    <cellStyle name="Comma 10 2 4 7 5" xfId="27046" xr:uid="{D3095037-E202-4C76-BC62-E9AE11165240}"/>
    <cellStyle name="Comma 10 2 4 8" xfId="2123" xr:uid="{95530680-6E19-4D88-80B6-D6CB4DD80945}"/>
    <cellStyle name="Comma 10 2 4 8 2" xfId="8296" xr:uid="{FE75C664-3320-480C-80FA-98427D8FC95C}"/>
    <cellStyle name="Comma 10 2 4 8 2 2" xfId="16554" xr:uid="{67C99CCE-68FA-42F4-B5B2-F6E7F063F832}"/>
    <cellStyle name="Comma 10 2 4 8 2 2 2" xfId="41136" xr:uid="{B19EA890-A7CC-4D5E-A9D6-68440A9C7A03}"/>
    <cellStyle name="Comma 10 2 4 8 2 3" xfId="21518" xr:uid="{15A9B688-B08B-44D1-A3DA-33488858F5B3}"/>
    <cellStyle name="Comma 10 2 4 8 2 3 2" xfId="45616" xr:uid="{45225D7D-2FBB-4880-B4B0-F7FB66CA9BBB}"/>
    <cellStyle name="Comma 10 2 4 8 2 4" xfId="33121" xr:uid="{E55FCC96-E936-47C0-BC35-6B9227352A7B}"/>
    <cellStyle name="Comma 10 2 4 8 3" xfId="10465" xr:uid="{1F6C4049-BCC2-46AA-A7BB-BF257FB80971}"/>
    <cellStyle name="Comma 10 2 4 8 3 2" xfId="35123" xr:uid="{CFB39FDA-E6B5-4827-9B7B-03E8A3C383EF}"/>
    <cellStyle name="Comma 10 2 4 8 4" xfId="19048" xr:uid="{9CEE07E3-D2FC-4DC9-AF51-D46549FE676E}"/>
    <cellStyle name="Comma 10 2 4 8 4 2" xfId="43242" xr:uid="{B0105EAA-655D-467F-AF81-8E4C3C10DEE8}"/>
    <cellStyle name="Comma 10 2 4 8 5" xfId="27238" xr:uid="{9E1C5098-1CDE-4B35-86BC-1E8919B5C29B}"/>
    <cellStyle name="Comma 10 2 4 9" xfId="2510" xr:uid="{6901E7D5-CA6D-4FC4-856F-CDA1A5825787}"/>
    <cellStyle name="Comma 10 2 4 9 2" xfId="10851" xr:uid="{8F1F5364-B43F-4ED4-BFAA-2DAAD61C6BAA}"/>
    <cellStyle name="Comma 10 2 4 9 2 2" xfId="35507" xr:uid="{E752FC13-2025-471D-B374-B6616698EF39}"/>
    <cellStyle name="Comma 10 2 4 9 3" xfId="20924" xr:uid="{8E0F3DB3-2F64-4B9A-ADD9-CFF64CF69F10}"/>
    <cellStyle name="Comma 10 2 4 9 3 2" xfId="45059" xr:uid="{41B374EC-B396-4AB9-B93B-655E55324E49}"/>
    <cellStyle name="Comma 10 2 4 9 4" xfId="27622" xr:uid="{BAA4F3D6-8FCE-40B0-A147-ED5A2FB6BAA3}"/>
    <cellStyle name="Comma 10 2 5" xfId="360" xr:uid="{F7BE4659-A884-4CFC-A7A3-60F0C1D4D059}"/>
    <cellStyle name="Comma 10 2 5 10" xfId="4277" xr:uid="{B908C4C2-02CE-4309-AE59-F0CF0B040233}"/>
    <cellStyle name="Comma 10 2 5 10 2" xfId="12618" xr:uid="{CA457DEB-99CB-45EB-B3B3-3721A2FD3A29}"/>
    <cellStyle name="Comma 10 2 5 10 2 2" xfId="37203" xr:uid="{3D53C559-9AE0-4E47-A784-CAA932B25EC1}"/>
    <cellStyle name="Comma 10 2 5 10 3" xfId="29243" xr:uid="{D2567A52-5E72-4F68-824B-AE1D791C3716}"/>
    <cellStyle name="Comma 10 2 5 11" xfId="4816" xr:uid="{398A79F5-119D-49EA-A07B-F2D8C3D59C02}"/>
    <cellStyle name="Comma 10 2 5 11 2" xfId="13140" xr:uid="{96C7EF8D-95E5-403C-A3F5-93BBAC675EB7}"/>
    <cellStyle name="Comma 10 2 5 11 2 2" xfId="37725" xr:uid="{4E810D5A-E044-4E90-B7CB-7DA176C9BF33}"/>
    <cellStyle name="Comma 10 2 5 11 3" xfId="29705" xr:uid="{D33334D9-C9C0-4836-A48F-B84012425479}"/>
    <cellStyle name="Comma 10 2 5 12" xfId="8760" xr:uid="{F406A1F6-BD1D-4E66-89F9-5C33098291F8}"/>
    <cellStyle name="Comma 10 2 5 12 2" xfId="33531" xr:uid="{36FC9620-7CF6-427A-B31A-8FC1D990580E}"/>
    <cellStyle name="Comma 10 2 5 13" xfId="17950" xr:uid="{9F26AD0B-B614-4F13-AA8E-8C8D9AB23F1F}"/>
    <cellStyle name="Comma 10 2 5 13 2" xfId="42175" xr:uid="{D685C5A6-0B16-4673-BE6A-145F4D03976D}"/>
    <cellStyle name="Comma 10 2 5 14" xfId="18544" xr:uid="{067FA588-9D4F-4E32-B631-871768979621}"/>
    <cellStyle name="Comma 10 2 5 14 2" xfId="42740" xr:uid="{5B4341D3-478B-44D2-97E3-D50ACEB4E050}"/>
    <cellStyle name="Comma 10 2 5 15" xfId="25662" xr:uid="{6260739D-E44A-41C2-BBFD-F5B9AC40CA94}"/>
    <cellStyle name="Comma 10 2 5 2" xfId="1073" xr:uid="{90E4070E-E7A1-42FE-BD64-8629BC93F8B7}"/>
    <cellStyle name="Comma 10 2 5 2 10" xfId="26271" xr:uid="{5DB7002A-270A-4208-9993-EA43FAD82C3D}"/>
    <cellStyle name="Comma 10 2 5 2 2" xfId="1507" xr:uid="{21B81A82-91C1-4AC5-AE4D-3CC2220CCCDC}"/>
    <cellStyle name="Comma 10 2 5 2 2 2" xfId="7484" xr:uid="{4F9B5EDA-8A32-4DC9-AB63-64B1A17F40D2}"/>
    <cellStyle name="Comma 10 2 5 2 2 2 2" xfId="15743" xr:uid="{7B05FFB8-DD02-4881-9C2A-108F049EC1FB}"/>
    <cellStyle name="Comma 10 2 5 2 2 2 2 2" xfId="40325" xr:uid="{E63C031B-3286-4186-9CC8-1B4545CCA190}"/>
    <cellStyle name="Comma 10 2 5 2 2 2 3" xfId="22695" xr:uid="{4064060F-A607-4AFB-A95B-573C2EFF7B81}"/>
    <cellStyle name="Comma 10 2 5 2 2 2 3 2" xfId="46722" xr:uid="{1D3A144A-9A93-4D9B-996F-9A1253674C63}"/>
    <cellStyle name="Comma 10 2 5 2 2 2 4" xfId="32310" xr:uid="{94A27914-B7B2-44D5-829F-5A3D8A4DD220}"/>
    <cellStyle name="Comma 10 2 5 2 2 3" xfId="5447" xr:uid="{2A695B15-8A6D-4745-89F0-CD248BE9D4F5}"/>
    <cellStyle name="Comma 10 2 5 2 2 3 2" xfId="13730" xr:uid="{F0D8D270-B987-40BA-9792-734E4B0CDD06}"/>
    <cellStyle name="Comma 10 2 5 2 2 3 2 2" xfId="38314" xr:uid="{4D55D6C7-E35E-4005-A9BF-9F671DBE3532}"/>
    <cellStyle name="Comma 10 2 5 2 2 3 3" xfId="30296" xr:uid="{B0634C14-4D57-48CE-AFB2-A73217438EF6}"/>
    <cellStyle name="Comma 10 2 5 2 2 4" xfId="9868" xr:uid="{218E25EC-DCBE-4E9A-8675-24FB31B9DDA0}"/>
    <cellStyle name="Comma 10 2 5 2 2 4 2" xfId="34554" xr:uid="{8236438C-01CE-4B54-B0B5-A5F3617DFAE4}"/>
    <cellStyle name="Comma 10 2 5 2 2 5" xfId="20229" xr:uid="{C107E398-1CB9-4599-827D-838964278BF2}"/>
    <cellStyle name="Comma 10 2 5 2 2 5 2" xfId="44403" xr:uid="{3F52A9F8-201D-4760-8E35-3169AF34713F}"/>
    <cellStyle name="Comma 10 2 5 2 2 6" xfId="26670" xr:uid="{B9EAB9A7-C395-4F20-872A-A3AEE1830363}"/>
    <cellStyle name="Comma 10 2 5 2 3" xfId="3040" xr:uid="{71E9A518-B402-49F1-88B3-6E2DF3A5E87D}"/>
    <cellStyle name="Comma 10 2 5 2 3 2" xfId="8049" xr:uid="{2ED3DE08-70E7-4CCE-A7BF-C80D8B054EB3}"/>
    <cellStyle name="Comma 10 2 5 2 3 2 2" xfId="16307" xr:uid="{9D54586A-875E-4F04-9ADB-4BF3130A528D}"/>
    <cellStyle name="Comma 10 2 5 2 3 2 2 2" xfId="40889" xr:uid="{28AE9633-C2CC-4FA5-AD40-A4ADC4659F19}"/>
    <cellStyle name="Comma 10 2 5 2 3 2 3" xfId="32874" xr:uid="{427FCC92-F853-405F-B3ED-5D23E5A891D7}"/>
    <cellStyle name="Comma 10 2 5 2 3 3" xfId="6162" xr:uid="{B0B168E2-55D0-4896-B4A1-86FA99CC9F32}"/>
    <cellStyle name="Comma 10 2 5 2 3 3 2" xfId="14424" xr:uid="{971B4209-3C1E-42E7-B996-7446B82ED6CC}"/>
    <cellStyle name="Comma 10 2 5 2 3 3 2 2" xfId="39006" xr:uid="{0A6B60E3-A3E5-458A-81EB-189B51ADCE4C}"/>
    <cellStyle name="Comma 10 2 5 2 3 3 3" xfId="30991" xr:uid="{1EA40B1E-8EC5-4750-977E-F10327DC6C6C}"/>
    <cellStyle name="Comma 10 2 5 2 3 4" xfId="11381" xr:uid="{CE9B7F12-C682-4E6A-B595-6EFD93CB2D79}"/>
    <cellStyle name="Comma 10 2 5 2 3 4 2" xfId="36036" xr:uid="{D6BEADB5-891B-420E-A350-7EDF46E81D4A}"/>
    <cellStyle name="Comma 10 2 5 2 3 5" xfId="22282" xr:uid="{F6BF2523-CF7C-4379-9163-EAD2427A7933}"/>
    <cellStyle name="Comma 10 2 5 2 3 5 2" xfId="46318" xr:uid="{F0F50B71-3A90-4258-8D13-6F13CAAB7206}"/>
    <cellStyle name="Comma 10 2 5 2 3 6" xfId="28151" xr:uid="{D30364A9-1CDB-4817-A1F9-C71FA6B88AFB}"/>
    <cellStyle name="Comma 10 2 5 2 4" xfId="3759" xr:uid="{5A8ECEE2-0CFC-49FB-A1A5-1675CB689C0C}"/>
    <cellStyle name="Comma 10 2 5 2 4 2" xfId="6682" xr:uid="{CF050EFC-BC77-47F5-BAC3-B3C76CF528FD}"/>
    <cellStyle name="Comma 10 2 5 2 4 2 2" xfId="14941" xr:uid="{03FD7D28-8B47-4131-893C-60727C3254E1}"/>
    <cellStyle name="Comma 10 2 5 2 4 2 2 2" xfId="39523" xr:uid="{A32472F2-A635-4F0E-8D97-F6F638DDE474}"/>
    <cellStyle name="Comma 10 2 5 2 4 2 3" xfId="31508" xr:uid="{B2AFB9AB-A6ED-4A11-9013-EE4D541A1E26}"/>
    <cellStyle name="Comma 10 2 5 2 4 3" xfId="12100" xr:uid="{5BEE90A8-A0B6-4D34-9EB6-BCCB8DB3DF7E}"/>
    <cellStyle name="Comma 10 2 5 2 4 3 2" xfId="36744" xr:uid="{EC2FFBB7-6745-4CE4-95B2-ACD00ABEC95F}"/>
    <cellStyle name="Comma 10 2 5 2 4 4" xfId="28859" xr:uid="{7B0BC9B6-7463-4E9C-805C-9DC8B7D3997B}"/>
    <cellStyle name="Comma 10 2 5 2 5" xfId="4513" xr:uid="{6F1B1082-FCAE-4812-B06C-CB4B998F12DB}"/>
    <cellStyle name="Comma 10 2 5 2 5 2" xfId="7195" xr:uid="{FA8843DE-8556-46DA-9A01-3E8A6E6308CA}"/>
    <cellStyle name="Comma 10 2 5 2 5 2 2" xfId="15454" xr:uid="{8F50D9D7-AF95-46D5-B91A-CB0A002853C6}"/>
    <cellStyle name="Comma 10 2 5 2 5 2 2 2" xfId="40036" xr:uid="{7D231647-F15D-4C0A-B1AC-9AA17C8CB4A8}"/>
    <cellStyle name="Comma 10 2 5 2 5 2 3" xfId="32021" xr:uid="{4ED9F52C-E275-4A9F-B945-623D7E7E2835}"/>
    <cellStyle name="Comma 10 2 5 2 5 3" xfId="12854" xr:uid="{403406C9-BFDC-4718-9FA2-E54718963DD4}"/>
    <cellStyle name="Comma 10 2 5 2 5 3 2" xfId="37439" xr:uid="{EAF69E3D-EBFF-4282-8C0B-6D731BD46ACA}"/>
    <cellStyle name="Comma 10 2 5 2 5 4" xfId="29479" xr:uid="{3AF26F5D-FBD7-4D34-9325-44A47BE1949D}"/>
    <cellStyle name="Comma 10 2 5 2 6" xfId="5033" xr:uid="{FF0F67B0-F0F7-4A96-9C9D-7FAA7ED62757}"/>
    <cellStyle name="Comma 10 2 5 2 6 2" xfId="13330" xr:uid="{C3E296E4-E115-4303-B7D0-61EAAF62AC0E}"/>
    <cellStyle name="Comma 10 2 5 2 6 2 2" xfId="37914" xr:uid="{4F13019D-70DF-4A1F-B8EF-730BE776ED04}"/>
    <cellStyle name="Comma 10 2 5 2 6 3" xfId="29895" xr:uid="{A66A761B-8677-46EE-B5D1-25764A652B3A}"/>
    <cellStyle name="Comma 10 2 5 2 7" xfId="9449" xr:uid="{A676097F-28D5-45F1-B4B2-11FBE72DA330}"/>
    <cellStyle name="Comma 10 2 5 2 7 2" xfId="34152" xr:uid="{666FB1E7-936D-4AE2-9C65-D1D01A208FA3}"/>
    <cellStyle name="Comma 10 2 5 2 8" xfId="18186" xr:uid="{7EC41957-35C0-41A8-903C-989AD05B3FD8}"/>
    <cellStyle name="Comma 10 2 5 2 8 2" xfId="42411" xr:uid="{524AFDDB-EE68-4367-A86C-C674749769D9}"/>
    <cellStyle name="Comma 10 2 5 2 9" xfId="19817" xr:uid="{E0CC3AC5-AFAE-45BF-BDB0-0286A57D4042}"/>
    <cellStyle name="Comma 10 2 5 2 9 2" xfId="43997" xr:uid="{0A4BAE32-C788-4652-A4A6-DDD0FA489175}"/>
    <cellStyle name="Comma 10 2 5 3" xfId="1309" xr:uid="{69E13DF3-A629-4B00-A36C-2B0F66B1BA18}"/>
    <cellStyle name="Comma 10 2 5 3 2" xfId="6997" xr:uid="{6210CE97-DC82-4805-9B50-B6B634CAD206}"/>
    <cellStyle name="Comma 10 2 5 3 2 2" xfId="15256" xr:uid="{A75FADE3-890B-40DF-A8E8-BE1180EA8832}"/>
    <cellStyle name="Comma 10 2 5 3 2 2 2" xfId="39838" xr:uid="{8C51FB89-BAF0-4EB9-858F-248E76BF7751}"/>
    <cellStyle name="Comma 10 2 5 3 2 3" xfId="22500" xr:uid="{61D0E34E-03D3-4E4A-B70E-57A5A43ACE45}"/>
    <cellStyle name="Comma 10 2 5 3 2 3 2" xfId="46534" xr:uid="{CD76C34C-CB3D-41A6-B5CE-38A5E587E19B}"/>
    <cellStyle name="Comma 10 2 5 3 2 4" xfId="31823" xr:uid="{A84442D0-CC7B-47A7-8ADA-8073C4F65520}"/>
    <cellStyle name="Comma 10 2 5 3 3" xfId="5249" xr:uid="{BB344405-0E0A-4E8D-A5DD-667E45498C8E}"/>
    <cellStyle name="Comma 10 2 5 3 3 2" xfId="13542" xr:uid="{8A375161-F809-4213-B506-4FF20EEACFD0}"/>
    <cellStyle name="Comma 10 2 5 3 3 2 2" xfId="38126" xr:uid="{55189B32-73C6-4C30-9CBC-32B3D9FE73EB}"/>
    <cellStyle name="Comma 10 2 5 3 3 3" xfId="30108" xr:uid="{4596CD7C-6B6A-48E3-B9C4-45C53EBA4D3C}"/>
    <cellStyle name="Comma 10 2 5 3 4" xfId="9671" xr:uid="{7838A7B3-2BB3-413C-972A-E811970AAD3F}"/>
    <cellStyle name="Comma 10 2 5 3 4 2" xfId="34366" xr:uid="{EEB29F1E-6727-4947-A150-5F3FB2BBEC21}"/>
    <cellStyle name="Comma 10 2 5 3 5" xfId="20033" xr:uid="{1D5D0E26-E8CC-4370-97D0-87F220B6DF3B}"/>
    <cellStyle name="Comma 10 2 5 3 5 2" xfId="44211" xr:uid="{AAB2E243-4978-4224-9F49-DA426F707ECA}"/>
    <cellStyle name="Comma 10 2 5 3 6" xfId="26483" xr:uid="{0DAFAA98-96C8-4FA7-BB46-5C6B54DA04EE}"/>
    <cellStyle name="Comma 10 2 5 4" xfId="844" xr:uid="{81530B5A-A24A-4823-AFD3-A1DCE50FD3DC}"/>
    <cellStyle name="Comma 10 2 5 4 2" xfId="7862" xr:uid="{EA77C9F1-37D3-4991-9937-2688AD8E1D6D}"/>
    <cellStyle name="Comma 10 2 5 4 2 2" xfId="16120" xr:uid="{4D0DFB0B-E9C5-41B1-8EB1-3917AA92960B}"/>
    <cellStyle name="Comma 10 2 5 4 2 2 2" xfId="40702" xr:uid="{508B3909-39BA-47CB-93C1-579B75B175FC}"/>
    <cellStyle name="Comma 10 2 5 4 2 3" xfId="22066" xr:uid="{536CAE75-84AC-4723-B80F-98FCD96E8B35}"/>
    <cellStyle name="Comma 10 2 5 4 2 3 2" xfId="46127" xr:uid="{E98A4A39-994A-4B4C-B782-1096AE914284}"/>
    <cellStyle name="Comma 10 2 5 4 2 4" xfId="32687" xr:uid="{BFAAA9DC-FACB-4BB7-82D0-33CC95AE952C}"/>
    <cellStyle name="Comma 10 2 5 4 3" xfId="5975" xr:uid="{D5E9E2F4-3D31-404E-A56C-7BEF56F8FEF4}"/>
    <cellStyle name="Comma 10 2 5 4 3 2" xfId="14237" xr:uid="{31C3D3FF-4462-4CE8-A9A6-2620A68A9CC9}"/>
    <cellStyle name="Comma 10 2 5 4 3 2 2" xfId="38819" xr:uid="{682EA183-B097-47EF-A95A-E0447C1A042B}"/>
    <cellStyle name="Comma 10 2 5 4 3 3" xfId="30804" xr:uid="{39182563-13A2-4370-8E00-1533E6A8361B}"/>
    <cellStyle name="Comma 10 2 5 4 4" xfId="9228" xr:uid="{3E3C2410-4B1F-45D5-A859-5EED7056AFD8}"/>
    <cellStyle name="Comma 10 2 5 4 4 2" xfId="33962" xr:uid="{D380433E-5619-4AF7-A87C-6247E78DF214}"/>
    <cellStyle name="Comma 10 2 5 4 5" xfId="19600" xr:uid="{348FB217-BD7F-4CBD-BB17-BA4A03571BFD}"/>
    <cellStyle name="Comma 10 2 5 4 5 2" xfId="43788" xr:uid="{FE605C24-14A8-4B19-ABD6-452AB342D779}"/>
    <cellStyle name="Comma 10 2 5 4 6" xfId="26084" xr:uid="{C7EE7D87-D22E-42F0-885E-805AADD4AC49}"/>
    <cellStyle name="Comma 10 2 5 5" xfId="2181" xr:uid="{F2529F83-E60D-449B-8D42-8E2E0A3B115E}"/>
    <cellStyle name="Comma 10 2 5 5 2" xfId="6495" xr:uid="{169397E9-A857-4504-AD9C-6980F7EF0429}"/>
    <cellStyle name="Comma 10 2 5 5 2 2" xfId="14754" xr:uid="{2098D295-4A9A-4DAD-8E82-0B88A0FAE1E0}"/>
    <cellStyle name="Comma 10 2 5 5 2 2 2" xfId="39336" xr:uid="{C785DDEC-B427-4A5A-A761-03AACE282F95}"/>
    <cellStyle name="Comma 10 2 5 5 2 3" xfId="21619" xr:uid="{DA0008A3-69E5-4779-9903-6366428D888A}"/>
    <cellStyle name="Comma 10 2 5 5 2 3 2" xfId="45701" xr:uid="{73D2B4CF-0397-42BD-BA9D-F432C5AF09F8}"/>
    <cellStyle name="Comma 10 2 5 5 2 4" xfId="31321" xr:uid="{2165C816-7CBE-4019-BE67-00AA08715DC2}"/>
    <cellStyle name="Comma 10 2 5 5 3" xfId="10522" xr:uid="{DC8C6DC6-9351-4551-8B46-F956F2F80E54}"/>
    <cellStyle name="Comma 10 2 5 5 3 2" xfId="35180" xr:uid="{1BAA2550-BDE2-49B8-9466-2D6D2E82103F}"/>
    <cellStyle name="Comma 10 2 5 5 4" xfId="19151" xr:uid="{7A90C746-2EA3-4434-A242-43FEBE67BE01}"/>
    <cellStyle name="Comma 10 2 5 5 4 2" xfId="43345" xr:uid="{28217845-9578-412B-8482-B0C49A1BD1D1}"/>
    <cellStyle name="Comma 10 2 5 5 5" xfId="27295" xr:uid="{64632F98-2068-4E2F-8DA6-264AFF73CBEE}"/>
    <cellStyle name="Comma 10 2 5 6" xfId="2567" xr:uid="{BEE17A50-4FBE-4BAB-B658-0F7297DBC2A6}"/>
    <cellStyle name="Comma 10 2 5 6 2" xfId="8353" xr:uid="{ED8C4F40-EE59-4CDD-9A9A-59AE37B54087}"/>
    <cellStyle name="Comma 10 2 5 6 2 2" xfId="16611" xr:uid="{BC0BE816-A8B7-401F-9855-6A42997F3C01}"/>
    <cellStyle name="Comma 10 2 5 6 2 2 2" xfId="41193" xr:uid="{116E2657-7B19-4F14-80F4-83CA6ABE403E}"/>
    <cellStyle name="Comma 10 2 5 6 2 3" xfId="33178" xr:uid="{171F79C0-CB44-44BA-B8FB-690FA36050CF}"/>
    <cellStyle name="Comma 10 2 5 6 3" xfId="10908" xr:uid="{BE461A4D-6EE8-447D-A38A-48448FBC13D4}"/>
    <cellStyle name="Comma 10 2 5 6 3 2" xfId="35564" xr:uid="{AEDCCBE7-5509-4F05-A359-2449C002388A}"/>
    <cellStyle name="Comma 10 2 5 6 4" xfId="21023" xr:uid="{6DC18648-ABDD-4902-8CE1-D2851DBDB80B}"/>
    <cellStyle name="Comma 10 2 5 6 4 2" xfId="45148" xr:uid="{368B3997-4765-4271-B9E2-7FE1ACDC4064}"/>
    <cellStyle name="Comma 10 2 5 6 5" xfId="27679" xr:uid="{1830F238-FD60-4AA9-BC94-CB2C86EAFE3C}"/>
    <cellStyle name="Comma 10 2 5 7" xfId="2804" xr:uid="{233AC9B1-56B3-41EA-B774-A53C803CFD61}"/>
    <cellStyle name="Comma 10 2 5 7 2" xfId="11145" xr:uid="{5B135476-2158-40FE-941C-EAA7BC8DD823}"/>
    <cellStyle name="Comma 10 2 5 7 2 2" xfId="35800" xr:uid="{034FBE24-A37B-451B-AD73-681EE0B13165}"/>
    <cellStyle name="Comma 10 2 5 7 3" xfId="27915" xr:uid="{2B6142A8-A756-463D-AEF5-21A4812D06D6}"/>
    <cellStyle name="Comma 10 2 5 8" xfId="3277" xr:uid="{95DF25F2-C5A3-461A-843F-AE3A9F050376}"/>
    <cellStyle name="Comma 10 2 5 8 2" xfId="11618" xr:uid="{72828BC6-2FAB-4A7B-969E-7B3A1B73413A}"/>
    <cellStyle name="Comma 10 2 5 8 2 2" xfId="36272" xr:uid="{7D051199-0ED6-4539-A93E-EC763569EB3C}"/>
    <cellStyle name="Comma 10 2 5 8 3" xfId="28387" xr:uid="{17A7C272-6431-4BC0-B9BF-F43834962C06}"/>
    <cellStyle name="Comma 10 2 5 9" xfId="3523" xr:uid="{6208B1C0-4931-419B-A349-067D25AAAC0F}"/>
    <cellStyle name="Comma 10 2 5 9 2" xfId="11864" xr:uid="{4D109827-1359-4573-91B3-7EE18C55C6EF}"/>
    <cellStyle name="Comma 10 2 5 9 2 2" xfId="36508" xr:uid="{C89FAB26-FE2D-435B-90FF-EEE95E72C8F1}"/>
    <cellStyle name="Comma 10 2 5 9 3" xfId="28623" xr:uid="{E1A2A08E-875B-4372-B54E-D5A1ABDDD1A6}"/>
    <cellStyle name="Comma 10 2 6" xfId="503" xr:uid="{BF6375D1-D3D8-48D4-8DE0-E9F140308735}"/>
    <cellStyle name="Comma 10 2 6 10" xfId="18685" xr:uid="{8BC934E8-9F28-4765-A47E-F2AAB772D4C1}"/>
    <cellStyle name="Comma 10 2 6 10 2" xfId="42881" xr:uid="{E622C681-42AD-4102-A5F1-82B2F1634579}"/>
    <cellStyle name="Comma 10 2 6 11" xfId="25784" xr:uid="{67B11ED9-0878-4FE3-8045-62E97BB445CC}"/>
    <cellStyle name="Comma 10 2 6 2" xfId="1372" xr:uid="{18FD12F4-597E-40BE-9CC8-DC08EF6C50A9}"/>
    <cellStyle name="Comma 10 2 6 2 2" xfId="7405" xr:uid="{C9014771-2411-4972-9063-D7B7D6F4A005}"/>
    <cellStyle name="Comma 10 2 6 2 2 2" xfId="15664" xr:uid="{FA6DAA1C-1740-4BAF-9299-DAA46E1E60C6}"/>
    <cellStyle name="Comma 10 2 6 2 2 2 2" xfId="40246" xr:uid="{1DB8870A-3E0C-49D8-84B1-E83B409AD060}"/>
    <cellStyle name="Comma 10 2 6 2 2 3" xfId="22561" xr:uid="{E36FD8B6-AF20-47E7-ADDD-E66EB196142D}"/>
    <cellStyle name="Comma 10 2 6 2 2 3 2" xfId="46588" xr:uid="{E1BE4AFA-3270-4FA4-B4FD-6A5E73FDA5A5}"/>
    <cellStyle name="Comma 10 2 6 2 2 4" xfId="32231" xr:uid="{57694CEE-5BE1-488B-A19D-CE49699F8EDC}"/>
    <cellStyle name="Comma 10 2 6 2 3" xfId="5312" xr:uid="{F449235A-6214-4832-940C-64EE44CEB704}"/>
    <cellStyle name="Comma 10 2 6 2 3 2" xfId="13596" xr:uid="{8A0A390B-0E39-43B8-AC77-DE7480A5A10A}"/>
    <cellStyle name="Comma 10 2 6 2 3 2 2" xfId="38180" xr:uid="{99DA1D64-6BC6-449F-94AE-F2F784395147}"/>
    <cellStyle name="Comma 10 2 6 2 3 3" xfId="30162" xr:uid="{6E1F473F-5BEE-492A-A771-ED35F220B71C}"/>
    <cellStyle name="Comma 10 2 6 2 4" xfId="9734" xr:uid="{0EAEACB9-6FD8-4435-8EBB-A917D209956E}"/>
    <cellStyle name="Comma 10 2 6 2 4 2" xfId="34420" xr:uid="{8B71FB60-A9C3-45E9-A779-DF18CD581124}"/>
    <cellStyle name="Comma 10 2 6 2 5" xfId="20095" xr:uid="{2336E32C-8700-49A3-B82B-953AEF6DFE92}"/>
    <cellStyle name="Comma 10 2 6 2 5 2" xfId="44269" xr:uid="{3F59BF07-2C98-43A3-AA54-F5DFF669E26B}"/>
    <cellStyle name="Comma 10 2 6 2 6" xfId="26536" xr:uid="{79DD32F6-3283-4B9C-8573-95AB5492CFE1}"/>
    <cellStyle name="Comma 10 2 6 3" xfId="917" xr:uid="{F548BE91-232A-4B07-8EB7-B730254922EA}"/>
    <cellStyle name="Comma 10 2 6 3 2" xfId="7915" xr:uid="{97F24CB0-29FD-4BB3-B239-55D2F25FDB91}"/>
    <cellStyle name="Comma 10 2 6 3 2 2" xfId="16173" xr:uid="{173480A3-F2F4-4EDC-84B0-6933A9C90456}"/>
    <cellStyle name="Comma 10 2 6 3 2 2 2" xfId="40755" xr:uid="{C7C9E0A4-8633-46C3-BC1B-12CDDCCBB762}"/>
    <cellStyle name="Comma 10 2 6 3 2 3" xfId="22131" xr:uid="{F81117F9-D919-425D-AFFF-02DDB9AD564F}"/>
    <cellStyle name="Comma 10 2 6 3 2 3 2" xfId="46183" xr:uid="{CDE8D8B6-7D81-4399-B368-B8F9F08BA260}"/>
    <cellStyle name="Comma 10 2 6 3 2 4" xfId="32740" xr:uid="{21679BFB-56A9-4B05-9178-264FCA212412}"/>
    <cellStyle name="Comma 10 2 6 3 3" xfId="6028" xr:uid="{E50C5AFA-2D0C-488B-8E4A-1F5F55B1F42E}"/>
    <cellStyle name="Comma 10 2 6 3 3 2" xfId="14290" xr:uid="{441929AF-3B63-4F51-837A-99B959974409}"/>
    <cellStyle name="Comma 10 2 6 3 3 2 2" xfId="38872" xr:uid="{7915C1B3-A93B-4F6F-8A8B-C675D00678D2}"/>
    <cellStyle name="Comma 10 2 6 3 3 3" xfId="30857" xr:uid="{25340E8C-5917-4D34-B1BC-044925AF5581}"/>
    <cellStyle name="Comma 10 2 6 3 4" xfId="9295" xr:uid="{0A0D1CB2-1535-4C0E-B45D-FB0E07A5DB10}"/>
    <cellStyle name="Comma 10 2 6 3 4 2" xfId="34016" xr:uid="{25EDEC8E-EBE3-4D3C-B77D-E33FA5A017DC}"/>
    <cellStyle name="Comma 10 2 6 3 5" xfId="19666" xr:uid="{B6893B10-93B5-4BE3-8828-D5C2CE141B64}"/>
    <cellStyle name="Comma 10 2 6 3 5 2" xfId="43848" xr:uid="{147D1CE2-F7D4-4391-AFBE-6EF0A4C6B28C}"/>
    <cellStyle name="Comma 10 2 6 3 6" xfId="26137" xr:uid="{71389DF5-3158-4806-ADBD-AB7CB2DEE6DC}"/>
    <cellStyle name="Comma 10 2 6 4" xfId="2922" xr:uid="{E45F646C-C18D-4DB2-A18C-BACDF98A0395}"/>
    <cellStyle name="Comma 10 2 6 4 2" xfId="6548" xr:uid="{126B2CAD-400F-4551-812E-C1C55924D23A}"/>
    <cellStyle name="Comma 10 2 6 4 2 2" xfId="14807" xr:uid="{8D99FAF5-ECB3-4ADD-A3DD-F117BD0C87A2}"/>
    <cellStyle name="Comma 10 2 6 4 2 2 2" xfId="39389" xr:uid="{57D67B40-93F4-436E-BFE8-E0685C657011}"/>
    <cellStyle name="Comma 10 2 6 4 2 3" xfId="21757" xr:uid="{067BD8F7-5439-4EEC-878E-9E0926FFDF59}"/>
    <cellStyle name="Comma 10 2 6 4 2 3 2" xfId="45831" xr:uid="{D8AE8CEC-BC90-423A-B206-90E55BFC0E73}"/>
    <cellStyle name="Comma 10 2 6 4 2 4" xfId="31374" xr:uid="{045AF83B-68B3-4C32-9087-6CA232D4CF3D}"/>
    <cellStyle name="Comma 10 2 6 4 3" xfId="11263" xr:uid="{5A52D45B-4609-49FB-AB7F-C0D546E578F6}"/>
    <cellStyle name="Comma 10 2 6 4 3 2" xfId="35918" xr:uid="{7BA10D20-07D7-4CE6-ACFB-2C2391F18ED2}"/>
    <cellStyle name="Comma 10 2 6 4 4" xfId="19292" xr:uid="{8A4C8A79-DAFA-41E3-991C-F441F118721C}"/>
    <cellStyle name="Comma 10 2 6 4 4 2" xfId="43486" xr:uid="{C4438823-2F6F-4B65-B5F0-1531E62C333C}"/>
    <cellStyle name="Comma 10 2 6 4 5" xfId="28033" xr:uid="{C323CA3C-1238-4CA9-BC44-34BBB79295F7}"/>
    <cellStyle name="Comma 10 2 6 5" xfId="3641" xr:uid="{82FF34EC-DC69-4AB5-8A8B-F2DDF2A49D92}"/>
    <cellStyle name="Comma 10 2 6 5 2" xfId="7178" xr:uid="{689EDD63-1D4A-4485-B5D4-6DDDFF57AE0B}"/>
    <cellStyle name="Comma 10 2 6 5 2 2" xfId="15437" xr:uid="{F00AFEBB-56D1-4A28-8A83-1A367120EB5D}"/>
    <cellStyle name="Comma 10 2 6 5 2 2 2" xfId="40019" xr:uid="{8004B43C-D56C-456B-ABBF-054E23D1DF94}"/>
    <cellStyle name="Comma 10 2 6 5 2 3" xfId="32004" xr:uid="{E48801C5-A652-40C6-B68B-43696ADA5DB2}"/>
    <cellStyle name="Comma 10 2 6 5 3" xfId="11982" xr:uid="{EA5FC4AD-3433-4F83-9D69-0341C95B0D70}"/>
    <cellStyle name="Comma 10 2 6 5 3 2" xfId="36626" xr:uid="{65B2B4F6-6256-42DE-81A4-01884DAE38D4}"/>
    <cellStyle name="Comma 10 2 6 5 4" xfId="21161" xr:uid="{684B8105-FCEE-4410-9AE3-1463B0797D91}"/>
    <cellStyle name="Comma 10 2 6 5 4 2" xfId="45281" xr:uid="{944CFB23-4274-4715-9F5C-1BB555A0377E}"/>
    <cellStyle name="Comma 10 2 6 5 5" xfId="28741" xr:uid="{A1AADCB0-F546-4AC7-A074-6B250F3E8D22}"/>
    <cellStyle name="Comma 10 2 6 6" xfId="4395" xr:uid="{B7571C8F-1E76-4945-81DD-A62BA06CD2B0}"/>
    <cellStyle name="Comma 10 2 6 6 2" xfId="12736" xr:uid="{6D9A642B-6318-4A58-9A24-0BEF5B6494F9}"/>
    <cellStyle name="Comma 10 2 6 6 2 2" xfId="37321" xr:uid="{E3D690B1-35B1-4612-9502-1E66DE3F7071}"/>
    <cellStyle name="Comma 10 2 6 6 3" xfId="29361" xr:uid="{A9828DDA-55B4-4D51-B3A8-270B4ACFBFFA}"/>
    <cellStyle name="Comma 10 2 6 7" xfId="4881" xr:uid="{F6312DFB-41F6-4B34-A9BB-404641C3B26D}"/>
    <cellStyle name="Comma 10 2 6 7 2" xfId="13194" xr:uid="{42579EBD-2157-4FB8-B7DA-D648907CAB87}"/>
    <cellStyle name="Comma 10 2 6 7 2 2" xfId="37778" xr:uid="{009CD86E-8FC5-4320-AB0C-7E72DB599B31}"/>
    <cellStyle name="Comma 10 2 6 7 3" xfId="29760" xr:uid="{265EABB6-1064-408E-926D-A46A3B6E8574}"/>
    <cellStyle name="Comma 10 2 6 8" xfId="8890" xr:uid="{196FF1B0-6ED2-470A-BB99-16FA0704E947}"/>
    <cellStyle name="Comma 10 2 6 8 2" xfId="33653" xr:uid="{4F5EBD2E-C6FB-4CC2-96F8-EC65EEB075EC}"/>
    <cellStyle name="Comma 10 2 6 9" xfId="18068" xr:uid="{24B98DFB-39E2-4224-90E2-3910E1EE2B42}"/>
    <cellStyle name="Comma 10 2 6 9 2" xfId="42293" xr:uid="{A81BA2C4-2BCC-460D-B4F9-923DC25A9053}"/>
    <cellStyle name="Comma 10 2 7" xfId="561" xr:uid="{A03862AA-3ED2-4C31-B217-25C179B47203}"/>
    <cellStyle name="Comma 10 2 7 2" xfId="1399" xr:uid="{FD69B52A-996D-4FE4-A80E-C029DF73572A}"/>
    <cellStyle name="Comma 10 2 7 2 2" xfId="7431" xr:uid="{8102384A-268A-4948-B232-C264B8DB0980}"/>
    <cellStyle name="Comma 10 2 7 2 2 2" xfId="15690" xr:uid="{63862CDE-8305-41F3-A46C-614776D2874E}"/>
    <cellStyle name="Comma 10 2 7 2 2 2 2" xfId="40272" xr:uid="{2C116329-3745-45F3-B0B4-61E2F361B227}"/>
    <cellStyle name="Comma 10 2 7 2 2 3" xfId="22588" xr:uid="{3383842C-F37D-4717-9FE2-2D1DE13D6BAA}"/>
    <cellStyle name="Comma 10 2 7 2 2 3 2" xfId="46615" xr:uid="{12D70333-8E37-48BC-9780-A6587C832E0A}"/>
    <cellStyle name="Comma 10 2 7 2 2 4" xfId="32257" xr:uid="{7ED439BA-1EAF-49AD-9E09-576FB37224C9}"/>
    <cellStyle name="Comma 10 2 7 2 3" xfId="5339" xr:uid="{0663ABD9-07CF-4C50-8FA4-4F46D253A12D}"/>
    <cellStyle name="Comma 10 2 7 2 3 2" xfId="13623" xr:uid="{C5F4EC6A-8808-4846-9E3C-F686E609D137}"/>
    <cellStyle name="Comma 10 2 7 2 3 2 2" xfId="38207" xr:uid="{EF092A29-2F5F-49B4-B993-FCF43ACAEACF}"/>
    <cellStyle name="Comma 10 2 7 2 3 3" xfId="30189" xr:uid="{4A8E69B0-E802-48E1-AAE4-F7CDF3FFB089}"/>
    <cellStyle name="Comma 10 2 7 2 4" xfId="9761" xr:uid="{C6333F6E-1683-4CF0-86C5-D2100C06E233}"/>
    <cellStyle name="Comma 10 2 7 2 4 2" xfId="34447" xr:uid="{C8AD629D-BF52-40E7-9F60-F921ADE026EB}"/>
    <cellStyle name="Comma 10 2 7 2 5" xfId="20122" xr:uid="{80DFC342-17E2-4FC7-8988-BEF3C063F8A5}"/>
    <cellStyle name="Comma 10 2 7 2 5 2" xfId="44296" xr:uid="{6491F43D-22D0-4137-A11E-ED94AD0F8B70}"/>
    <cellStyle name="Comma 10 2 7 2 6" xfId="26563" xr:uid="{4A4271FF-BC10-4DC1-A839-01B02DE8C84B}"/>
    <cellStyle name="Comma 10 2 7 3" xfId="950" xr:uid="{2F063F01-CE95-41A3-8ACB-FF5DA366607B}"/>
    <cellStyle name="Comma 10 2 7 3 2" xfId="7942" xr:uid="{BFE30AD6-D8BD-4899-AF06-6BDD70456906}"/>
    <cellStyle name="Comma 10 2 7 3 2 2" xfId="16200" xr:uid="{45D27BDD-3899-4017-97A8-AB456535ABC2}"/>
    <cellStyle name="Comma 10 2 7 3 2 2 2" xfId="40782" xr:uid="{D9F75946-D263-47AE-ABB6-742669698676}"/>
    <cellStyle name="Comma 10 2 7 3 2 3" xfId="22161" xr:uid="{38421BE1-3555-4229-B2E1-02F05DC07428}"/>
    <cellStyle name="Comma 10 2 7 3 2 3 2" xfId="46210" xr:uid="{47F0DD13-7A65-4B8D-9E47-AFA9E3216AE0}"/>
    <cellStyle name="Comma 10 2 7 3 2 4" xfId="32767" xr:uid="{A7531CC6-DD52-43B6-9BC2-A2B14A1BB250}"/>
    <cellStyle name="Comma 10 2 7 3 3" xfId="6055" xr:uid="{AD795165-609F-4B63-9071-43E40DB9015A}"/>
    <cellStyle name="Comma 10 2 7 3 3 2" xfId="14317" xr:uid="{5384A6BE-1716-40A8-8E13-044C098A4EB8}"/>
    <cellStyle name="Comma 10 2 7 3 3 2 2" xfId="38899" xr:uid="{DDC971C1-B83B-45C8-BF53-B08A991CD99E}"/>
    <cellStyle name="Comma 10 2 7 3 3 3" xfId="30884" xr:uid="{8C9F44B3-23F2-4E15-8592-E235E5D694D2}"/>
    <cellStyle name="Comma 10 2 7 3 4" xfId="9326" xr:uid="{EFBD8B48-1372-49C2-A870-C9BFCA77522F}"/>
    <cellStyle name="Comma 10 2 7 3 4 2" xfId="34045" xr:uid="{AD99F1C6-B927-4085-97D3-2D78214B3F16}"/>
    <cellStyle name="Comma 10 2 7 3 5" xfId="19695" xr:uid="{A7334454-A9B2-46CF-BAEA-8EC66CE5F7D1}"/>
    <cellStyle name="Comma 10 2 7 3 5 2" xfId="43877" xr:uid="{59D2A964-F3D0-48AB-B59A-8E7A88BBED18}"/>
    <cellStyle name="Comma 10 2 7 3 6" xfId="26164" xr:uid="{A1925E3F-D4C9-4CBC-94F2-58E9180109F4}"/>
    <cellStyle name="Comma 10 2 7 4" xfId="6575" xr:uid="{109528F6-3561-412A-9479-F1F3199DCE83}"/>
    <cellStyle name="Comma 10 2 7 4 2" xfId="14834" xr:uid="{940621A2-CFD6-4188-B1DF-01E87AE5D51D}"/>
    <cellStyle name="Comma 10 2 7 4 2 2" xfId="21814" xr:uid="{4FE1E26A-D4B5-474F-9CD8-0E7D0CA66017}"/>
    <cellStyle name="Comma 10 2 7 4 2 2 2" xfId="45888" xr:uid="{965213F3-8084-4F55-87B0-A8000C635F65}"/>
    <cellStyle name="Comma 10 2 7 4 2 3" xfId="39416" xr:uid="{A3767649-39D9-4800-A5CB-9CAA25B16872}"/>
    <cellStyle name="Comma 10 2 7 4 3" xfId="19349" xr:uid="{F5ACAAED-4BB6-43E8-8304-52EE447C6F75}"/>
    <cellStyle name="Comma 10 2 7 4 3 2" xfId="43543" xr:uid="{9364D32C-88D6-4521-9E1F-1FA89337E1C6}"/>
    <cellStyle name="Comma 10 2 7 4 4" xfId="31401" xr:uid="{B72E3AD5-8C80-4E02-9A42-D8AD003DC276}"/>
    <cellStyle name="Comma 10 2 7 5" xfId="7159" xr:uid="{F38A8392-6B70-48F1-A3F1-B939D8BD2D62}"/>
    <cellStyle name="Comma 10 2 7 5 2" xfId="15418" xr:uid="{842A1EB0-BC24-4FD0-BEFB-A004D905D39D}"/>
    <cellStyle name="Comma 10 2 7 5 2 2" xfId="40000" xr:uid="{52B1FE6D-EA21-43F2-8839-98309707C4DD}"/>
    <cellStyle name="Comma 10 2 7 5 3" xfId="21219" xr:uid="{66176CE4-E5AD-43EC-B8E6-E578C81264D4}"/>
    <cellStyle name="Comma 10 2 7 5 3 2" xfId="45338" xr:uid="{5B8F34B1-296B-4C24-848F-A2AA46158FEC}"/>
    <cellStyle name="Comma 10 2 7 5 4" xfId="31985" xr:uid="{097DCD98-A8E7-426B-A0DD-97D625BDADBB}"/>
    <cellStyle name="Comma 10 2 7 6" xfId="4910" xr:uid="{42290A62-AC3C-4B39-8461-D1D5AF719634}"/>
    <cellStyle name="Comma 10 2 7 6 2" xfId="13221" xr:uid="{CBC70B4C-2D34-4AEB-B262-5119E9FF23B5}"/>
    <cellStyle name="Comma 10 2 7 6 2 2" xfId="37805" xr:uid="{07D07900-1209-4FDA-A521-AC5DEA5AB10F}"/>
    <cellStyle name="Comma 10 2 7 6 3" xfId="29787" xr:uid="{16505318-F6BB-4A72-8C15-4A44DF88E9D1}"/>
    <cellStyle name="Comma 10 2 7 7" xfId="8948" xr:uid="{6FC9B164-AD17-4CB1-A61D-039DD2000794}"/>
    <cellStyle name="Comma 10 2 7 7 2" xfId="33710" xr:uid="{8AB28EB0-27A7-4ADD-ABD0-2474CC7CE1D8}"/>
    <cellStyle name="Comma 10 2 7 8" xfId="18742" xr:uid="{9C79C6C2-E3BE-49CB-A2AD-32035CD293BD}"/>
    <cellStyle name="Comma 10 2 7 8 2" xfId="42938" xr:uid="{A844FD98-42D7-40F3-B1DB-2D875B5B3831}"/>
    <cellStyle name="Comma 10 2 7 9" xfId="25841" xr:uid="{4C98EBCC-67BE-4BB4-A3E0-65A35E22222C}"/>
    <cellStyle name="Comma 10 2 8" xfId="1129" xr:uid="{7A1CA658-A3E4-4DDE-B717-11349119C44D}"/>
    <cellStyle name="Comma 10 2 8 2" xfId="1561" xr:uid="{47002141-601B-443D-92BE-21928F1F5960}"/>
    <cellStyle name="Comma 10 2 8 2 2" xfId="7536" xr:uid="{170B6345-A193-41BF-9F19-0E3726973B17}"/>
    <cellStyle name="Comma 10 2 8 2 2 2" xfId="15794" xr:uid="{F4E80EA6-8300-48A8-9501-97700BFD136F}"/>
    <cellStyle name="Comma 10 2 8 2 2 2 2" xfId="40376" xr:uid="{5F9058B2-8299-471C-BA90-EE9AAAA73C11}"/>
    <cellStyle name="Comma 10 2 8 2 2 3" xfId="22748" xr:uid="{11F63188-4DE1-4557-9E30-B0F430407B9A}"/>
    <cellStyle name="Comma 10 2 8 2 2 3 2" xfId="46775" xr:uid="{E6B0F278-99D1-4A40-A63E-74EB45122B86}"/>
    <cellStyle name="Comma 10 2 8 2 2 4" xfId="32361" xr:uid="{C78C859F-D393-419E-9BE4-6F556E2A62E1}"/>
    <cellStyle name="Comma 10 2 8 2 3" xfId="5500" xr:uid="{B373AE1C-1615-44EB-A9E3-DBF36AB6803C}"/>
    <cellStyle name="Comma 10 2 8 2 3 2" xfId="13783" xr:uid="{CFF389C9-0D33-4577-9AC4-4828607E9BF5}"/>
    <cellStyle name="Comma 10 2 8 2 3 2 2" xfId="38367" xr:uid="{55C45D6F-8EB2-4638-B5BB-58F69BB1864D}"/>
    <cellStyle name="Comma 10 2 8 2 3 3" xfId="30349" xr:uid="{220E9EFE-37E0-4AFE-B7D8-BD8123DD9344}"/>
    <cellStyle name="Comma 10 2 8 2 4" xfId="9921" xr:uid="{0D97535E-BA96-45F5-845A-AA8E689E3F96}"/>
    <cellStyle name="Comma 10 2 8 2 4 2" xfId="34607" xr:uid="{B03B7388-00F3-4174-B1C1-43FBA530E1DD}"/>
    <cellStyle name="Comma 10 2 8 2 5" xfId="20282" xr:uid="{647F8DDF-86F7-4930-BFB0-C020B68ACBF7}"/>
    <cellStyle name="Comma 10 2 8 2 5 2" xfId="44456" xr:uid="{F0ACB010-648A-4AE1-939B-867D7298097D}"/>
    <cellStyle name="Comma 10 2 8 2 6" xfId="26723" xr:uid="{E809C3E3-A0D6-4F98-A6A4-B8D619F4A9B9}"/>
    <cellStyle name="Comma 10 2 8 3" xfId="6215" xr:uid="{864FF6A8-DB13-430B-818B-ED144BDA8D8F}"/>
    <cellStyle name="Comma 10 2 8 3 2" xfId="8102" xr:uid="{FA2C36B9-65E0-42A4-A558-DA46EE36A5D1}"/>
    <cellStyle name="Comma 10 2 8 3 2 2" xfId="16360" xr:uid="{91C72C58-07EC-4750-BBF4-34F7624C6461}"/>
    <cellStyle name="Comma 10 2 8 3 2 2 2" xfId="40942" xr:uid="{20DADC28-EAD4-4118-9B0F-044804E065D6}"/>
    <cellStyle name="Comma 10 2 8 3 2 3" xfId="22338" xr:uid="{FEEF23E0-6139-4BEC-9EA9-D92C1646E0F6}"/>
    <cellStyle name="Comma 10 2 8 3 2 3 2" xfId="46372" xr:uid="{9386C070-40C4-42AE-B890-71EB39BE820F}"/>
    <cellStyle name="Comma 10 2 8 3 2 4" xfId="32927" xr:uid="{01E28AC1-E5C2-4432-AD35-06C76878DD7A}"/>
    <cellStyle name="Comma 10 2 8 3 3" xfId="14477" xr:uid="{74FA95A9-1521-4A9C-9C37-BFFC1940EE3F}"/>
    <cellStyle name="Comma 10 2 8 3 3 2" xfId="39059" xr:uid="{7B083E7E-6148-44C6-9A38-BAF55CD7A9C0}"/>
    <cellStyle name="Comma 10 2 8 3 4" xfId="19872" xr:uid="{2FCFA0AC-0ACA-4270-8F84-E226E82787DC}"/>
    <cellStyle name="Comma 10 2 8 3 4 2" xfId="44052" xr:uid="{8D23921D-40A2-403A-96BA-52281D6DB8C8}"/>
    <cellStyle name="Comma 10 2 8 3 5" xfId="31044" xr:uid="{671FC7B0-FA26-4B0B-9981-9155DA1CE931}"/>
    <cellStyle name="Comma 10 2 8 4" xfId="6735" xr:uid="{45E60A85-D05C-4099-B07C-55B67709E92A}"/>
    <cellStyle name="Comma 10 2 8 4 2" xfId="14994" xr:uid="{D612BF8B-C456-4512-AF74-2049E7DFCA53}"/>
    <cellStyle name="Comma 10 2 8 4 2 2" xfId="39576" xr:uid="{CCF9327F-B223-4EDF-A5FF-4857C26D5403}"/>
    <cellStyle name="Comma 10 2 8 4 3" xfId="20841" xr:uid="{0E415241-38D6-44F7-8878-5037F1B2AC89}"/>
    <cellStyle name="Comma 10 2 8 4 3 2" xfId="44979" xr:uid="{A0D91B7C-7B88-485E-A8CB-F4B73750D89C}"/>
    <cellStyle name="Comma 10 2 8 4 4" xfId="31561" xr:uid="{F638A827-6098-4C58-A08C-BE3928A03730}"/>
    <cellStyle name="Comma 10 2 8 5" xfId="7246" xr:uid="{167EB990-B3BD-497D-8B5B-56387998AB4C}"/>
    <cellStyle name="Comma 10 2 8 5 2" xfId="15505" xr:uid="{0F69E6B3-1946-45F1-8C60-4E64FF5EEA46}"/>
    <cellStyle name="Comma 10 2 8 5 2 2" xfId="40087" xr:uid="{F44E7748-CB66-4B26-8340-E75370C900FC}"/>
    <cellStyle name="Comma 10 2 8 5 3" xfId="32072" xr:uid="{0A3A5A30-C7E8-44D3-A0DA-8C3C0286AC1E}"/>
    <cellStyle name="Comma 10 2 8 6" xfId="5088" xr:uid="{2601DD9C-37BB-40DE-845A-59771D277917}"/>
    <cellStyle name="Comma 10 2 8 6 2" xfId="13383" xr:uid="{7C0D1B3A-B47A-448E-A1D6-52187347F30B}"/>
    <cellStyle name="Comma 10 2 8 6 2 2" xfId="37967" xr:uid="{1C967991-BB8C-4536-A58F-3F6EFC3F3837}"/>
    <cellStyle name="Comma 10 2 8 6 3" xfId="29948" xr:uid="{9A431DFE-27F6-4C37-AF9E-496F7ECC83B1}"/>
    <cellStyle name="Comma 10 2 8 7" xfId="9505" xr:uid="{2A9EC1A6-3739-4484-8878-DF3616D42EDB}"/>
    <cellStyle name="Comma 10 2 8 7 2" xfId="34205" xr:uid="{33D299AB-4DBD-45FE-BF7C-6F17696035CB}"/>
    <cellStyle name="Comma 10 2 8 8" xfId="18412" xr:uid="{F36BD14C-0733-433F-924A-DDA1294CBB2F}"/>
    <cellStyle name="Comma 10 2 8 8 2" xfId="42622" xr:uid="{81543642-90B5-4D76-A670-E021FF801AAD}"/>
    <cellStyle name="Comma 10 2 8 9" xfId="26324" xr:uid="{A55C64E1-4BC9-47DE-BCA1-29BFE72E3653}"/>
    <cellStyle name="Comma 10 2 9" xfId="1195" xr:uid="{A74CB88E-C9B1-4351-9CAE-B378217C058F}"/>
    <cellStyle name="Comma 10 2 9 2" xfId="5868" xr:uid="{13D7113E-B8E4-4A54-9AA0-439D50600576}"/>
    <cellStyle name="Comma 10 2 9 2 2" xfId="7755" xr:uid="{B245954E-E114-4012-AA6E-94F1FD4DDC9A}"/>
    <cellStyle name="Comma 10 2 9 2 2 2" xfId="16013" xr:uid="{ACF4FAF7-AAE7-46BE-9C55-6E54E214AA71}"/>
    <cellStyle name="Comma 10 2 9 2 2 2 2" xfId="40595" xr:uid="{FAB8D468-7A26-4FA3-BAC5-FBD3EAAE43DE}"/>
    <cellStyle name="Comma 10 2 9 2 2 3" xfId="32580" xr:uid="{A4FE3093-405F-4B8B-BA0E-02F583042364}"/>
    <cellStyle name="Comma 10 2 9 2 3" xfId="14130" xr:uid="{05322213-F0E4-47EC-B84A-3BB2654C56B3}"/>
    <cellStyle name="Comma 10 2 9 2 3 2" xfId="38712" xr:uid="{2FBF848A-C1EE-4FC0-8C90-D0C64B1C6929}"/>
    <cellStyle name="Comma 10 2 9 2 4" xfId="22392" xr:uid="{39D7F396-E6B5-43B0-AC3E-8CC04181E2F7}"/>
    <cellStyle name="Comma 10 2 9 2 4 2" xfId="46426" xr:uid="{AFED01DD-8ABD-41E4-9202-76A3E70278A3}"/>
    <cellStyle name="Comma 10 2 9 2 5" xfId="30697" xr:uid="{E6C3FAC0-FC9D-45E7-8BFB-AFD8A703335F}"/>
    <cellStyle name="Comma 10 2 9 3" xfId="6388" xr:uid="{BE799CAB-FC91-41A3-9D2B-73A324474229}"/>
    <cellStyle name="Comma 10 2 9 3 2" xfId="14647" xr:uid="{471318D2-C92C-4A72-A378-8A81EBA9DB76}"/>
    <cellStyle name="Comma 10 2 9 3 2 2" xfId="39229" xr:uid="{68563035-8A15-4732-8CEF-B7FE2664BDB2}"/>
    <cellStyle name="Comma 10 2 9 3 3" xfId="31214" xr:uid="{570F19C4-239F-4D17-8D4E-93E62617CA3A}"/>
    <cellStyle name="Comma 10 2 9 4" xfId="7298" xr:uid="{E80A28F7-E342-4ECB-A610-7DE978E2E8B1}"/>
    <cellStyle name="Comma 10 2 9 4 2" xfId="15557" xr:uid="{37CB3D43-354D-4940-AECF-FD1DE5D9C62B}"/>
    <cellStyle name="Comma 10 2 9 4 2 2" xfId="40139" xr:uid="{E588DAF3-7317-4D7B-9FF8-E11A32F80E03}"/>
    <cellStyle name="Comma 10 2 9 4 3" xfId="32124" xr:uid="{8A57176F-9E58-4FB2-B2E9-D20C518BB23A}"/>
    <cellStyle name="Comma 10 2 9 5" xfId="5141" xr:uid="{D66C4DB8-82F9-43C5-874B-58C293FDCC32}"/>
    <cellStyle name="Comma 10 2 9 5 2" xfId="13435" xr:uid="{DA1A6EAD-C4ED-4682-AC88-8EEBF74BF508}"/>
    <cellStyle name="Comma 10 2 9 5 2 2" xfId="38019" xr:uid="{5E6BA578-CACD-40BF-B5E6-CEF4C97B55DA}"/>
    <cellStyle name="Comma 10 2 9 5 3" xfId="30001" xr:uid="{781BD7F5-C35A-4A58-960B-FACBC78F5E53}"/>
    <cellStyle name="Comma 10 2 9 6" xfId="9563" xr:uid="{D51F5848-6D9C-4034-B396-06FF83C4DCA6}"/>
    <cellStyle name="Comma 10 2 9 6 2" xfId="34259" xr:uid="{359BB90B-DF53-4929-9543-909BC3B81893}"/>
    <cellStyle name="Comma 10 2 9 7" xfId="19925" xr:uid="{EDF2DB47-8BFE-47FF-A041-56547B4CBC84}"/>
    <cellStyle name="Comma 10 2 9 7 2" xfId="44104" xr:uid="{BDCCDAB7-C83A-4582-B23F-A418A6C23573}"/>
    <cellStyle name="Comma 10 2 9 8" xfId="26376" xr:uid="{06624F4C-BCC8-4F03-B65C-089EB5144307}"/>
    <cellStyle name="Comma 10 20" xfId="2445" xr:uid="{82757A8F-8D8B-4EC9-A0B0-9CD1F44668DF}"/>
    <cellStyle name="Comma 10 20 2" xfId="10786" xr:uid="{1BC430C6-18EE-40B7-931E-B1797741D05A}"/>
    <cellStyle name="Comma 10 20 2 2" xfId="35442" xr:uid="{5568C847-3ECE-45CC-B630-FC06E92FF5B4}"/>
    <cellStyle name="Comma 10 20 3" xfId="27557" xr:uid="{24E1DC65-943D-474D-8BC7-99585C8505D5}"/>
    <cellStyle name="Comma 10 21" xfId="2682" xr:uid="{9A48B23C-7C83-4695-8466-9A3931A036CA}"/>
    <cellStyle name="Comma 10 21 2" xfId="11023" xr:uid="{8E2EE9B7-8283-4191-8536-D6E9DDD05D14}"/>
    <cellStyle name="Comma 10 21 2 2" xfId="35678" xr:uid="{E2EC8FDB-C830-4D7B-94B6-A06794D3F207}"/>
    <cellStyle name="Comma 10 21 3" xfId="27793" xr:uid="{7C750644-E426-49FA-A59E-F288C7C29470}"/>
    <cellStyle name="Comma 10 22" xfId="3155" xr:uid="{0B623AB9-31E9-4DD2-91CD-01F2B17DCE42}"/>
    <cellStyle name="Comma 10 22 2" xfId="11496" xr:uid="{3A27B4E0-4C1F-41D0-9D26-B72DCFEB28E0}"/>
    <cellStyle name="Comma 10 22 2 2" xfId="36150" xr:uid="{91EC139F-DCEE-42A6-935C-4F95568869D0}"/>
    <cellStyle name="Comma 10 22 3" xfId="28265" xr:uid="{C7893DCA-DFE5-4644-88AD-173812BC82E9}"/>
    <cellStyle name="Comma 10 23" xfId="3398" xr:uid="{E0ADAF2A-A292-47F1-8D5C-CB20550B2434}"/>
    <cellStyle name="Comma 10 23 2" xfId="11739" xr:uid="{2A12AC68-FB64-4DAB-8751-27A3C620802E}"/>
    <cellStyle name="Comma 10 23 2 2" xfId="36386" xr:uid="{35A11E2B-AFDE-488F-9F1A-F78BB41D37E5}"/>
    <cellStyle name="Comma 10 23 3" xfId="28501" xr:uid="{F666760D-358C-4BA9-881F-5FD59B99EE4D}"/>
    <cellStyle name="Comma 10 24" xfId="3935" xr:uid="{2D2445A2-8A19-4887-BE0D-4A34FE23FA3F}"/>
    <cellStyle name="Comma 10 24 2" xfId="12276" xr:uid="{2D2825E7-C755-4B1F-B108-B20E5C2D6CC3}"/>
    <cellStyle name="Comma 10 24 2 2" xfId="36862" xr:uid="{629C8C25-22B7-4FDC-88F4-0585D47B3502}"/>
    <cellStyle name="Comma 10 24 3" xfId="28977" xr:uid="{EA9C74DA-C17B-445D-B095-DAE5D73354CB}"/>
    <cellStyle name="Comma 10 25" xfId="4009" xr:uid="{5C40C92F-9DC8-459C-BD99-76B070E0D867}"/>
    <cellStyle name="Comma 10 25 2" xfId="12350" xr:uid="{D5700EE5-F725-406F-91CB-4B2D616E4014}"/>
    <cellStyle name="Comma 10 25 2 2" xfId="36936" xr:uid="{39681EAF-9C55-417C-9799-EC07C5208271}"/>
    <cellStyle name="Comma 10 25 3" xfId="29051" xr:uid="{3E6C04FE-221B-4385-A998-32BC60F7EB50}"/>
    <cellStyle name="Comma 10 26" xfId="4085" xr:uid="{0AD3A963-E2A6-4289-B007-D18677A83C62}"/>
    <cellStyle name="Comma 10 26 2" xfId="12426" xr:uid="{516DDEBC-54EA-4EB3-A9D9-B4223C317C7C}"/>
    <cellStyle name="Comma 10 26 2 2" xfId="37011" xr:uid="{E940DFC5-B421-4C86-930F-596F8D0757CA}"/>
    <cellStyle name="Comma 10 26 3" xfId="29121" xr:uid="{3FBD3CEA-AD52-4669-A4C5-FD7D0538B7D3}"/>
    <cellStyle name="Comma 10 27" xfId="4690" xr:uid="{3381CDDD-E609-4598-9054-BE905C7929D7}"/>
    <cellStyle name="Comma 10 27 2" xfId="13029" xr:uid="{E0CDE2FE-6B9B-448E-972B-55FF65FA87C2}"/>
    <cellStyle name="Comma 10 27 2 2" xfId="37614" xr:uid="{B94234DE-9530-4E46-8873-24343CC1EB0A}"/>
    <cellStyle name="Comma 10 27 3" xfId="29593" xr:uid="{350E2DED-789C-46CF-9B0D-343E06909915}"/>
    <cellStyle name="Comma 10 28" xfId="8488" xr:uid="{AC68E21A-2848-4348-85EC-FB4396EDEAD9}"/>
    <cellStyle name="Comma 10 28 2" xfId="16746" xr:uid="{A7F25353-5536-4F38-88B8-A6EA040935CB}"/>
    <cellStyle name="Comma 10 28 2 2" xfId="41328" xr:uid="{9487A925-D827-46C6-9F07-FDDC3C859988}"/>
    <cellStyle name="Comma 10 28 3" xfId="33299" xr:uid="{2EE3DA31-3EA5-4BE6-B45E-1CDE30C7F662}"/>
    <cellStyle name="Comma 10 29" xfId="8613" xr:uid="{69E999B1-5B74-4F89-88EF-E12285D6FF1A}"/>
    <cellStyle name="Comma 10 29 2" xfId="33399" xr:uid="{66F0D8AA-560B-492A-85DC-FFCD40D01A33}"/>
    <cellStyle name="Comma 10 3" xfId="141" xr:uid="{A063401E-EC2D-4A5C-8C23-D0A06D23ABDC}"/>
    <cellStyle name="Comma 10 3 10" xfId="1602" xr:uid="{51287154-5704-422E-BD53-A73AE4BB74B4}"/>
    <cellStyle name="Comma 10 3 10 2" xfId="6888" xr:uid="{65B3AA68-80AB-4ADB-A86B-81ECF9A5BDC6}"/>
    <cellStyle name="Comma 10 3 10 2 2" xfId="15147" xr:uid="{2F2092AA-A8D9-4AD8-BCEA-3FD9A7903E72}"/>
    <cellStyle name="Comma 10 3 10 2 2 2" xfId="39729" xr:uid="{8F463EB3-0987-47D4-AEA7-760733D30C66}"/>
    <cellStyle name="Comma 10 3 10 2 3" xfId="22785" xr:uid="{7242C36C-37F8-4211-A560-5D141ADEC1FD}"/>
    <cellStyle name="Comma 10 3 10 2 3 2" xfId="46811" xr:uid="{9997F6A7-8D0A-4619-9A75-DF7D9C6BB367}"/>
    <cellStyle name="Comma 10 3 10 2 4" xfId="31714" xr:uid="{48E5E3A1-4C74-4B93-85F8-C5449C7B9BAC}"/>
    <cellStyle name="Comma 10 3 10 3" xfId="5535" xr:uid="{C9A4CE62-EB7A-458C-95BB-9FAF0DEC3413}"/>
    <cellStyle name="Comma 10 3 10 3 2" xfId="13818" xr:uid="{D9E79DF2-8885-4DC8-B940-2C2E3395041D}"/>
    <cellStyle name="Comma 10 3 10 3 2 2" xfId="38402" xr:uid="{3D24F556-719F-4D0B-9CB0-8367D4DD4986}"/>
    <cellStyle name="Comma 10 3 10 3 3" xfId="30384" xr:uid="{199546EB-2EA0-4285-A219-0D6CD40BA51A}"/>
    <cellStyle name="Comma 10 3 10 4" xfId="9956" xr:uid="{08A84392-FEEE-4453-8FCA-B5C5B8C832E5}"/>
    <cellStyle name="Comma 10 3 10 4 2" xfId="34642" xr:uid="{289E65F7-11BF-4793-8827-6D4BB332F588}"/>
    <cellStyle name="Comma 10 3 10 5" xfId="20319" xr:uid="{DF418642-FD56-4512-B37E-317429EA43A0}"/>
    <cellStyle name="Comma 10 3 10 5 2" xfId="44491" xr:uid="{A0F469D6-6FF6-49DB-A116-5F41CA29D0C0}"/>
    <cellStyle name="Comma 10 3 10 6" xfId="26758" xr:uid="{6BA99111-68F6-48EA-8D3F-108C0DDF969C}"/>
    <cellStyle name="Comma 10 3 11" xfId="1759" xr:uid="{556193B1-8DE9-4E05-97A4-E3331CED50E9}"/>
    <cellStyle name="Comma 10 3 11 2" xfId="7573" xr:uid="{7DE0E120-7454-46E4-B64A-3C1D7C044305}"/>
    <cellStyle name="Comma 10 3 11 2 2" xfId="15831" xr:uid="{91995770-BB27-46F6-94F2-EF4D069C1BB2}"/>
    <cellStyle name="Comma 10 3 11 2 2 2" xfId="40413" xr:uid="{C2BA7DC1-5077-437B-9278-81213A727391}"/>
    <cellStyle name="Comma 10 3 11 2 3" xfId="22924" xr:uid="{B68E958F-0C2B-4E8F-A289-874C9A41129B}"/>
    <cellStyle name="Comma 10 3 11 2 3 2" xfId="46935" xr:uid="{D21592B2-7F0E-4BB8-A932-E332A1CFC880}"/>
    <cellStyle name="Comma 10 3 11 2 4" xfId="32398" xr:uid="{9D5946CF-D129-43C8-9C26-7F3361D46284}"/>
    <cellStyle name="Comma 10 3 11 3" xfId="5677" xr:uid="{CF8761D3-0C75-47B5-8009-D097768C47E8}"/>
    <cellStyle name="Comma 10 3 11 3 2" xfId="13939" xr:uid="{2F982212-1069-4CF0-91AC-7D6253437D03}"/>
    <cellStyle name="Comma 10 3 11 3 2 2" xfId="38521" xr:uid="{CF6468E2-1988-40C6-8005-D1C20DED3B04}"/>
    <cellStyle name="Comma 10 3 11 3 3" xfId="30506" xr:uid="{064951A4-7157-4780-A567-DE7CA40D1A3B}"/>
    <cellStyle name="Comma 10 3 11 4" xfId="10101" xr:uid="{D499F3C2-3DE4-46A3-BD4B-0F7F57D45A96}"/>
    <cellStyle name="Comma 10 3 11 4 2" xfId="34761" xr:uid="{D4681B52-F42C-4560-8379-C1302C5EBFA6}"/>
    <cellStyle name="Comma 10 3 11 5" xfId="20459" xr:uid="{39E62326-5549-4345-89C2-8883B78EB0AC}"/>
    <cellStyle name="Comma 10 3 11 5 2" xfId="44619" xr:uid="{BA81EC9E-CB70-4A98-A1D9-83307E4A67C8}"/>
    <cellStyle name="Comma 10 3 11 6" xfId="26876" xr:uid="{9FDFE7DB-81DE-4FC6-8782-37F3392C78CC}"/>
    <cellStyle name="Comma 10 3 12" xfId="715" xr:uid="{E5B81A5E-D3E7-4B73-99D6-7B776DED5617}"/>
    <cellStyle name="Comma 10 3 12 2" xfId="7686" xr:uid="{C8C01293-8DB7-49E1-AF64-BDA2D83A413A}"/>
    <cellStyle name="Comma 10 3 12 2 2" xfId="15944" xr:uid="{3E602FB7-73DD-408A-8C00-8A8EC591CD03}"/>
    <cellStyle name="Comma 10 3 12 2 2 2" xfId="40526" xr:uid="{4E6398EF-DE23-49F2-A05A-52107A58BEFE}"/>
    <cellStyle name="Comma 10 3 12 2 3" xfId="21951" xr:uid="{D95ACA61-A674-4EA1-81D0-A65E8493B84E}"/>
    <cellStyle name="Comma 10 3 12 2 3 2" xfId="46023" xr:uid="{A6D04D54-94D3-46E6-8214-D894F62B4FAF}"/>
    <cellStyle name="Comma 10 3 12 2 4" xfId="32511" xr:uid="{7A235599-F20F-4608-BFFD-EC4EE8F8DCE1}"/>
    <cellStyle name="Comma 10 3 12 3" xfId="5799" xr:uid="{E0719661-C862-4218-8CBC-7E54F3D1F8F2}"/>
    <cellStyle name="Comma 10 3 12 3 2" xfId="14061" xr:uid="{C7921C78-AEDF-4795-98D9-9EE1B012023E}"/>
    <cellStyle name="Comma 10 3 12 3 2 2" xfId="38643" xr:uid="{3474E83C-77E4-4C6F-88B3-AFF04126E5B1}"/>
    <cellStyle name="Comma 10 3 12 3 3" xfId="30628" xr:uid="{A5673514-D701-4B39-8546-92E9843F8714}"/>
    <cellStyle name="Comma 10 3 12 4" xfId="9110" xr:uid="{F5B8A219-8D43-4E3E-9F62-66F49471D8CF}"/>
    <cellStyle name="Comma 10 3 12 4 2" xfId="33861" xr:uid="{23F019F2-7C82-403F-BA19-100690A3162E}"/>
    <cellStyle name="Comma 10 3 12 5" xfId="19486" xr:uid="{547EA8EA-CDA1-4649-89CB-FE7E8ECC3B90}"/>
    <cellStyle name="Comma 10 3 12 5 2" xfId="43678" xr:uid="{E49604BD-0F8A-4E65-9C22-BBAC702FED43}"/>
    <cellStyle name="Comma 10 3 12 6" xfId="25986" xr:uid="{C77B1C4E-A1BB-4050-8884-85B3233AD96B}"/>
    <cellStyle name="Comma 10 3 13" xfId="1878" xr:uid="{36A5CFAF-496D-4593-B37A-014AE5DC2655}"/>
    <cellStyle name="Comma 10 3 13 2" xfId="7738" xr:uid="{7C5E6DE9-27AF-4D65-AE86-CC3CFCF6F4BE}"/>
    <cellStyle name="Comma 10 3 13 2 2" xfId="15996" xr:uid="{55412A32-68F5-4C67-9B6A-5166AF2278A9}"/>
    <cellStyle name="Comma 10 3 13 2 2 2" xfId="40578" xr:uid="{CF9C01B9-2320-4882-93A5-8EE8EAA1B50A}"/>
    <cellStyle name="Comma 10 3 13 2 3" xfId="23042" xr:uid="{937187D9-2B84-48E8-A46A-D7601343EDB0}"/>
    <cellStyle name="Comma 10 3 13 2 3 2" xfId="47053" xr:uid="{CACD4EE5-3D36-4325-A1BA-9B2DFEE1508E}"/>
    <cellStyle name="Comma 10 3 13 2 4" xfId="32563" xr:uid="{57A954D5-AC14-448D-90E6-FF215CD23CC3}"/>
    <cellStyle name="Comma 10 3 13 3" xfId="5851" xr:uid="{7705A57D-E2F9-4B5C-BBF2-CF512C7A98B9}"/>
    <cellStyle name="Comma 10 3 13 3 2" xfId="14113" xr:uid="{5C6D624D-DC25-4FB8-B58D-7F3840123C05}"/>
    <cellStyle name="Comma 10 3 13 3 2 2" xfId="38695" xr:uid="{8E3F8F75-78E1-43A6-9D40-3988DB2E78D3}"/>
    <cellStyle name="Comma 10 3 13 3 3" xfId="30680" xr:uid="{F07D84F7-7CE4-44E4-84EA-0798B45CBAC0}"/>
    <cellStyle name="Comma 10 3 13 4" xfId="10220" xr:uid="{20FA5FDB-FCA5-4B3C-AA72-9B432A593438}"/>
    <cellStyle name="Comma 10 3 13 4 2" xfId="34879" xr:uid="{B621362C-741C-4CE9-923C-CD23945A5AC1}"/>
    <cellStyle name="Comma 10 3 13 5" xfId="20577" xr:uid="{31906E9C-734B-4FF9-AF36-A87EF83AFB2A}"/>
    <cellStyle name="Comma 10 3 13 5 2" xfId="44737" xr:uid="{70C3AC6C-D82A-4193-9C1C-0A586EC09393}"/>
    <cellStyle name="Comma 10 3 13 6" xfId="26994" xr:uid="{7F9A6B37-758A-4CC2-BD23-7F5446800386}"/>
    <cellStyle name="Comma 10 3 14" xfId="2000" xr:uid="{213A47D0-4658-4924-AC45-B73D8CB3BF42}"/>
    <cellStyle name="Comma 10 3 14 2" xfId="6371" xr:uid="{1210D512-D247-41A5-9604-2DAAE0C7922E}"/>
    <cellStyle name="Comma 10 3 14 2 2" xfId="14630" xr:uid="{7A97D792-E16D-41B5-A310-651CD02A66A9}"/>
    <cellStyle name="Comma 10 3 14 2 2 2" xfId="39212" xr:uid="{D305898B-F29C-4892-A670-792B99439F6E}"/>
    <cellStyle name="Comma 10 3 14 2 3" xfId="23164" xr:uid="{75E4F70F-E68E-416E-9E01-9982DEC934E8}"/>
    <cellStyle name="Comma 10 3 14 2 3 2" xfId="47175" xr:uid="{0E1A1418-5B28-4D10-84BF-244B2A7ADD4A}"/>
    <cellStyle name="Comma 10 3 14 2 4" xfId="31197" xr:uid="{28809DE0-1F95-4C73-AF3E-0502B9359FC3}"/>
    <cellStyle name="Comma 10 3 14 3" xfId="10342" xr:uid="{C3386239-B9AE-48C1-8E70-19A7DD375CB0}"/>
    <cellStyle name="Comma 10 3 14 3 2" xfId="35001" xr:uid="{5138DB94-B445-4521-8188-4F066DCB7BD3}"/>
    <cellStyle name="Comma 10 3 14 4" xfId="20699" xr:uid="{A5B3D871-6E4C-45D9-AEA5-762B86F4175C}"/>
    <cellStyle name="Comma 10 3 14 4 2" xfId="44859" xr:uid="{8F89D027-B587-4FDD-B26B-C6CEE03FBBD4}"/>
    <cellStyle name="Comma 10 3 14 5" xfId="27116" xr:uid="{95CBE960-6412-486B-9445-F78C38FF4DF2}"/>
    <cellStyle name="Comma 10 3 15" xfId="2071" xr:uid="{260B55E8-8B41-4749-937A-FA29A011DAD1}"/>
    <cellStyle name="Comma 10 3 15 2" xfId="8244" xr:uid="{A495817A-87A2-4F5B-9D8B-8E651178475A}"/>
    <cellStyle name="Comma 10 3 15 2 2" xfId="16502" xr:uid="{88DA6FCB-4468-4093-8E70-620F88BC2792}"/>
    <cellStyle name="Comma 10 3 15 2 2 2" xfId="41084" xr:uid="{B3B07C1D-685B-4099-A6D9-8A14C7D5AFDD}"/>
    <cellStyle name="Comma 10 3 15 2 3" xfId="21446" xr:uid="{19D92015-398E-4F30-A530-C61F0D10A4A0}"/>
    <cellStyle name="Comma 10 3 15 2 3 2" xfId="45552" xr:uid="{B90A80ED-467A-4296-A368-DDA42C65C993}"/>
    <cellStyle name="Comma 10 3 15 2 4" xfId="33069" xr:uid="{9F89FC61-83E2-4335-A597-A582F8C3AD9E}"/>
    <cellStyle name="Comma 10 3 15 3" xfId="10413" xr:uid="{72D5A2F8-476B-4735-81A6-2C5F37058A1D}"/>
    <cellStyle name="Comma 10 3 15 3 2" xfId="35071" xr:uid="{80652B69-2CFE-4762-ABC8-5B037A64387A}"/>
    <cellStyle name="Comma 10 3 15 4" xfId="18972" xr:uid="{85C06D4C-597C-40A9-9564-886F487BA0F3}"/>
    <cellStyle name="Comma 10 3 15 4 2" xfId="43166" xr:uid="{557D25B9-9EC0-49D4-A31C-91B36772EE8E}"/>
    <cellStyle name="Comma 10 3 15 5" xfId="27186" xr:uid="{AEF3E561-9395-48F6-81D8-5692479CA480}"/>
    <cellStyle name="Comma 10 3 16" xfId="2313" xr:uid="{90D26C00-AA31-4CD1-8F26-7C45C2990775}"/>
    <cellStyle name="Comma 10 3 16 2" xfId="10654" xr:uid="{2C457946-32C7-4B15-9322-D159FD0AFAE5}"/>
    <cellStyle name="Comma 10 3 16 2 2" xfId="35311" xr:uid="{E5642993-1E78-4A50-8728-61F8B704BA9D}"/>
    <cellStyle name="Comma 10 3 16 3" xfId="20816" xr:uid="{7814C261-1EA7-4742-96F7-624DBF24C90C}"/>
    <cellStyle name="Comma 10 3 16 3 2" xfId="44959" xr:uid="{B9CA94B6-1AC2-4DBA-9281-8DC10054DE92}"/>
    <cellStyle name="Comma 10 3 16 4" xfId="27426" xr:uid="{A71F1BD5-071F-4439-BF78-B6417A33CC99}"/>
    <cellStyle name="Comma 10 3 17" xfId="2387" xr:uid="{843FA2DD-89E1-40ED-8376-181601DA52E4}"/>
    <cellStyle name="Comma 10 3 17 2" xfId="10728" xr:uid="{DB154266-F324-4392-8FB0-873C86CF8373}"/>
    <cellStyle name="Comma 10 3 17 2 2" xfId="35385" xr:uid="{DE5B64FC-965B-41D3-BA6D-DD7EEE6CF6F4}"/>
    <cellStyle name="Comma 10 3 17 3" xfId="27500" xr:uid="{048756D6-E960-491B-9762-36AE68E72AC9}"/>
    <cellStyle name="Comma 10 3 18" xfId="2458" xr:uid="{7FC180A2-E4A3-473A-AD04-FDF113793D99}"/>
    <cellStyle name="Comma 10 3 18 2" xfId="10799" xr:uid="{69D41FB8-4C08-477A-8799-2C0C517CA84F}"/>
    <cellStyle name="Comma 10 3 18 2 2" xfId="35455" xr:uid="{9CF4D925-4186-4D4B-B281-9E7F53E0AACE}"/>
    <cellStyle name="Comma 10 3 18 3" xfId="27570" xr:uid="{C77DFD5F-8126-4D72-82F9-91B9379670A6}"/>
    <cellStyle name="Comma 10 3 19" xfId="2695" xr:uid="{8892597D-0EC7-43C5-BC19-1BF2B06D17D7}"/>
    <cellStyle name="Comma 10 3 19 2" xfId="11036" xr:uid="{D8FF7A5A-E957-4939-AC70-3812359C4B88}"/>
    <cellStyle name="Comma 10 3 19 2 2" xfId="35691" xr:uid="{0FB22410-8606-4A65-B3D9-82E2B13B7BDA}"/>
    <cellStyle name="Comma 10 3 19 3" xfId="27806" xr:uid="{F4904557-FB45-40C3-A65C-FF519C5B8CD2}"/>
    <cellStyle name="Comma 10 3 2" xfId="170" xr:uid="{2726ADE6-E339-4EFA-9423-C2A903379947}"/>
    <cellStyle name="Comma 10 3 2 10" xfId="2026" xr:uid="{594F2380-07D2-41E3-80ED-DA93CF106F85}"/>
    <cellStyle name="Comma 10 3 2 10 2" xfId="6423" xr:uid="{03361803-AEE9-4A33-B5A2-FCD300FEB789}"/>
    <cellStyle name="Comma 10 3 2 10 2 2" xfId="14682" xr:uid="{6897B7E8-4324-4C28-B9C9-136E810240F5}"/>
    <cellStyle name="Comma 10 3 2 10 2 2 2" xfId="39264" xr:uid="{EA15449D-2DA7-4D9C-BD58-C84AB42DE0DA}"/>
    <cellStyle name="Comma 10 3 2 10 2 3" xfId="23190" xr:uid="{EEE6D0F1-31A4-4A1A-916B-9BD0FB7CCAC1}"/>
    <cellStyle name="Comma 10 3 2 10 2 3 2" xfId="47201" xr:uid="{4D53614D-4A0E-45A4-8A71-4FC4AA39C5DE}"/>
    <cellStyle name="Comma 10 3 2 10 2 4" xfId="31249" xr:uid="{9824959A-6648-4624-99A5-C6EF903B8D05}"/>
    <cellStyle name="Comma 10 3 2 10 3" xfId="10368" xr:uid="{69A2A261-0CDE-4224-9C03-D4FF2064A86F}"/>
    <cellStyle name="Comma 10 3 2 10 3 2" xfId="35027" xr:uid="{7998E0AA-0054-49B0-9B6E-A0B6ADA066A1}"/>
    <cellStyle name="Comma 10 3 2 10 4" xfId="20725" xr:uid="{F610F96C-5473-4C3C-91F4-8A400862A454}"/>
    <cellStyle name="Comma 10 3 2 10 4 2" xfId="44885" xr:uid="{A0F61153-2EDA-4225-8B90-4CD4D15BB37E}"/>
    <cellStyle name="Comma 10 3 2 10 5" xfId="27142" xr:uid="{11192963-EC26-4434-907B-8CF64773137C}"/>
    <cellStyle name="Comma 10 3 2 11" xfId="2097" xr:uid="{D178F657-1A25-4824-B1E5-3AB2EF9BC2AD}"/>
    <cellStyle name="Comma 10 3 2 11 2" xfId="8270" xr:uid="{45CF6B94-2AAC-4891-8F46-3D4C638977E3}"/>
    <cellStyle name="Comma 10 3 2 11 2 2" xfId="16528" xr:uid="{F0A23EEB-E15D-49D5-B2E1-D7A0B051BDA4}"/>
    <cellStyle name="Comma 10 3 2 11 2 2 2" xfId="41110" xr:uid="{5B67F985-3C91-4EBA-B4D6-820337DFD973}"/>
    <cellStyle name="Comma 10 3 2 11 2 3" xfId="21474" xr:uid="{0B6268EF-6F79-4215-B20C-F25004649C3B}"/>
    <cellStyle name="Comma 10 3 2 11 2 3 2" xfId="45580" xr:uid="{6D59415E-A5B0-4345-80E1-6EF496F7FE07}"/>
    <cellStyle name="Comma 10 3 2 11 2 4" xfId="33095" xr:uid="{BAEEDA17-6AA9-4B53-829B-E12088961F25}"/>
    <cellStyle name="Comma 10 3 2 11 3" xfId="10439" xr:uid="{8DCBADCF-EF86-4769-A3D9-DD1150CC9B7C}"/>
    <cellStyle name="Comma 10 3 2 11 3 2" xfId="35097" xr:uid="{EF670622-841A-4035-85B2-84D6157C4F6A}"/>
    <cellStyle name="Comma 10 3 2 11 4" xfId="19000" xr:uid="{BD64128C-630C-452A-99A6-E7461DCCEEDC}"/>
    <cellStyle name="Comma 10 3 2 11 4 2" xfId="43194" xr:uid="{C071D927-6258-4746-9F1D-76842F902D7E}"/>
    <cellStyle name="Comma 10 3 2 11 5" xfId="27212" xr:uid="{4E51F7E4-ED30-4F9A-8C05-2C7277321E7A}"/>
    <cellStyle name="Comma 10 3 2 12" xfId="2339" xr:uid="{96C711FE-6D6F-4874-9724-0C17AA5EFB5B}"/>
    <cellStyle name="Comma 10 3 2 12 2" xfId="10680" xr:uid="{E735DCA4-7CDE-41C5-A519-D9B4077FADFD}"/>
    <cellStyle name="Comma 10 3 2 12 2 2" xfId="35337" xr:uid="{1E074A26-6967-41DF-A0E9-0D786DBA4784}"/>
    <cellStyle name="Comma 10 3 2 12 3" xfId="20878" xr:uid="{C127B927-6F49-4756-94C4-88E87C6EBE6B}"/>
    <cellStyle name="Comma 10 3 2 12 3 2" xfId="45016" xr:uid="{487DC6ED-6B79-4FB7-B34A-0E2E8692AAE9}"/>
    <cellStyle name="Comma 10 3 2 12 4" xfId="27452" xr:uid="{0D42264A-52A0-42AD-B121-4AD5D1633727}"/>
    <cellStyle name="Comma 10 3 2 13" xfId="2413" xr:uid="{115373CB-35DE-456F-B4F4-615AFB4E8156}"/>
    <cellStyle name="Comma 10 3 2 13 2" xfId="10754" xr:uid="{DC503134-DC0F-45D6-B910-E7A7533D0F00}"/>
    <cellStyle name="Comma 10 3 2 13 2 2" xfId="35411" xr:uid="{4C47669F-C089-4C06-8A7C-FA4CACBD9879}"/>
    <cellStyle name="Comma 10 3 2 13 3" xfId="27526" xr:uid="{9AAC2798-D0D7-4962-95DF-7C68D8B2AAD1}"/>
    <cellStyle name="Comma 10 3 2 14" xfId="2484" xr:uid="{71611D6A-DE18-4456-B938-DE700F4B0978}"/>
    <cellStyle name="Comma 10 3 2 14 2" xfId="10825" xr:uid="{A1076CFF-97EA-4525-9605-A7433F8F7C0C}"/>
    <cellStyle name="Comma 10 3 2 14 2 2" xfId="35481" xr:uid="{699B3602-AFE5-4FCE-B1E8-775D6A78E181}"/>
    <cellStyle name="Comma 10 3 2 14 3" xfId="27596" xr:uid="{AAF81184-D7A5-4783-ABD0-B02DD665AE72}"/>
    <cellStyle name="Comma 10 3 2 15" xfId="2721" xr:uid="{95251380-69ED-47D1-A5F0-8AB223389CBF}"/>
    <cellStyle name="Comma 10 3 2 15 2" xfId="11062" xr:uid="{57AE1D27-01D0-4BE8-BBDC-39CEE49ABE8A}"/>
    <cellStyle name="Comma 10 3 2 15 2 2" xfId="35717" xr:uid="{19F862FD-7B3C-4EA1-B400-7C97197240B2}"/>
    <cellStyle name="Comma 10 3 2 15 3" xfId="27832" xr:uid="{BD70FA54-9CC1-4D23-9590-F24A7B29B6B6}"/>
    <cellStyle name="Comma 10 3 2 16" xfId="3194" xr:uid="{561D69F3-BE67-4590-9CD2-5984AF333BAF}"/>
    <cellStyle name="Comma 10 3 2 16 2" xfId="11535" xr:uid="{0D42A3BD-7D56-4406-9BDA-56E29FA0755E}"/>
    <cellStyle name="Comma 10 3 2 16 2 2" xfId="36189" xr:uid="{26D803F3-766A-467E-8DA8-B5424C79FDD8}"/>
    <cellStyle name="Comma 10 3 2 16 3" xfId="28304" xr:uid="{E7AF0054-3C10-4DB0-A7FA-C8F619FB7278}"/>
    <cellStyle name="Comma 10 3 2 17" xfId="3437" xr:uid="{F2DECFC2-AE76-4D4F-BA20-D849FA11CF45}"/>
    <cellStyle name="Comma 10 3 2 17 2" xfId="11778" xr:uid="{9F0B4F03-90A8-440A-8AC3-68B17E8F7DE8}"/>
    <cellStyle name="Comma 10 3 2 17 2 2" xfId="36425" xr:uid="{1C6DC1E7-6B81-4C27-880E-0ACDEDD1D6F9}"/>
    <cellStyle name="Comma 10 3 2 17 3" xfId="28540" xr:uid="{D45F38D8-FB94-4375-A00A-401552ED10A1}"/>
    <cellStyle name="Comma 10 3 2 18" xfId="3974" xr:uid="{CBC70338-E049-4ABF-A098-6FADB5754E60}"/>
    <cellStyle name="Comma 10 3 2 18 2" xfId="12315" xr:uid="{4B3BC409-0F78-4D25-85AD-12924E63CAAE}"/>
    <cellStyle name="Comma 10 3 2 18 2 2" xfId="36901" xr:uid="{72E90996-1B8A-4862-A66E-849990FF97C9}"/>
    <cellStyle name="Comma 10 3 2 18 3" xfId="29016" xr:uid="{97BFC404-5CD7-49C1-9B4C-BF9F2C1E45C6}"/>
    <cellStyle name="Comma 10 3 2 19" xfId="4048" xr:uid="{24AC30F3-7DE1-43E9-A5A6-8917200104A7}"/>
    <cellStyle name="Comma 10 3 2 19 2" xfId="12389" xr:uid="{D8F43A68-E491-4B18-9715-E03941A91C77}"/>
    <cellStyle name="Comma 10 3 2 19 2 2" xfId="36975" xr:uid="{193A9074-41F3-4EF1-B0F4-18D7715110E2}"/>
    <cellStyle name="Comma 10 3 2 19 3" xfId="29090" xr:uid="{9F03AE2F-A320-4A4B-9FA1-BA55827B9663}"/>
    <cellStyle name="Comma 10 3 2 2" xfId="275" xr:uid="{7415CF75-FA25-480A-BBCA-7B1D468BF530}"/>
    <cellStyle name="Comma 10 3 2 2 10" xfId="2782" xr:uid="{98878CCD-A529-415D-84DA-4ADAFCAAB951}"/>
    <cellStyle name="Comma 10 3 2 2 10 2" xfId="11123" xr:uid="{489AAA25-FF38-457A-AEE7-399AD8FEA98B}"/>
    <cellStyle name="Comma 10 3 2 2 10 2 2" xfId="35778" xr:uid="{17C32778-1C30-48D3-8637-3B9E76C6CA0F}"/>
    <cellStyle name="Comma 10 3 2 2 10 3" xfId="27893" xr:uid="{DFA01B90-AB21-45E3-A260-82C22E157CF4}"/>
    <cellStyle name="Comma 10 3 2 2 11" xfId="3255" xr:uid="{68CEF868-88C6-46B2-A2A6-91909A03553A}"/>
    <cellStyle name="Comma 10 3 2 2 11 2" xfId="11596" xr:uid="{84B3001D-58F3-44B4-89C0-1AC436C4E2E7}"/>
    <cellStyle name="Comma 10 3 2 2 11 2 2" xfId="36250" xr:uid="{3D2920E3-7C14-4C55-AF0F-B7CD160657FD}"/>
    <cellStyle name="Comma 10 3 2 2 11 3" xfId="28365" xr:uid="{C1934B2F-FFA7-4947-BDFE-A50C3E0D5E63}"/>
    <cellStyle name="Comma 10 3 2 2 12" xfId="3499" xr:uid="{225639CA-6CFC-47C9-B69C-1A8FC0BF1788}"/>
    <cellStyle name="Comma 10 3 2 2 12 2" xfId="11840" xr:uid="{99B2ABEB-9001-431F-B816-E5800A496114}"/>
    <cellStyle name="Comma 10 3 2 2 12 2 2" xfId="36486" xr:uid="{FB84DE26-3C1F-4A20-A437-141E1F9B7FBA}"/>
    <cellStyle name="Comma 10 3 2 2 12 3" xfId="28601" xr:uid="{5EFB0FB1-F0D9-4F4D-BFBA-C68AA71DCFD0}"/>
    <cellStyle name="Comma 10 3 2 2 13" xfId="4211" xr:uid="{A19624DB-061D-40B8-9DDF-A8A1B958A794}"/>
    <cellStyle name="Comma 10 3 2 2 13 2" xfId="12552" xr:uid="{3FB485BF-789E-4FEC-A802-A1C55B5A9217}"/>
    <cellStyle name="Comma 10 3 2 2 13 2 2" xfId="37137" xr:uid="{66542AF4-F08C-497A-AB9B-A376ACD0061E}"/>
    <cellStyle name="Comma 10 3 2 2 13 3" xfId="29221" xr:uid="{2E303D95-59D6-4F6B-A194-D124C696B4CA}"/>
    <cellStyle name="Comma 10 3 2 2 14" xfId="4794" xr:uid="{7EA9B1AA-8226-486F-AA80-26F8FEFD01A6}"/>
    <cellStyle name="Comma 10 3 2 2 14 2" xfId="13122" xr:uid="{F50F533C-E2C1-4507-85BD-43716711B9AE}"/>
    <cellStyle name="Comma 10 3 2 2 14 2 2" xfId="37707" xr:uid="{6C30300B-BEB2-4499-A2F7-E59516FF65E7}"/>
    <cellStyle name="Comma 10 3 2 2 14 3" xfId="29687" xr:uid="{5A577F71-127B-4EB0-A9CF-9ACBB46E59BA}"/>
    <cellStyle name="Comma 10 3 2 2 15" xfId="8726" xr:uid="{1D538D18-084F-49BB-8BA5-788A89DD51FA}"/>
    <cellStyle name="Comma 10 3 2 2 15 2" xfId="33506" xr:uid="{FF2B8B6D-D33B-486F-AC78-B7B8372C5456}"/>
    <cellStyle name="Comma 10 3 2 2 16" xfId="17914" xr:uid="{BF7BBC48-E491-4A52-A4C3-11AACF5E735D}"/>
    <cellStyle name="Comma 10 3 2 2 16 2" xfId="42139" xr:uid="{3BF00CCE-A595-4614-9DE6-D3F0B5386B5D}"/>
    <cellStyle name="Comma 10 3 2 2 17" xfId="18515" xr:uid="{F5C24620-D000-44B0-A27C-5B8E1F32608A}"/>
    <cellStyle name="Comma 10 3 2 2 17 2" xfId="42718" xr:uid="{E2F79389-CA70-49C8-893D-4BD809096B05}"/>
    <cellStyle name="Comma 10 3 2 2 18" xfId="25640" xr:uid="{A2260E63-1568-45ED-B55D-A3228B92F49E}"/>
    <cellStyle name="Comma 10 3 2 2 2" xfId="471" xr:uid="{CC258F2C-0D5D-4529-A93D-10AE5290BBBA}"/>
    <cellStyle name="Comma 10 3 2 2 2 10" xfId="5011" xr:uid="{47135100-01B6-4058-91AE-BCD53590BDC8}"/>
    <cellStyle name="Comma 10 3 2 2 2 10 2" xfId="13311" xr:uid="{F615A632-9F8F-4967-8ACF-B0BB71D75A5F}"/>
    <cellStyle name="Comma 10 3 2 2 2 10 2 2" xfId="37895" xr:uid="{3F1D2F29-08C8-42F3-9AEA-8F94767016AB}"/>
    <cellStyle name="Comma 10 3 2 2 2 10 3" xfId="29877" xr:uid="{F709576E-A75A-48A5-99E4-F72E65353777}"/>
    <cellStyle name="Comma 10 3 2 2 2 11" xfId="8861" xr:uid="{1A461464-6DBA-4828-A8E1-41654A9918CB}"/>
    <cellStyle name="Comma 10 3 2 2 2 11 2" xfId="33627" xr:uid="{277E03AD-D232-4EB3-9D04-5FCFC8B532B4}"/>
    <cellStyle name="Comma 10 3 2 2 2 12" xfId="18046" xr:uid="{8518230D-88C1-485A-BFA5-1439BC66F474}"/>
    <cellStyle name="Comma 10 3 2 2 2 12 2" xfId="42271" xr:uid="{9D6CDD7A-E481-4F5B-AF1E-B4D9978F7A58}"/>
    <cellStyle name="Comma 10 3 2 2 2 13" xfId="18654" xr:uid="{122BD698-737B-4411-8F29-52FDE1B0E43F}"/>
    <cellStyle name="Comma 10 3 2 2 2 13 2" xfId="42850" xr:uid="{DCF611E9-DC07-4EBD-BAE7-FB08ED57BDF2}"/>
    <cellStyle name="Comma 10 3 2 2 2 14" xfId="25758" xr:uid="{E63F8D70-34EA-48B8-8090-0287488AAC25}"/>
    <cellStyle name="Comma 10 3 2 2 2 2" xfId="1489" xr:uid="{579BFFA7-2FD3-48B6-8A73-8985560C3FE3}"/>
    <cellStyle name="Comma 10 3 2 2 2 2 2" xfId="3136" xr:uid="{04945D49-E895-49EE-A96D-5943F28D52C2}"/>
    <cellStyle name="Comma 10 3 2 2 2 2 2 2" xfId="7093" xr:uid="{67390FD3-55B4-4751-AD56-18E2EDB32EDC}"/>
    <cellStyle name="Comma 10 3 2 2 2 2 2 2 2" xfId="15352" xr:uid="{EE9595D5-12CF-42D2-821F-AB85664F122D}"/>
    <cellStyle name="Comma 10 3 2 2 2 2 2 2 2 2" xfId="39934" xr:uid="{6BD855A4-B4D9-4B4A-89A1-90131EC242B1}"/>
    <cellStyle name="Comma 10 3 2 2 2 2 2 2 3" xfId="31919" xr:uid="{D83CE9C1-E95E-48E1-BD83-0425AA49E251}"/>
    <cellStyle name="Comma 10 3 2 2 2 2 2 3" xfId="11477" xr:uid="{BB00206F-2F2E-4F5D-8EF1-77FA53AA67DD}"/>
    <cellStyle name="Comma 10 3 2 2 2 2 2 3 2" xfId="36132" xr:uid="{00B3C1CD-7C7F-444E-AC85-A03B82D85C17}"/>
    <cellStyle name="Comma 10 3 2 2 2 2 2 4" xfId="22677" xr:uid="{2362D07B-F131-45A3-9165-02DFD2E00EF3}"/>
    <cellStyle name="Comma 10 3 2 2 2 2 2 4 2" xfId="46704" xr:uid="{8B1BF91B-BE9A-4139-BCC0-335207A79D46}"/>
    <cellStyle name="Comma 10 3 2 2 2 2 2 5" xfId="28247" xr:uid="{C548AFD6-21A3-4CBB-B929-CFE9C3C278B4}"/>
    <cellStyle name="Comma 10 3 2 2 2 2 3" xfId="3855" xr:uid="{C81435BC-AEAA-4BDD-B00B-919573029FD4}"/>
    <cellStyle name="Comma 10 3 2 2 2 2 3 2" xfId="12196" xr:uid="{2845CF32-62E6-49E2-A552-BA196B550BED}"/>
    <cellStyle name="Comma 10 3 2 2 2 2 3 2 2" xfId="36840" xr:uid="{C87CA316-2BFC-471C-B389-C7664A5A75CE}"/>
    <cellStyle name="Comma 10 3 2 2 2 2 3 3" xfId="28955" xr:uid="{CD5372B3-365D-44B5-B09A-663BAEDBC132}"/>
    <cellStyle name="Comma 10 3 2 2 2 2 4" xfId="4609" xr:uid="{912EE3EE-55D2-4589-80E6-A87F760E1DB5}"/>
    <cellStyle name="Comma 10 3 2 2 2 2 4 2" xfId="12950" xr:uid="{27012E3F-1645-4397-8A45-D413C051B7D2}"/>
    <cellStyle name="Comma 10 3 2 2 2 2 4 2 2" xfId="37535" xr:uid="{74B7620C-02A5-4C99-A257-ACC36802088A}"/>
    <cellStyle name="Comma 10 3 2 2 2 2 4 3" xfId="29575" xr:uid="{15909BCD-79A3-450F-9205-326F55EA42BF}"/>
    <cellStyle name="Comma 10 3 2 2 2 2 5" xfId="5429" xr:uid="{0E4C1F8A-F0AE-4491-8476-9C7C22BEEEDB}"/>
    <cellStyle name="Comma 10 3 2 2 2 2 5 2" xfId="13712" xr:uid="{34E85B57-44B4-4764-B463-F25633B0EF7E}"/>
    <cellStyle name="Comma 10 3 2 2 2 2 5 2 2" xfId="38296" xr:uid="{ADA7561C-B773-409D-AD04-09C5E56B081D}"/>
    <cellStyle name="Comma 10 3 2 2 2 2 5 3" xfId="30278" xr:uid="{1D9F2F33-E497-49DF-9D89-12A8EE15C87C}"/>
    <cellStyle name="Comma 10 3 2 2 2 2 6" xfId="9850" xr:uid="{DC2CCA2B-95CC-45B2-AA25-03D11A1D307D}"/>
    <cellStyle name="Comma 10 3 2 2 2 2 6 2" xfId="34536" xr:uid="{51AFB7E1-AEED-4ED0-A268-4E244F858E05}"/>
    <cellStyle name="Comma 10 3 2 2 2 2 7" xfId="18282" xr:uid="{80C71E26-AD0A-498E-B916-E40E11F6D09B}"/>
    <cellStyle name="Comma 10 3 2 2 2 2 7 2" xfId="42507" xr:uid="{C7D224D9-B82F-44C0-AFED-55433206E120}"/>
    <cellStyle name="Comma 10 3 2 2 2 2 8" xfId="20211" xr:uid="{64383861-94FC-4D4A-B980-6BD8C1400111}"/>
    <cellStyle name="Comma 10 3 2 2 2 2 8 2" xfId="44385" xr:uid="{717DE56E-1AD1-44B4-93F4-C416100A206E}"/>
    <cellStyle name="Comma 10 3 2 2 2 2 9" xfId="26652" xr:uid="{C8642089-1C76-40F8-96EC-88A0324BEB3E}"/>
    <cellStyle name="Comma 10 3 2 2 2 3" xfId="1051" xr:uid="{AC707349-BDC5-4BF5-812D-BBFB0652146E}"/>
    <cellStyle name="Comma 10 3 2 2 2 3 2" xfId="8031" xr:uid="{E9B19C7C-6634-4868-92CF-41074429A4D4}"/>
    <cellStyle name="Comma 10 3 2 2 2 3 2 2" xfId="16289" xr:uid="{24B508BA-845D-48AF-A08F-1D572EA3CA0E}"/>
    <cellStyle name="Comma 10 3 2 2 2 3 2 2 2" xfId="40871" xr:uid="{730A874E-70BE-4919-82DE-54B1B2D735A4}"/>
    <cellStyle name="Comma 10 3 2 2 2 3 2 3" xfId="22260" xr:uid="{03410295-88A6-422A-8DC2-79B90F62EDBF}"/>
    <cellStyle name="Comma 10 3 2 2 2 3 2 3 2" xfId="46300" xr:uid="{CEBF088D-B49A-47EC-8894-BE0F6469A47A}"/>
    <cellStyle name="Comma 10 3 2 2 2 3 2 4" xfId="32856" xr:uid="{1A3E4E85-100A-4631-90DD-17A414AE28B2}"/>
    <cellStyle name="Comma 10 3 2 2 2 3 3" xfId="6144" xr:uid="{3C65EC7C-BA48-4CDA-B002-36BC32B1EB99}"/>
    <cellStyle name="Comma 10 3 2 2 2 3 3 2" xfId="14406" xr:uid="{4A4156CA-4F27-4BA7-9ED2-A423AFA145BF}"/>
    <cellStyle name="Comma 10 3 2 2 2 3 3 2 2" xfId="38988" xr:uid="{2BA784C7-6016-45B6-9A07-1F6821AE9F1B}"/>
    <cellStyle name="Comma 10 3 2 2 2 3 3 3" xfId="30973" xr:uid="{38C8641E-6CEC-4812-B176-6E70F934A41A}"/>
    <cellStyle name="Comma 10 3 2 2 2 3 4" xfId="9427" xr:uid="{36E30512-2A39-4E18-B0A4-122992D3B3B8}"/>
    <cellStyle name="Comma 10 3 2 2 2 3 4 2" xfId="34134" xr:uid="{AFC1885E-0EF4-466B-A0CC-509CC8D97A0C}"/>
    <cellStyle name="Comma 10 3 2 2 2 3 5" xfId="19795" xr:uid="{6E7BCCA1-3E83-43FE-B00F-A24FF41CC6FC}"/>
    <cellStyle name="Comma 10 3 2 2 2 3 5 2" xfId="43975" xr:uid="{EAC87212-7B7B-48C9-B03E-6D02AD90E42F}"/>
    <cellStyle name="Comma 10 3 2 2 2 3 6" xfId="26253" xr:uid="{7D3DD683-D647-4558-BF50-3E604498C4A6}"/>
    <cellStyle name="Comma 10 3 2 2 2 4" xfId="2277" xr:uid="{A9D5B37A-7C1B-41A9-A523-48611A37B848}"/>
    <cellStyle name="Comma 10 3 2 2 2 4 2" xfId="6664" xr:uid="{86561063-788D-408F-A021-DE6EA8F1D075}"/>
    <cellStyle name="Comma 10 3 2 2 2 4 2 2" xfId="14923" xr:uid="{8A8ED998-AB3F-40AC-9FDA-0A30F269BB29}"/>
    <cellStyle name="Comma 10 3 2 2 2 4 2 2 2" xfId="39505" xr:uid="{821ED02F-D8E1-4506-BCA3-044049BC0973}"/>
    <cellStyle name="Comma 10 3 2 2 2 4 2 3" xfId="21726" xr:uid="{C6CB8CBF-9DD8-45D3-B3E3-2A57A6453062}"/>
    <cellStyle name="Comma 10 3 2 2 2 4 2 3 2" xfId="45803" xr:uid="{851F6903-EE14-414B-9336-EFEC3740B7C0}"/>
    <cellStyle name="Comma 10 3 2 2 2 4 2 4" xfId="31490" xr:uid="{C0C3F60D-F794-4302-9B52-AB72F55A8B23}"/>
    <cellStyle name="Comma 10 3 2 2 2 4 3" xfId="10618" xr:uid="{7E62DAE8-52D1-4210-8D75-CC19114E7378}"/>
    <cellStyle name="Comma 10 3 2 2 2 4 3 2" xfId="35276" xr:uid="{873D0462-07B4-4F39-90E8-CCA17EB317E7}"/>
    <cellStyle name="Comma 10 3 2 2 2 4 4" xfId="19261" xr:uid="{8250622C-F588-45DE-8070-E87C40BBDFFC}"/>
    <cellStyle name="Comma 10 3 2 2 2 4 4 2" xfId="43455" xr:uid="{4FFA7CBE-820F-4184-9131-13AC362D35B3}"/>
    <cellStyle name="Comma 10 3 2 2 2 4 5" xfId="27391" xr:uid="{009612A7-18FD-405B-8A88-B9D69E563425}"/>
    <cellStyle name="Comma 10 3 2 2 2 5" xfId="2663" xr:uid="{D9C31E13-35B9-4C82-9E48-49DF8D441575}"/>
    <cellStyle name="Comma 10 3 2 2 2 5 2" xfId="8449" xr:uid="{6A361CBA-F750-4253-B88B-F0104C83155D}"/>
    <cellStyle name="Comma 10 3 2 2 2 5 2 2" xfId="16707" xr:uid="{16D6C12C-A0B0-4CC4-9203-0E22E1375340}"/>
    <cellStyle name="Comma 10 3 2 2 2 5 2 2 2" xfId="41289" xr:uid="{92C98AA7-B5C0-40E1-8FAA-E73A0184C5BA}"/>
    <cellStyle name="Comma 10 3 2 2 2 5 2 3" xfId="33274" xr:uid="{B49013BD-21E0-4F39-B961-56701367390E}"/>
    <cellStyle name="Comma 10 3 2 2 2 5 3" xfId="11004" xr:uid="{6DF2D738-BD76-402D-B2CA-8903C39931BC}"/>
    <cellStyle name="Comma 10 3 2 2 2 5 3 2" xfId="35660" xr:uid="{A671721B-A6D3-4061-856D-6290A5646CC7}"/>
    <cellStyle name="Comma 10 3 2 2 2 5 4" xfId="21130" xr:uid="{26A6E7E3-2571-4DFC-B633-279248E2DBDA}"/>
    <cellStyle name="Comma 10 3 2 2 2 5 4 2" xfId="45251" xr:uid="{C7CE9130-E608-40B4-9C1D-82EC77A5DC06}"/>
    <cellStyle name="Comma 10 3 2 2 2 5 5" xfId="27775" xr:uid="{3D97473F-5AEC-45CD-BB30-7D098261C1B8}"/>
    <cellStyle name="Comma 10 3 2 2 2 6" xfId="2900" xr:uid="{6D946253-712A-40E8-A28E-54A37AA65A88}"/>
    <cellStyle name="Comma 10 3 2 2 2 6 2" xfId="11241" xr:uid="{A099751C-3315-49D4-92C1-713688E84267}"/>
    <cellStyle name="Comma 10 3 2 2 2 6 2 2" xfId="35896" xr:uid="{B734C495-3BA2-4858-AD06-2D7FC8B0D429}"/>
    <cellStyle name="Comma 10 3 2 2 2 6 3" xfId="28011" xr:uid="{4F66B2F9-811E-428E-B9CC-675B0A1CBBCF}"/>
    <cellStyle name="Comma 10 3 2 2 2 7" xfId="3373" xr:uid="{4B6B0A23-B943-4EF4-BDC0-1714454BC2F0}"/>
    <cellStyle name="Comma 10 3 2 2 2 7 2" xfId="11714" xr:uid="{CDE68CAB-75F4-4313-BE12-5E48EFB16106}"/>
    <cellStyle name="Comma 10 3 2 2 2 7 2 2" xfId="36368" xr:uid="{B7F03E89-F8B6-4254-AEB1-03E77E5F8AB2}"/>
    <cellStyle name="Comma 10 3 2 2 2 7 3" xfId="28483" xr:uid="{D9B0DAF5-EDFE-4786-82D1-9A0B1C1EA7BC}"/>
    <cellStyle name="Comma 10 3 2 2 2 8" xfId="3619" xr:uid="{6B6883AF-ADE5-4BA2-A62E-F9A0CEB79899}"/>
    <cellStyle name="Comma 10 3 2 2 2 8 2" xfId="11960" xr:uid="{A6672376-956C-4AD2-A415-09B8FA6D3EF5}"/>
    <cellStyle name="Comma 10 3 2 2 2 8 2 2" xfId="36604" xr:uid="{11D4A07C-E124-4EDB-AD9B-7CF4B39DE4E7}"/>
    <cellStyle name="Comma 10 3 2 2 2 8 3" xfId="28719" xr:uid="{C4D29032-0CD3-47B1-8A01-14F26782DB97}"/>
    <cellStyle name="Comma 10 3 2 2 2 9" xfId="4373" xr:uid="{DF178902-B04D-4806-BD6D-490A5598CA07}"/>
    <cellStyle name="Comma 10 3 2 2 2 9 2" xfId="12714" xr:uid="{E5772673-B33E-4803-80F2-E7DCC448EDFB}"/>
    <cellStyle name="Comma 10 3 2 2 2 9 2 2" xfId="37299" xr:uid="{5AF2E452-9577-4BD8-BF7F-75F0443B66D0}"/>
    <cellStyle name="Comma 10 3 2 2 2 9 3" xfId="29339" xr:uid="{D654BC31-AF2F-4E00-AA6E-DBA0A19AD447}"/>
    <cellStyle name="Comma 10 3 2 2 3" xfId="657" xr:uid="{16E838AF-61F3-46FA-A5C4-6B4118F46623}"/>
    <cellStyle name="Comma 10 3 2 2 3 10" xfId="25937" xr:uid="{0A8C1969-2132-423C-9058-487D32028E28}"/>
    <cellStyle name="Comma 10 3 2 2 3 2" xfId="1290" xr:uid="{C5360CBC-DECB-4439-9563-866D52A29BFF}"/>
    <cellStyle name="Comma 10 3 2 2 3 2 2" xfId="8217" xr:uid="{FD8EE545-0221-47A9-98F1-C92523001EBD}"/>
    <cellStyle name="Comma 10 3 2 2 3 2 2 2" xfId="16475" xr:uid="{B441367A-0CB6-4250-A568-EAD769A5C3C1}"/>
    <cellStyle name="Comma 10 3 2 2 3 2 2 2 2" xfId="41057" xr:uid="{E6A0FCF2-9112-4497-92A7-6D85471B6E94}"/>
    <cellStyle name="Comma 10 3 2 2 3 2 2 3" xfId="22482" xr:uid="{E2E5F9D3-932E-4E8D-9F5F-A736793E0F86}"/>
    <cellStyle name="Comma 10 3 2 2 3 2 2 3 2" xfId="46516" xr:uid="{1610CD2A-D0EB-4610-A651-6EBA7AE5A719}"/>
    <cellStyle name="Comma 10 3 2 2 3 2 2 4" xfId="33042" xr:uid="{3FA35DC2-D77B-4A08-9042-7D9D553E6C34}"/>
    <cellStyle name="Comma 10 3 2 2 3 2 3" xfId="6338" xr:uid="{86E8590F-3A79-4143-BAEC-07F9834E69D9}"/>
    <cellStyle name="Comma 10 3 2 2 3 2 3 2" xfId="14599" xr:uid="{8AB0A8D7-D98C-44A8-AC10-49C3A1DABE99}"/>
    <cellStyle name="Comma 10 3 2 2 3 2 3 2 2" xfId="39181" xr:uid="{E60B0E82-0372-4456-9687-BC5456E0F962}"/>
    <cellStyle name="Comma 10 3 2 2 3 2 3 3" xfId="31166" xr:uid="{3898ECC5-8365-4593-AAED-8470CAE5B1DB}"/>
    <cellStyle name="Comma 10 3 2 2 3 2 4" xfId="9653" xr:uid="{A07135ED-3553-45AF-9696-87EE7E50FFBA}"/>
    <cellStyle name="Comma 10 3 2 2 3 2 4 2" xfId="34348" xr:uid="{8DC6D328-4292-402E-8D97-43B8572A2135}"/>
    <cellStyle name="Comma 10 3 2 2 3 2 5" xfId="20015" xr:uid="{3343C3FA-A61C-4AFC-B4BA-0C0062D3EAA8}"/>
    <cellStyle name="Comma 10 3 2 2 3 2 5 2" xfId="44193" xr:uid="{C6DDD7DE-9379-4EEB-A122-483F8F171705}"/>
    <cellStyle name="Comma 10 3 2 2 3 2 6" xfId="26465" xr:uid="{0F58ED15-CF1C-463B-8A4A-A03B0D82CC6B}"/>
    <cellStyle name="Comma 10 3 2 2 3 3" xfId="3018" xr:uid="{60B03CC7-D7AD-41F5-8943-0B63CDC2A5F9}"/>
    <cellStyle name="Comma 10 3 2 2 3 3 2" xfId="6857" xr:uid="{5F0D5302-B861-4367-A39F-7DA07BD79907}"/>
    <cellStyle name="Comma 10 3 2 2 3 3 2 2" xfId="15116" xr:uid="{254653F6-2647-4B9D-8AF6-F47AEAF8EF40}"/>
    <cellStyle name="Comma 10 3 2 2 3 3 2 2 2" xfId="39698" xr:uid="{11CE644C-8875-4571-B56A-58FDBD0E1AE7}"/>
    <cellStyle name="Comma 10 3 2 2 3 3 2 3" xfId="21910" xr:uid="{DC0730F1-F836-4837-A540-4B1B0AFD5897}"/>
    <cellStyle name="Comma 10 3 2 2 3 3 2 3 2" xfId="45984" xr:uid="{902CB782-FB3E-4BC2-8BC6-3DC9F045872E}"/>
    <cellStyle name="Comma 10 3 2 2 3 3 2 4" xfId="31683" xr:uid="{53B57884-94EC-47A1-86F3-68CDA396DF20}"/>
    <cellStyle name="Comma 10 3 2 2 3 3 3" xfId="11359" xr:uid="{022687A1-6394-462B-9AC4-8DBD39F5FC39}"/>
    <cellStyle name="Comma 10 3 2 2 3 3 3 2" xfId="36014" xr:uid="{17B27F39-D627-4CF3-8F7A-B7CD0337005B}"/>
    <cellStyle name="Comma 10 3 2 2 3 3 4" xfId="19445" xr:uid="{F5F41D54-0250-4272-8704-6DD2B026C196}"/>
    <cellStyle name="Comma 10 3 2 2 3 3 4 2" xfId="43639" xr:uid="{6AC1A66C-E196-4169-9EEA-D5F5C5129868}"/>
    <cellStyle name="Comma 10 3 2 2 3 3 5" xfId="28129" xr:uid="{2FD5C3BA-462B-4457-8D70-A859F4610C46}"/>
    <cellStyle name="Comma 10 3 2 2 3 4" xfId="3737" xr:uid="{514803A0-012C-446D-9ECD-A3EAD813FB7D}"/>
    <cellStyle name="Comma 10 3 2 2 3 4 2" xfId="7385" xr:uid="{BAD6B7A6-54B1-4821-8F56-343419805D7B}"/>
    <cellStyle name="Comma 10 3 2 2 3 4 2 2" xfId="15644" xr:uid="{7BDB168E-9C2F-4354-84FD-6F5C773819D5}"/>
    <cellStyle name="Comma 10 3 2 2 3 4 2 2 2" xfId="40226" xr:uid="{87B4C861-48EF-46E9-8A3A-396D5829958E}"/>
    <cellStyle name="Comma 10 3 2 2 3 4 2 3" xfId="32211" xr:uid="{D2BC210C-567D-47FB-B731-3C9335FB7CFB}"/>
    <cellStyle name="Comma 10 3 2 2 3 4 3" xfId="12078" xr:uid="{8D496A8F-65DE-485B-AB02-A59E8603103D}"/>
    <cellStyle name="Comma 10 3 2 2 3 4 3 2" xfId="36722" xr:uid="{BB4CE813-71CB-4315-AB1F-C8CDD3FC8331}"/>
    <cellStyle name="Comma 10 3 2 2 3 4 4" xfId="21315" xr:uid="{10DD04BB-D828-4C14-91FD-48B3E10CE1FD}"/>
    <cellStyle name="Comma 10 3 2 2 3 4 4 2" xfId="45434" xr:uid="{147F58F9-E37C-45DF-9445-C785E3BBBF56}"/>
    <cellStyle name="Comma 10 3 2 2 3 4 5" xfId="28837" xr:uid="{C5963F14-F473-4414-8063-1FEDB8A9DA80}"/>
    <cellStyle name="Comma 10 3 2 2 3 5" xfId="4491" xr:uid="{CCDD9F54-68B3-49F3-A3F1-5918F499499F}"/>
    <cellStyle name="Comma 10 3 2 2 3 5 2" xfId="12832" xr:uid="{273302DF-3F1F-4ACB-BDF2-DCA20DBC8E29}"/>
    <cellStyle name="Comma 10 3 2 2 3 5 2 2" xfId="37417" xr:uid="{F5111078-7F89-468D-BBDE-82C634A581B0}"/>
    <cellStyle name="Comma 10 3 2 2 3 5 3" xfId="29457" xr:uid="{1DADCE4F-765E-4F8E-8834-0F9801F97E40}"/>
    <cellStyle name="Comma 10 3 2 2 3 6" xfId="5231" xr:uid="{55C1A10E-5007-48FD-AD62-190EC7FF1DA4}"/>
    <cellStyle name="Comma 10 3 2 2 3 6 2" xfId="13524" xr:uid="{26539654-9CC6-4B83-A000-12A4B7A3426D}"/>
    <cellStyle name="Comma 10 3 2 2 3 6 2 2" xfId="38108" xr:uid="{DFA93FBE-736C-4E90-94AF-F83ECDE9FC5D}"/>
    <cellStyle name="Comma 10 3 2 2 3 6 3" xfId="30090" xr:uid="{09C1E901-4E89-46F2-9735-00D9102CE2DD}"/>
    <cellStyle name="Comma 10 3 2 2 3 7" xfId="9044" xr:uid="{8AC7E9B7-4377-42C0-BFDD-A54AC4045275}"/>
    <cellStyle name="Comma 10 3 2 2 3 7 2" xfId="33806" xr:uid="{6169F88E-B9B2-4984-954B-BDFE62F8F1AF}"/>
    <cellStyle name="Comma 10 3 2 2 3 8" xfId="18164" xr:uid="{1C26FD37-DFEF-4E01-837E-23CA263C4689}"/>
    <cellStyle name="Comma 10 3 2 2 3 8 2" xfId="42389" xr:uid="{BDBB0767-E947-4DD5-BCD9-AB297A40F3C8}"/>
    <cellStyle name="Comma 10 3 2 2 3 9" xfId="18838" xr:uid="{9A68B570-4682-4F97-B334-BDAAE090A7C8}"/>
    <cellStyle name="Comma 10 3 2 2 3 9 2" xfId="43034" xr:uid="{9A29D24E-6AA4-4C73-8043-75541C2DD7C8}"/>
    <cellStyle name="Comma 10 3 2 2 4" xfId="1710" xr:uid="{F9040A61-74E2-410B-8026-60EF8893BBB4}"/>
    <cellStyle name="Comma 10 3 2 2 4 2" xfId="6975" xr:uid="{3E34AFEF-986A-483A-9E59-CBCDBDB9C296}"/>
    <cellStyle name="Comma 10 3 2 2 4 2 2" xfId="15234" xr:uid="{3246EDDB-97B7-4553-AA80-D90760D72F4F}"/>
    <cellStyle name="Comma 10 3 2 2 4 2 2 2" xfId="39816" xr:uid="{B730E63D-2A09-4781-853C-7964AA60DAF5}"/>
    <cellStyle name="Comma 10 3 2 2 4 2 3" xfId="22883" xr:uid="{811F0B5F-DC3C-435C-91A3-560E8647AA0E}"/>
    <cellStyle name="Comma 10 3 2 2 4 2 3 2" xfId="46901" xr:uid="{4B15FA7F-DD6A-4D94-A710-CA69CEA181F0}"/>
    <cellStyle name="Comma 10 3 2 2 4 2 4" xfId="31801" xr:uid="{D8952425-6F5A-4EA0-B6A3-24DD7BFD8FE3}"/>
    <cellStyle name="Comma 10 3 2 2 4 3" xfId="5635" xr:uid="{9EF7D336-1CD1-4482-A32D-F0EB1BBF91C9}"/>
    <cellStyle name="Comma 10 3 2 2 4 3 2" xfId="13906" xr:uid="{619D332B-AC75-4E87-B86C-A90BF4FFCE8B}"/>
    <cellStyle name="Comma 10 3 2 2 4 3 2 2" xfId="38490" xr:uid="{591834A1-05CE-4A3C-BB3F-00B8A111A2EA}"/>
    <cellStyle name="Comma 10 3 2 2 4 3 3" xfId="30473" xr:uid="{F75B7FB0-DEAF-4F5E-AE53-E6083DCAE377}"/>
    <cellStyle name="Comma 10 3 2 2 4 4" xfId="10059" xr:uid="{86903E2C-2AC3-4848-A4D2-D7FE5226BC1F}"/>
    <cellStyle name="Comma 10 3 2 2 4 4 2" xfId="34730" xr:uid="{15ECE1B4-2EF0-4289-B8E3-CF8BF6CE3289}"/>
    <cellStyle name="Comma 10 3 2 2 4 5" xfId="20419" xr:uid="{D4BC7B75-5852-4B85-9A30-546B4BD23092}"/>
    <cellStyle name="Comma 10 3 2 2 4 5 2" xfId="44583" xr:uid="{FF478408-F5BF-42AE-8DD1-D615A75928CC}"/>
    <cellStyle name="Comma 10 3 2 2 4 6" xfId="26845" xr:uid="{2F25CDA2-B3FD-4D01-AC79-BA876F348498}"/>
    <cellStyle name="Comma 10 3 2 2 5" xfId="1846" xr:uid="{0714BB59-F133-42B3-9DF7-0828BB452064}"/>
    <cellStyle name="Comma 10 3 2 2 5 2" xfId="7653" xr:uid="{4A243A47-7347-4D23-975E-D846C8999C50}"/>
    <cellStyle name="Comma 10 3 2 2 5 2 2" xfId="15911" xr:uid="{CF9C0D4D-B5D9-486B-BC3E-4A3535617EA7}"/>
    <cellStyle name="Comma 10 3 2 2 5 2 2 2" xfId="40493" xr:uid="{000288F9-B2A6-4B95-8146-AA3C355B28B6}"/>
    <cellStyle name="Comma 10 3 2 2 5 2 3" xfId="23011" xr:uid="{82D3F260-BD91-430E-994E-471C4CCC0893}"/>
    <cellStyle name="Comma 10 3 2 2 5 2 3 2" xfId="47022" xr:uid="{91F2E45E-97FA-4AB5-8D05-12D526CEC9E2}"/>
    <cellStyle name="Comma 10 3 2 2 5 2 4" xfId="32478" xr:uid="{97422DFD-06E2-4C79-9A38-352596718943}"/>
    <cellStyle name="Comma 10 3 2 2 5 3" xfId="5764" xr:uid="{865563F1-9F10-4B48-92E1-8D50E5E4B298}"/>
    <cellStyle name="Comma 10 3 2 2 5 3 2" xfId="14026" xr:uid="{0BA36523-0601-4783-9401-EDA5F9A3197C}"/>
    <cellStyle name="Comma 10 3 2 2 5 3 2 2" xfId="38608" xr:uid="{A91F1D4C-75D9-496C-8A9B-FD722141BD5D}"/>
    <cellStyle name="Comma 10 3 2 2 5 3 3" xfId="30593" xr:uid="{5CF737DD-5676-4FC5-AE55-446DE5F4878B}"/>
    <cellStyle name="Comma 10 3 2 2 5 4" xfId="10188" xr:uid="{2B36542A-8B56-44B6-B83E-DB04433716A9}"/>
    <cellStyle name="Comma 10 3 2 2 5 4 2" xfId="34848" xr:uid="{7FD766FE-9DC9-4F66-9018-2B77673C232D}"/>
    <cellStyle name="Comma 10 3 2 2 5 5" xfId="20546" xr:uid="{14A96B4B-12A3-40E3-AFB8-2F781FD0E8C4}"/>
    <cellStyle name="Comma 10 3 2 2 5 5 2" xfId="44706" xr:uid="{12BBE5D9-7D99-4FD4-B028-D2FF3460EC7D}"/>
    <cellStyle name="Comma 10 3 2 2 5 6" xfId="26963" xr:uid="{371CC91F-981B-47C4-B225-2A8885404D59}"/>
    <cellStyle name="Comma 10 3 2 2 6" xfId="821" xr:uid="{C191E123-0A4C-4F4E-A5F5-294A462F687F}"/>
    <cellStyle name="Comma 10 3 2 2 6 2" xfId="7844" xr:uid="{FF651E6D-148C-4EE8-92D5-2E6D2373A8B0}"/>
    <cellStyle name="Comma 10 3 2 2 6 2 2" xfId="16102" xr:uid="{B045A7B6-D6E6-46F2-8CD7-908BA55F3981}"/>
    <cellStyle name="Comma 10 3 2 2 6 2 2 2" xfId="40684" xr:uid="{5DA1A0A4-B06D-4C0C-830F-FDD65671BEEE}"/>
    <cellStyle name="Comma 10 3 2 2 6 2 3" xfId="22044" xr:uid="{00AE1313-8E01-4B3B-8618-8ED2C9A96726}"/>
    <cellStyle name="Comma 10 3 2 2 6 2 3 2" xfId="46109" xr:uid="{249CAC39-39A9-4B09-9E42-D2372E943698}"/>
    <cellStyle name="Comma 10 3 2 2 6 2 4" xfId="32669" xr:uid="{A816C48D-207B-4B0B-8631-9D44169C3FAF}"/>
    <cellStyle name="Comma 10 3 2 2 6 3" xfId="5957" xr:uid="{6F072EE8-5CDC-42B8-ADF1-98E4CEB44104}"/>
    <cellStyle name="Comma 10 3 2 2 6 3 2" xfId="14219" xr:uid="{4E870803-E735-4A20-AC95-AE843095BD67}"/>
    <cellStyle name="Comma 10 3 2 2 6 3 2 2" xfId="38801" xr:uid="{C3609B7F-F49D-4582-8B2A-1A39CA1E3E38}"/>
    <cellStyle name="Comma 10 3 2 2 6 3 3" xfId="30786" xr:uid="{C8B7C0B0-1402-401F-A62D-7FCE37824D86}"/>
    <cellStyle name="Comma 10 3 2 2 6 4" xfId="9206" xr:uid="{6F16FA8E-D1DB-4975-817A-4CC0FCA690E3}"/>
    <cellStyle name="Comma 10 3 2 2 6 4 2" xfId="33944" xr:uid="{19EFBFA5-AD9D-4F91-B92D-3C39A9D772F4}"/>
    <cellStyle name="Comma 10 3 2 2 6 5" xfId="19578" xr:uid="{F59E1409-6EE8-40DA-BD73-9A27D6EF00D0}"/>
    <cellStyle name="Comma 10 3 2 2 6 5 2" xfId="43766" xr:uid="{1012E578-1200-4069-ABA9-85A051E5002C}"/>
    <cellStyle name="Comma 10 3 2 2 6 6" xfId="26066" xr:uid="{8CE9EC81-C6AB-47FA-8C44-864F95755F93}"/>
    <cellStyle name="Comma 10 3 2 2 7" xfId="1965" xr:uid="{DFFFB832-46B7-4AAC-B05D-0925AE4BABF8}"/>
    <cellStyle name="Comma 10 3 2 2 7 2" xfId="6477" xr:uid="{CC1269D8-721A-4513-B1E1-350B48B590F8}"/>
    <cellStyle name="Comma 10 3 2 2 7 2 2" xfId="14736" xr:uid="{3E716C4E-55D3-4290-B82B-1F05D9A12AD3}"/>
    <cellStyle name="Comma 10 3 2 2 7 2 2 2" xfId="39318" xr:uid="{515AD503-3B18-41FB-BA89-9A598C1890A9}"/>
    <cellStyle name="Comma 10 3 2 2 7 2 3" xfId="23129" xr:uid="{7D14F526-EDE8-4E02-9EAB-0DB0E84B2965}"/>
    <cellStyle name="Comma 10 3 2 2 7 2 3 2" xfId="47140" xr:uid="{BDE84D00-AA46-481C-8441-C2C8C3947E07}"/>
    <cellStyle name="Comma 10 3 2 2 7 2 4" xfId="31303" xr:uid="{181FBD4B-4B67-41AD-97FB-BD213AC08D47}"/>
    <cellStyle name="Comma 10 3 2 2 7 3" xfId="10307" xr:uid="{51BCAFE2-19BF-4478-A1DA-EBA2F4B0DE1E}"/>
    <cellStyle name="Comma 10 3 2 2 7 3 2" xfId="34966" xr:uid="{DC33BBF0-612A-4E88-A72B-5EB53D5BE46F}"/>
    <cellStyle name="Comma 10 3 2 2 7 4" xfId="20664" xr:uid="{24555DF9-27EE-4C68-8A00-1D8B966F47BF}"/>
    <cellStyle name="Comma 10 3 2 2 7 4 2" xfId="44824" xr:uid="{5206F38A-8414-478D-A5E5-78D33E315616}"/>
    <cellStyle name="Comma 10 3 2 2 7 5" xfId="27081" xr:uid="{23DA4624-C388-4840-84F2-390427980CE1}"/>
    <cellStyle name="Comma 10 3 2 2 8" xfId="2158" xr:uid="{962D2B89-22A1-4716-823C-EE29F79FB9BA}"/>
    <cellStyle name="Comma 10 3 2 2 8 2" xfId="8331" xr:uid="{B306E5AB-3245-4799-9E74-1C21F4A96F97}"/>
    <cellStyle name="Comma 10 3 2 2 8 2 2" xfId="16589" xr:uid="{EA892170-5CD1-49FE-A3F9-82521C2521F6}"/>
    <cellStyle name="Comma 10 3 2 2 8 2 2 2" xfId="41171" xr:uid="{42104978-F5D1-4275-AAF3-06AC071C165E}"/>
    <cellStyle name="Comma 10 3 2 2 8 2 3" xfId="21555" xr:uid="{F77C6D19-3285-4C2A-B704-5980B82A2FAF}"/>
    <cellStyle name="Comma 10 3 2 2 8 2 3 2" xfId="45653" xr:uid="{2E158011-DB24-49BE-8BFE-10C8F631A6A5}"/>
    <cellStyle name="Comma 10 3 2 2 8 2 4" xfId="33156" xr:uid="{4DC5E042-ED98-458C-91A5-37C02BD3F016}"/>
    <cellStyle name="Comma 10 3 2 2 8 3" xfId="10500" xr:uid="{E96359FE-90A4-4E6D-B839-8C11DDE10949}"/>
    <cellStyle name="Comma 10 3 2 2 8 3 2" xfId="35158" xr:uid="{AA4383D9-97B4-481A-B0F7-E1C318A9C22B}"/>
    <cellStyle name="Comma 10 3 2 2 8 4" xfId="19085" xr:uid="{04105061-1C8C-44D2-9A91-EAB0729E8282}"/>
    <cellStyle name="Comma 10 3 2 2 8 4 2" xfId="43279" xr:uid="{48AEE954-7202-4A4E-A2AB-CFCE9A2E7EF7}"/>
    <cellStyle name="Comma 10 3 2 2 8 5" xfId="27273" xr:uid="{947D8B45-4B7A-40A6-8FF7-D500489FC994}"/>
    <cellStyle name="Comma 10 3 2 2 9" xfId="2545" xr:uid="{91B14442-50DB-47A1-8F84-F06E608D19E0}"/>
    <cellStyle name="Comma 10 3 2 2 9 2" xfId="10886" xr:uid="{1F2B6E84-7A65-4A25-B3E4-0EBCE19CB446}"/>
    <cellStyle name="Comma 10 3 2 2 9 2 2" xfId="35542" xr:uid="{6FC86652-D9D8-483E-9645-36D81C512AA6}"/>
    <cellStyle name="Comma 10 3 2 2 9 3" xfId="20961" xr:uid="{B2CA8AD1-47CF-449E-A871-BAF2DB2963C9}"/>
    <cellStyle name="Comma 10 3 2 2 9 3 2" xfId="45096" xr:uid="{1E8923A8-84C6-4E03-AF89-2F931B1C7F82}"/>
    <cellStyle name="Comma 10 3 2 2 9 4" xfId="27657" xr:uid="{CA5F7999-85BD-43BF-B5F5-6A8CBA8E1F51}"/>
    <cellStyle name="Comma 10 3 2 20" xfId="4125" xr:uid="{542DCFDF-96B8-4716-9FA6-3CBD3FD16C5D}"/>
    <cellStyle name="Comma 10 3 2 20 2" xfId="12466" xr:uid="{45ED689B-0048-47A3-B5F2-9A36CF3A7326}"/>
    <cellStyle name="Comma 10 3 2 20 2 2" xfId="37051" xr:uid="{467A8883-AD7B-4F01-B589-DE2A4A6A9129}"/>
    <cellStyle name="Comma 10 3 2 20 3" xfId="29160" xr:uid="{85F4D8B9-97F0-4B91-A089-B6A86014C6B0}"/>
    <cellStyle name="Comma 10 3 2 21" xfId="4731" xr:uid="{9A0DA9A2-D1EE-4BC8-A53E-777E5227EF87}"/>
    <cellStyle name="Comma 10 3 2 21 2" xfId="13068" xr:uid="{39392D32-534D-4F80-8642-3CD98F077744}"/>
    <cellStyle name="Comma 10 3 2 21 2 2" xfId="37653" xr:uid="{E6537F8B-460F-4B8B-B8C2-1F9FBB6ADEAD}"/>
    <cellStyle name="Comma 10 3 2 21 3" xfId="29632" xr:uid="{4CA06B74-A6DE-4E79-8FC2-6EBD2D7950B1}"/>
    <cellStyle name="Comma 10 3 2 22" xfId="8527" xr:uid="{95AA9E3B-ABBF-4CA2-8037-40470918DFE7}"/>
    <cellStyle name="Comma 10 3 2 22 2" xfId="16785" xr:uid="{A8F31EF2-523D-4895-9EF8-9F0A691A42F3}"/>
    <cellStyle name="Comma 10 3 2 22 2 2" xfId="41367" xr:uid="{8EA8750D-D65C-4002-976A-50FD78960297}"/>
    <cellStyle name="Comma 10 3 2 22 3" xfId="33338" xr:uid="{EB94DD3D-DE19-4F7E-979F-76DEA33693AB}"/>
    <cellStyle name="Comma 10 3 2 23" xfId="8656" xr:uid="{9B896A8E-2C71-478C-A865-F8C5E902889C}"/>
    <cellStyle name="Comma 10 3 2 23 2" xfId="33441" xr:uid="{77E3884D-1913-4BF7-9DDC-0A4FD5F34FE6}"/>
    <cellStyle name="Comma 10 3 2 24" xfId="17767" xr:uid="{784875E2-4DB6-4E47-9713-832B27C8BBC5}"/>
    <cellStyle name="Comma 10 3 2 24 2" xfId="41992" xr:uid="{DDF93591-0308-425E-95B8-7A326BAFE945}"/>
    <cellStyle name="Comma 10 3 2 25" xfId="17841" xr:uid="{5F0497CD-0612-4057-83A5-197F8D6D51A2}"/>
    <cellStyle name="Comma 10 3 2 25 2" xfId="42066" xr:uid="{B1EF9311-4B24-463A-B1B3-E194FE506D16}"/>
    <cellStyle name="Comma 10 3 2 26" xfId="18447" xr:uid="{B473F9A4-9BCB-4F02-B2A1-176286F76F8F}"/>
    <cellStyle name="Comma 10 3 2 26 2" xfId="42657" xr:uid="{5648E07B-BD25-4DCC-8700-D50E4201D095}"/>
    <cellStyle name="Comma 10 3 2 27" xfId="25579" xr:uid="{7717DACC-02F3-4B87-9F9A-28E7F5ED98D9}"/>
    <cellStyle name="Comma 10 3 2 3" xfId="395" xr:uid="{63F683CF-089C-4501-87D0-4D2C12AF4501}"/>
    <cellStyle name="Comma 10 3 2 3 10" xfId="4312" xr:uid="{06F3798A-D637-4D91-98BC-416459D2826B}"/>
    <cellStyle name="Comma 10 3 2 3 10 2" xfId="12653" xr:uid="{0AACC6AB-4ABD-4865-A9E4-143431F09814}"/>
    <cellStyle name="Comma 10 3 2 3 10 2 2" xfId="37238" xr:uid="{F8AEA8CC-A6F1-467C-92C4-B4289F29EA32}"/>
    <cellStyle name="Comma 10 3 2 3 10 3" xfId="29278" xr:uid="{3EF27767-E225-4AC4-8542-43259FD995E2}"/>
    <cellStyle name="Comma 10 3 2 3 11" xfId="4853" xr:uid="{5C2A0807-A51E-40A7-BFFC-B835C536E243}"/>
    <cellStyle name="Comma 10 3 2 3 11 2" xfId="13175" xr:uid="{FF302E4B-8821-4884-A703-52E00E51CD12}"/>
    <cellStyle name="Comma 10 3 2 3 11 2 2" xfId="37760" xr:uid="{6E4FF730-C29E-47FB-A6AD-94ED275126D8}"/>
    <cellStyle name="Comma 10 3 2 3 11 3" xfId="29740" xr:uid="{E64916BF-E8C4-4284-8133-A5C4AB84E7D8}"/>
    <cellStyle name="Comma 10 3 2 3 12" xfId="8795" xr:uid="{9F92A611-A5A3-42CE-80B4-565F4AA9DBCD}"/>
    <cellStyle name="Comma 10 3 2 3 12 2" xfId="33566" xr:uid="{E0507C93-810C-486D-83B1-AF31613AF540}"/>
    <cellStyle name="Comma 10 3 2 3 13" xfId="17985" xr:uid="{100003D7-AE4D-44B4-8FA0-0E69B2BD1BFA}"/>
    <cellStyle name="Comma 10 3 2 3 13 2" xfId="42210" xr:uid="{E799E2C7-4337-4986-A064-2522E9034D17}"/>
    <cellStyle name="Comma 10 3 2 3 14" xfId="18579" xr:uid="{721EE8C7-542D-40AE-BE77-7E39F368F31C}"/>
    <cellStyle name="Comma 10 3 2 3 14 2" xfId="42775" xr:uid="{7EB07263-DFC5-4B38-8530-ED6D388C71E5}"/>
    <cellStyle name="Comma 10 3 2 3 15" xfId="25697" xr:uid="{CE389183-F8BD-47DA-A770-AF689BD770E8}"/>
    <cellStyle name="Comma 10 3 2 3 2" xfId="1110" xr:uid="{2ADE4DF8-2C6A-4BEA-A859-8C61FC9821FF}"/>
    <cellStyle name="Comma 10 3 2 3 2 10" xfId="26306" xr:uid="{EF73E020-21FE-41EE-954F-E5C7C2B948CA}"/>
    <cellStyle name="Comma 10 3 2 3 2 2" xfId="1542" xr:uid="{5771F0CE-3605-4178-8368-898421F6F356}"/>
    <cellStyle name="Comma 10 3 2 3 2 2 2" xfId="7518" xr:uid="{3A9A9E42-CF30-42A2-91D7-D5F5CBCFCE1E}"/>
    <cellStyle name="Comma 10 3 2 3 2 2 2 2" xfId="15777" xr:uid="{48D778A3-1207-4C54-80A2-DD95B123095F}"/>
    <cellStyle name="Comma 10 3 2 3 2 2 2 2 2" xfId="40359" xr:uid="{FA615C8B-43C9-4AC7-AF9E-5CD7696501ED}"/>
    <cellStyle name="Comma 10 3 2 3 2 2 2 3" xfId="22730" xr:uid="{D88688A9-3092-4678-BEEC-60BDB47448AD}"/>
    <cellStyle name="Comma 10 3 2 3 2 2 2 3 2" xfId="46757" xr:uid="{C7C6C3D6-3E92-4084-B65B-5B7D7A13D182}"/>
    <cellStyle name="Comma 10 3 2 3 2 2 2 4" xfId="32344" xr:uid="{636CCBBE-3C90-48F1-A22D-6DED8A2BE747}"/>
    <cellStyle name="Comma 10 3 2 3 2 2 3" xfId="5482" xr:uid="{356C48BC-9B63-43DC-84C6-80818D854D38}"/>
    <cellStyle name="Comma 10 3 2 3 2 2 3 2" xfId="13765" xr:uid="{C0969D2B-882C-41AD-B90E-5B55436DB98F}"/>
    <cellStyle name="Comma 10 3 2 3 2 2 3 2 2" xfId="38349" xr:uid="{F963AC16-BD48-42A1-88C6-59E0D68A4B8A}"/>
    <cellStyle name="Comma 10 3 2 3 2 2 3 3" xfId="30331" xr:uid="{E4F329D9-31DB-4FD5-A195-5ADA52258E3A}"/>
    <cellStyle name="Comma 10 3 2 3 2 2 4" xfId="9903" xr:uid="{456FB4BD-1128-4131-AAC6-3D3A9BA8B83F}"/>
    <cellStyle name="Comma 10 3 2 3 2 2 4 2" xfId="34589" xr:uid="{EB4F6EA2-9B6D-46F6-AD08-F1684449F668}"/>
    <cellStyle name="Comma 10 3 2 3 2 2 5" xfId="20264" xr:uid="{17700B48-9E45-479E-B4DA-88E8680083E1}"/>
    <cellStyle name="Comma 10 3 2 3 2 2 5 2" xfId="44438" xr:uid="{29AC8CEB-5736-434B-A3F7-7DD3E4EA6434}"/>
    <cellStyle name="Comma 10 3 2 3 2 2 6" xfId="26705" xr:uid="{35ACF65C-9997-4A82-8E48-1A72D9F512A0}"/>
    <cellStyle name="Comma 10 3 2 3 2 3" xfId="3075" xr:uid="{664CFE54-7BD1-4DF3-9383-52770119F1C0}"/>
    <cellStyle name="Comma 10 3 2 3 2 3 2" xfId="8084" xr:uid="{238055FC-C0B9-40B2-8067-D21199D1CC9C}"/>
    <cellStyle name="Comma 10 3 2 3 2 3 2 2" xfId="16342" xr:uid="{33988C4D-0F01-4CE4-8B24-EC8A131C6F54}"/>
    <cellStyle name="Comma 10 3 2 3 2 3 2 2 2" xfId="40924" xr:uid="{B0C6DAD8-9F85-48C2-A784-5919DBF61E2B}"/>
    <cellStyle name="Comma 10 3 2 3 2 3 2 3" xfId="32909" xr:uid="{E91B17DE-53FE-41CD-8667-5B52BB15B320}"/>
    <cellStyle name="Comma 10 3 2 3 2 3 3" xfId="6197" xr:uid="{90DAD1C9-6382-4149-A3FF-1A8D83C07682}"/>
    <cellStyle name="Comma 10 3 2 3 2 3 3 2" xfId="14459" xr:uid="{0F29FB00-AA62-452D-826E-0FAFCE0E3063}"/>
    <cellStyle name="Comma 10 3 2 3 2 3 3 2 2" xfId="39041" xr:uid="{35647241-62B6-4184-B90B-3BF15A3477B0}"/>
    <cellStyle name="Comma 10 3 2 3 2 3 3 3" xfId="31026" xr:uid="{DE5156A6-DBD4-461D-BB03-3708A41BA346}"/>
    <cellStyle name="Comma 10 3 2 3 2 3 4" xfId="11416" xr:uid="{1C9002C6-E119-4D97-A4F5-9E26FFF5F2D2}"/>
    <cellStyle name="Comma 10 3 2 3 2 3 4 2" xfId="36071" xr:uid="{9E5BC486-7F1C-4448-B91B-664C8D24D89B}"/>
    <cellStyle name="Comma 10 3 2 3 2 3 5" xfId="22319" xr:uid="{5CF47E25-9FAE-4CCC-8B3C-7D2BEB4711BE}"/>
    <cellStyle name="Comma 10 3 2 3 2 3 5 2" xfId="46353" xr:uid="{88AAD4A3-A876-4DDD-B675-D02EE24D40BA}"/>
    <cellStyle name="Comma 10 3 2 3 2 3 6" xfId="28186" xr:uid="{02933296-49A9-4DC1-BEC4-43A6A6AE754C}"/>
    <cellStyle name="Comma 10 3 2 3 2 4" xfId="3794" xr:uid="{E57A8456-88BF-4D15-9F26-87DFCF888337}"/>
    <cellStyle name="Comma 10 3 2 3 2 4 2" xfId="6717" xr:uid="{38E4FE22-E5F2-43DF-8341-685E27CA2460}"/>
    <cellStyle name="Comma 10 3 2 3 2 4 2 2" xfId="14976" xr:uid="{7CA00256-114D-4BD4-A831-A46AB223F249}"/>
    <cellStyle name="Comma 10 3 2 3 2 4 2 2 2" xfId="39558" xr:uid="{05880169-9E92-44F7-86D1-BB41FEA3CDF3}"/>
    <cellStyle name="Comma 10 3 2 3 2 4 2 3" xfId="31543" xr:uid="{93B05CB0-588B-49B5-86BC-9D3A66DECFAD}"/>
    <cellStyle name="Comma 10 3 2 3 2 4 3" xfId="12135" xr:uid="{00AEA2F0-316F-489A-A925-0029D13B2943}"/>
    <cellStyle name="Comma 10 3 2 3 2 4 3 2" xfId="36779" xr:uid="{CD3E3E26-0680-4D6A-BF5B-1E269A968376}"/>
    <cellStyle name="Comma 10 3 2 3 2 4 4" xfId="28894" xr:uid="{5548B5E3-8F2C-46DB-887A-E2B97FF5B00F}"/>
    <cellStyle name="Comma 10 3 2 3 2 5" xfId="4548" xr:uid="{D4E91B45-4BBE-472E-AE0C-7DB547865E43}"/>
    <cellStyle name="Comma 10 3 2 3 2 5 2" xfId="7229" xr:uid="{E678A448-DA2E-4D98-A6EA-6DB29EE1A485}"/>
    <cellStyle name="Comma 10 3 2 3 2 5 2 2" xfId="15488" xr:uid="{61E7B5D2-B576-4A4D-8CE3-6FEA4DA34007}"/>
    <cellStyle name="Comma 10 3 2 3 2 5 2 2 2" xfId="40070" xr:uid="{7486C341-B4B4-4F7B-AC93-BCA54B5B9943}"/>
    <cellStyle name="Comma 10 3 2 3 2 5 2 3" xfId="32055" xr:uid="{CD1FE129-9CBE-4FC1-910B-B65C2B9308D3}"/>
    <cellStyle name="Comma 10 3 2 3 2 5 3" xfId="12889" xr:uid="{8275C67B-24D1-4563-B1A7-6833FAC355AC}"/>
    <cellStyle name="Comma 10 3 2 3 2 5 3 2" xfId="37474" xr:uid="{3D4169FE-13C4-494D-A7A9-9184E64E3503}"/>
    <cellStyle name="Comma 10 3 2 3 2 5 4" xfId="29514" xr:uid="{180702D1-BDF1-47CA-AFCA-1F9251924727}"/>
    <cellStyle name="Comma 10 3 2 3 2 6" xfId="5070" xr:uid="{A6553757-5CCA-4D14-90D5-5562D3A3089E}"/>
    <cellStyle name="Comma 10 3 2 3 2 6 2" xfId="13365" xr:uid="{0BA09198-F1F1-4C51-9F42-B3C0C8C6DDC0}"/>
    <cellStyle name="Comma 10 3 2 3 2 6 2 2" xfId="37949" xr:uid="{EB06E902-A41D-40C5-94FD-C3BE4792FE2A}"/>
    <cellStyle name="Comma 10 3 2 3 2 6 3" xfId="29930" xr:uid="{48117BD5-BA2C-4503-B35B-7AF5801AA408}"/>
    <cellStyle name="Comma 10 3 2 3 2 7" xfId="9486" xr:uid="{802346F6-5AFC-47C4-AB8E-D87359B85214}"/>
    <cellStyle name="Comma 10 3 2 3 2 7 2" xfId="34187" xr:uid="{F3B94697-941D-4534-8410-333B1A109BFC}"/>
    <cellStyle name="Comma 10 3 2 3 2 8" xfId="18221" xr:uid="{50681CEA-65F8-4783-ACED-549F9FABBC4A}"/>
    <cellStyle name="Comma 10 3 2 3 2 8 2" xfId="42446" xr:uid="{51F0E916-7D89-44D5-A3DA-906C3112AFD1}"/>
    <cellStyle name="Comma 10 3 2 3 2 9" xfId="19854" xr:uid="{EC68B5FF-4B34-4D4F-B7A8-F7F77B6ED947}"/>
    <cellStyle name="Comma 10 3 2 3 2 9 2" xfId="44034" xr:uid="{807C6A0C-75B2-4FBA-8B4E-07894A204364}"/>
    <cellStyle name="Comma 10 3 2 3 3" xfId="1344" xr:uid="{8FD25CCC-51F3-4C00-8878-41D992A57F4F}"/>
    <cellStyle name="Comma 10 3 2 3 3 2" xfId="7032" xr:uid="{40CCB3FF-173C-4FE8-9CFF-4589803CB327}"/>
    <cellStyle name="Comma 10 3 2 3 3 2 2" xfId="15291" xr:uid="{991FEFC1-826C-46AA-9289-0579B6A35832}"/>
    <cellStyle name="Comma 10 3 2 3 3 2 2 2" xfId="39873" xr:uid="{8F84E6A0-2F6C-4C9E-A966-22F660AEB6DE}"/>
    <cellStyle name="Comma 10 3 2 3 3 2 3" xfId="22535" xr:uid="{9B7AE6AD-27C3-431F-9521-75D7983332C3}"/>
    <cellStyle name="Comma 10 3 2 3 3 2 3 2" xfId="46569" xr:uid="{212D83B3-FAE9-4DFD-8DCA-83571EE05196}"/>
    <cellStyle name="Comma 10 3 2 3 3 2 4" xfId="31858" xr:uid="{8864E9D8-C41F-4901-8FBC-3F5E70BDD011}"/>
    <cellStyle name="Comma 10 3 2 3 3 3" xfId="5284" xr:uid="{DF42E63A-3272-45CD-A941-2AB128B90594}"/>
    <cellStyle name="Comma 10 3 2 3 3 3 2" xfId="13577" xr:uid="{A15DC1DD-F58B-474F-A869-0998FECD2273}"/>
    <cellStyle name="Comma 10 3 2 3 3 3 2 2" xfId="38161" xr:uid="{A0335FB0-D96A-44B0-963C-72C744405379}"/>
    <cellStyle name="Comma 10 3 2 3 3 3 3" xfId="30143" xr:uid="{3D3C3228-9D3C-4E69-B106-891D7FC54D73}"/>
    <cellStyle name="Comma 10 3 2 3 3 4" xfId="9706" xr:uid="{A034A968-0E8D-49E3-82E8-E2F66CDB26EF}"/>
    <cellStyle name="Comma 10 3 2 3 3 4 2" xfId="34401" xr:uid="{5AA53866-ADC7-4CE0-84BE-0359DA14E67A}"/>
    <cellStyle name="Comma 10 3 2 3 3 5" xfId="20068" xr:uid="{4F757957-5278-4936-A35E-6E4978A5AC1F}"/>
    <cellStyle name="Comma 10 3 2 3 3 5 2" xfId="44246" xr:uid="{BF7BF91B-65F4-4C64-893F-F0C8808BEE84}"/>
    <cellStyle name="Comma 10 3 2 3 3 6" xfId="26518" xr:uid="{A02074CF-001E-4136-A717-5C9D58083AB3}"/>
    <cellStyle name="Comma 10 3 2 3 4" xfId="881" xr:uid="{E4270973-546A-4E84-B621-8B34B296DFB3}"/>
    <cellStyle name="Comma 10 3 2 3 4 2" xfId="7897" xr:uid="{7C68CA84-CC29-4AD5-872C-8189399375D5}"/>
    <cellStyle name="Comma 10 3 2 3 4 2 2" xfId="16155" xr:uid="{5C866F00-8BF2-40BB-8728-647762DED3BA}"/>
    <cellStyle name="Comma 10 3 2 3 4 2 2 2" xfId="40737" xr:uid="{5197263F-471C-4F2C-B634-2221A2CF7400}"/>
    <cellStyle name="Comma 10 3 2 3 4 2 3" xfId="22103" xr:uid="{1613D8F6-0576-4B82-BED3-53B071D0D80D}"/>
    <cellStyle name="Comma 10 3 2 3 4 2 3 2" xfId="46162" xr:uid="{63C00C80-919C-4847-89F7-FB33E0F58219}"/>
    <cellStyle name="Comma 10 3 2 3 4 2 4" xfId="32722" xr:uid="{9F847BE0-C55B-41AA-AE8A-EA19FA991182}"/>
    <cellStyle name="Comma 10 3 2 3 4 3" xfId="6010" xr:uid="{8D43020F-B2F6-487E-AE56-312C68975DF5}"/>
    <cellStyle name="Comma 10 3 2 3 4 3 2" xfId="14272" xr:uid="{91DA7AF5-D45D-4D03-BBBF-DCBFC83C8118}"/>
    <cellStyle name="Comma 10 3 2 3 4 3 2 2" xfId="38854" xr:uid="{F43182AF-A18B-4479-BBB6-9C0C77D4DA3F}"/>
    <cellStyle name="Comma 10 3 2 3 4 3 3" xfId="30839" xr:uid="{067E3E76-7B0C-4850-B05A-0FC058AAE1BB}"/>
    <cellStyle name="Comma 10 3 2 3 4 4" xfId="9265" xr:uid="{6F09F0AC-A617-4ECA-9259-AC7B934DB122}"/>
    <cellStyle name="Comma 10 3 2 3 4 4 2" xfId="33997" xr:uid="{1F5003DD-C78F-44F1-8D79-DFE1EEF28EE8}"/>
    <cellStyle name="Comma 10 3 2 3 4 5" xfId="19637" xr:uid="{F49D184D-6375-44BC-A268-4EFAE98F8410}"/>
    <cellStyle name="Comma 10 3 2 3 4 5 2" xfId="43825" xr:uid="{B855D748-9868-426C-AF60-894A5296CAE9}"/>
    <cellStyle name="Comma 10 3 2 3 4 6" xfId="26119" xr:uid="{7A40C7BC-EE39-45E6-B811-953BA8BBF2F4}"/>
    <cellStyle name="Comma 10 3 2 3 5" xfId="2216" xr:uid="{D752D441-E344-447F-B9C9-78EB12671B8E}"/>
    <cellStyle name="Comma 10 3 2 3 5 2" xfId="6530" xr:uid="{A2C2D2EC-2083-46E8-AEDA-7267BCC57FDA}"/>
    <cellStyle name="Comma 10 3 2 3 5 2 2" xfId="14789" xr:uid="{4C96CA5C-B3CD-49CF-A049-88BF3C3A5BB2}"/>
    <cellStyle name="Comma 10 3 2 3 5 2 2 2" xfId="39371" xr:uid="{02BC1833-24D0-456A-91C1-1A0D543CD8DC}"/>
    <cellStyle name="Comma 10 3 2 3 5 2 3" xfId="21654" xr:uid="{7AB07142-8F2B-40ED-BF68-2093276BE19E}"/>
    <cellStyle name="Comma 10 3 2 3 5 2 3 2" xfId="45736" xr:uid="{2C41ACA3-1D67-43D0-8BD4-24E14C80D99E}"/>
    <cellStyle name="Comma 10 3 2 3 5 2 4" xfId="31356" xr:uid="{7FE011C5-B02D-499A-ABE4-F2D1E86714E5}"/>
    <cellStyle name="Comma 10 3 2 3 5 3" xfId="10557" xr:uid="{3D1CA92E-50AB-4299-B127-7CE8FE7A6AEE}"/>
    <cellStyle name="Comma 10 3 2 3 5 3 2" xfId="35215" xr:uid="{BA82E167-19F0-4677-B952-5184890A095B}"/>
    <cellStyle name="Comma 10 3 2 3 5 4" xfId="19186" xr:uid="{BC834807-2E8E-49BD-BAA9-B5BD514F5DCD}"/>
    <cellStyle name="Comma 10 3 2 3 5 4 2" xfId="43380" xr:uid="{593A42E0-F476-49C1-8E4C-7A7C1BC7136E}"/>
    <cellStyle name="Comma 10 3 2 3 5 5" xfId="27330" xr:uid="{92DA937D-C281-4D54-9FE5-E231FDDDB533}"/>
    <cellStyle name="Comma 10 3 2 3 6" xfId="2602" xr:uid="{F0785032-62FD-4F72-B247-398747458143}"/>
    <cellStyle name="Comma 10 3 2 3 6 2" xfId="8388" xr:uid="{7C3D9B67-2328-4AD1-9AF5-DC557BAAEB2B}"/>
    <cellStyle name="Comma 10 3 2 3 6 2 2" xfId="16646" xr:uid="{6877D387-A064-4C1D-AD64-08AEAA10C960}"/>
    <cellStyle name="Comma 10 3 2 3 6 2 2 2" xfId="41228" xr:uid="{0DED3CA1-C400-49DE-8EE8-EB8555FE6518}"/>
    <cellStyle name="Comma 10 3 2 3 6 2 3" xfId="33213" xr:uid="{C5FCB76E-5F89-4E2A-B962-896F66AF2987}"/>
    <cellStyle name="Comma 10 3 2 3 6 3" xfId="10943" xr:uid="{0AF8C902-A354-4269-924F-19D434569013}"/>
    <cellStyle name="Comma 10 3 2 3 6 3 2" xfId="35599" xr:uid="{1F34583E-0B26-43AA-8D97-F314C8304BB8}"/>
    <cellStyle name="Comma 10 3 2 3 6 4" xfId="21058" xr:uid="{E1E2D0E5-3920-4626-8AF4-7F49D322B629}"/>
    <cellStyle name="Comma 10 3 2 3 6 4 2" xfId="45183" xr:uid="{9CCD12D9-16C1-47D0-9975-8CB149219AB4}"/>
    <cellStyle name="Comma 10 3 2 3 6 5" xfId="27714" xr:uid="{8B04DBFB-729D-4DED-801F-09BE7155EBFA}"/>
    <cellStyle name="Comma 10 3 2 3 7" xfId="2839" xr:uid="{E7A9AFCD-21DC-4D73-82A7-57910C9970D5}"/>
    <cellStyle name="Comma 10 3 2 3 7 2" xfId="11180" xr:uid="{542E596E-2CD2-4D28-824C-15EF417B54B7}"/>
    <cellStyle name="Comma 10 3 2 3 7 2 2" xfId="35835" xr:uid="{053D429A-FFB3-4334-A7A1-084E2B539BE5}"/>
    <cellStyle name="Comma 10 3 2 3 7 3" xfId="27950" xr:uid="{B1F986C8-A753-4B5D-B368-BE12D95C5098}"/>
    <cellStyle name="Comma 10 3 2 3 8" xfId="3312" xr:uid="{42147F61-1D37-44BE-9949-691D8DC6CA75}"/>
    <cellStyle name="Comma 10 3 2 3 8 2" xfId="11653" xr:uid="{BC549A00-CB15-4721-8686-6DF24720CE5F}"/>
    <cellStyle name="Comma 10 3 2 3 8 2 2" xfId="36307" xr:uid="{ED0B3BAF-6D13-4BA1-8E85-A8F6796955AC}"/>
    <cellStyle name="Comma 10 3 2 3 8 3" xfId="28422" xr:uid="{6CDE43B4-B491-44D2-9E29-BF4065E7C409}"/>
    <cellStyle name="Comma 10 3 2 3 9" xfId="3558" xr:uid="{30A78C0C-EB08-4320-BF1A-0BE91A52EADB}"/>
    <cellStyle name="Comma 10 3 2 3 9 2" xfId="11899" xr:uid="{FEA74BCA-FF4D-4DA2-A579-ED152B0C4D2C}"/>
    <cellStyle name="Comma 10 3 2 3 9 2 2" xfId="36543" xr:uid="{93312503-04A4-4192-AE94-8FD480D5348D}"/>
    <cellStyle name="Comma 10 3 2 3 9 3" xfId="28658" xr:uid="{B4E91899-C772-4B63-8623-17E462BF2C83}"/>
    <cellStyle name="Comma 10 3 2 4" xfId="538" xr:uid="{CFC1D41C-2EC7-488A-99AC-5C4518B89B1B}"/>
    <cellStyle name="Comma 10 3 2 4 10" xfId="18720" xr:uid="{7ED0A37D-97AA-4A82-8ACB-527E4EF290B2}"/>
    <cellStyle name="Comma 10 3 2 4 10 2" xfId="42916" xr:uid="{D7F645EF-3C1B-4E56-A9AC-B307287EA48A}"/>
    <cellStyle name="Comma 10 3 2 4 11" xfId="25819" xr:uid="{89678F2D-73EA-480C-A542-92FC1E5535BC}"/>
    <cellStyle name="Comma 10 3 2 4 2" xfId="1434" xr:uid="{84888967-6A74-4451-9F0F-C36AFB74751D}"/>
    <cellStyle name="Comma 10 3 2 4 2 2" xfId="7466" xr:uid="{C3C86B15-5BB9-4A1B-994B-3CEED1A09E17}"/>
    <cellStyle name="Comma 10 3 2 4 2 2 2" xfId="15725" xr:uid="{B3A4D979-1676-4473-986D-749F5311C337}"/>
    <cellStyle name="Comma 10 3 2 4 2 2 2 2" xfId="40307" xr:uid="{50869AB5-BFB7-4AFF-B056-91E1F576F5E3}"/>
    <cellStyle name="Comma 10 3 2 4 2 2 3" xfId="22623" xr:uid="{381A2582-1805-446B-BFBD-FA4165B51B93}"/>
    <cellStyle name="Comma 10 3 2 4 2 2 3 2" xfId="46650" xr:uid="{2154390E-17E8-4CF0-B492-8121F86A7B56}"/>
    <cellStyle name="Comma 10 3 2 4 2 2 4" xfId="32292" xr:uid="{E1916964-B6DD-4578-8254-F6C7F5DF1614}"/>
    <cellStyle name="Comma 10 3 2 4 2 3" xfId="5374" xr:uid="{F1143F99-C7F8-4E6E-A554-E9A03C9C1DD7}"/>
    <cellStyle name="Comma 10 3 2 4 2 3 2" xfId="13658" xr:uid="{5D67AA08-605B-4DA8-B188-DAC13E8F8BFB}"/>
    <cellStyle name="Comma 10 3 2 4 2 3 2 2" xfId="38242" xr:uid="{5482237B-4CD1-44D2-A892-F0B1EE6C44FB}"/>
    <cellStyle name="Comma 10 3 2 4 2 3 3" xfId="30224" xr:uid="{CCEB2438-08FA-4258-BF73-4B4EDDD21F98}"/>
    <cellStyle name="Comma 10 3 2 4 2 4" xfId="9796" xr:uid="{8240D777-A879-4F1B-9E8A-897AA314CDD4}"/>
    <cellStyle name="Comma 10 3 2 4 2 4 2" xfId="34482" xr:uid="{620CE19E-A6C4-43E7-8416-56EEEC876E57}"/>
    <cellStyle name="Comma 10 3 2 4 2 5" xfId="20157" xr:uid="{69682D6C-4C49-4C57-9748-4FD8AE034806}"/>
    <cellStyle name="Comma 10 3 2 4 2 5 2" xfId="44331" xr:uid="{2FAA404B-BB1C-4493-B147-651E56D19B5F}"/>
    <cellStyle name="Comma 10 3 2 4 2 6" xfId="26598" xr:uid="{10A5AFDD-6CFE-4AF7-8066-D60D100E6EC5}"/>
    <cellStyle name="Comma 10 3 2 4 3" xfId="987" xr:uid="{624F7F7E-2CCE-42E6-9FF9-B2A9633A8DB3}"/>
    <cellStyle name="Comma 10 3 2 4 3 2" xfId="7977" xr:uid="{859AF927-1C65-4D5B-8F76-8BDAFCCD6BA6}"/>
    <cellStyle name="Comma 10 3 2 4 3 2 2" xfId="16235" xr:uid="{BA75C05B-591E-4318-99CF-AC9D96310679}"/>
    <cellStyle name="Comma 10 3 2 4 3 2 2 2" xfId="40817" xr:uid="{926EA1DB-E97F-4BEC-9870-726C1E85B4BD}"/>
    <cellStyle name="Comma 10 3 2 4 3 2 3" xfId="22198" xr:uid="{F6E97342-A19A-413A-8ECE-0708862FC4A0}"/>
    <cellStyle name="Comma 10 3 2 4 3 2 3 2" xfId="46245" xr:uid="{1FB54FF4-9397-4AC0-A9FE-97B31C42045B}"/>
    <cellStyle name="Comma 10 3 2 4 3 2 4" xfId="32802" xr:uid="{0209130D-1DEE-4E27-9022-6703624EC168}"/>
    <cellStyle name="Comma 10 3 2 4 3 3" xfId="6090" xr:uid="{5E24C3EF-E35C-4BDD-B43E-86109575CC05}"/>
    <cellStyle name="Comma 10 3 2 4 3 3 2" xfId="14352" xr:uid="{3BDC1EA4-976A-43A0-B3C4-904771820596}"/>
    <cellStyle name="Comma 10 3 2 4 3 3 2 2" xfId="38934" xr:uid="{448ADFE8-0ACF-4023-B661-46049E1F5BA1}"/>
    <cellStyle name="Comma 10 3 2 4 3 3 3" xfId="30919" xr:uid="{6087BA67-88E1-4181-95E0-50139080FF40}"/>
    <cellStyle name="Comma 10 3 2 4 3 4" xfId="9363" xr:uid="{8F666DAF-8754-4795-BE39-C11E1B39562C}"/>
    <cellStyle name="Comma 10 3 2 4 3 4 2" xfId="34080" xr:uid="{F57B5ED0-64FB-492A-A31B-B3B1240B5992}"/>
    <cellStyle name="Comma 10 3 2 4 3 5" xfId="19732" xr:uid="{8A0559EA-F66D-48DA-AF7A-7054A3B20B18}"/>
    <cellStyle name="Comma 10 3 2 4 3 5 2" xfId="43914" xr:uid="{EE0B8E61-A51A-4461-A289-6F71439246BC}"/>
    <cellStyle name="Comma 10 3 2 4 3 6" xfId="26199" xr:uid="{4A8D7F4A-610D-4C5E-94AD-74884E81581D}"/>
    <cellStyle name="Comma 10 3 2 4 4" xfId="2957" xr:uid="{C8FED54B-886F-4CFE-AADC-F1F38E457809}"/>
    <cellStyle name="Comma 10 3 2 4 4 2" xfId="6610" xr:uid="{03A6EAF4-5C74-4E2F-AEBF-DE0381D1A551}"/>
    <cellStyle name="Comma 10 3 2 4 4 2 2" xfId="14869" xr:uid="{90C17719-BB49-4617-82F8-2B2A7E78763E}"/>
    <cellStyle name="Comma 10 3 2 4 4 2 2 2" xfId="39451" xr:uid="{E724E285-18CD-4A6C-B801-4C2880CF8797}"/>
    <cellStyle name="Comma 10 3 2 4 4 2 3" xfId="21792" xr:uid="{ED180AF9-B445-4A89-9443-6B57055796B4}"/>
    <cellStyle name="Comma 10 3 2 4 4 2 3 2" xfId="45866" xr:uid="{E3192B51-CCCD-4857-AE46-05899998FB63}"/>
    <cellStyle name="Comma 10 3 2 4 4 2 4" xfId="31436" xr:uid="{DD298BC1-1FC5-400A-AAB0-8067C2C4B1F6}"/>
    <cellStyle name="Comma 10 3 2 4 4 3" xfId="11298" xr:uid="{0091012D-2D51-4D9D-804F-65783079F789}"/>
    <cellStyle name="Comma 10 3 2 4 4 3 2" xfId="35953" xr:uid="{E9E09262-6E0B-4E01-9A92-97DC467869B4}"/>
    <cellStyle name="Comma 10 3 2 4 4 4" xfId="19327" xr:uid="{075F3CF9-A9A4-4843-9933-8099460BE96D}"/>
    <cellStyle name="Comma 10 3 2 4 4 4 2" xfId="43521" xr:uid="{F3FDEA6A-D45C-4B44-A4C2-039EAAD1F72B}"/>
    <cellStyle name="Comma 10 3 2 4 4 5" xfId="28068" xr:uid="{B01DEE8F-310C-4A4D-88F4-B69AA37D0968}"/>
    <cellStyle name="Comma 10 3 2 4 5" xfId="3676" xr:uid="{34049B83-7CB2-47F0-88D8-6727ACC75B18}"/>
    <cellStyle name="Comma 10 3 2 4 5 2" xfId="7186" xr:uid="{A602867E-C0CE-4447-8B36-D0F0AEC61E11}"/>
    <cellStyle name="Comma 10 3 2 4 5 2 2" xfId="15445" xr:uid="{4723984D-78BA-40E1-A3C5-E3751D1B12E2}"/>
    <cellStyle name="Comma 10 3 2 4 5 2 2 2" xfId="40027" xr:uid="{64074F2B-D709-41E2-AC43-8AEC0024B180}"/>
    <cellStyle name="Comma 10 3 2 4 5 2 3" xfId="32012" xr:uid="{10D53C96-DE4A-4815-A26F-5798619BF1AE}"/>
    <cellStyle name="Comma 10 3 2 4 5 3" xfId="12017" xr:uid="{9B8CE3C9-81F6-4117-B876-05A7D91D0F4C}"/>
    <cellStyle name="Comma 10 3 2 4 5 3 2" xfId="36661" xr:uid="{B7BE6E11-63DD-44E6-B436-51A5B5E9ADD4}"/>
    <cellStyle name="Comma 10 3 2 4 5 4" xfId="21196" xr:uid="{4B78B7A7-6206-4F36-B885-47BAE99BCF74}"/>
    <cellStyle name="Comma 10 3 2 4 5 4 2" xfId="45316" xr:uid="{C961B346-1ABE-4645-A4E4-93121098EE1A}"/>
    <cellStyle name="Comma 10 3 2 4 5 5" xfId="28776" xr:uid="{BD575C29-B424-4C0F-9F4D-DEAF65162242}"/>
    <cellStyle name="Comma 10 3 2 4 6" xfId="4430" xr:uid="{AE6D821E-C324-4DA4-A3F7-BF965BE26D50}"/>
    <cellStyle name="Comma 10 3 2 4 6 2" xfId="12771" xr:uid="{611CE871-127E-4DBB-9B09-04AF1273A9C4}"/>
    <cellStyle name="Comma 10 3 2 4 6 2 2" xfId="37356" xr:uid="{554F48A8-75C5-4C5F-91F0-5791AA479AF9}"/>
    <cellStyle name="Comma 10 3 2 4 6 3" xfId="29396" xr:uid="{69689FB1-3080-4F73-BF4C-B32212E3AFFC}"/>
    <cellStyle name="Comma 10 3 2 4 7" xfId="4947" xr:uid="{338662E8-3C82-400C-9834-1AF4BA066C2B}"/>
    <cellStyle name="Comma 10 3 2 4 7 2" xfId="13256" xr:uid="{BF2C3C94-7097-4959-824A-069EB20E91F4}"/>
    <cellStyle name="Comma 10 3 2 4 7 2 2" xfId="37840" xr:uid="{47C95F7A-D64C-469C-9E48-5084DBCA7D45}"/>
    <cellStyle name="Comma 10 3 2 4 7 3" xfId="29822" xr:uid="{46554A8E-39CB-4988-B4D6-49D539C19E32}"/>
    <cellStyle name="Comma 10 3 2 4 8" xfId="8925" xr:uid="{E8A748AB-BC94-41A1-8FE7-D1C4EF93B686}"/>
    <cellStyle name="Comma 10 3 2 4 8 2" xfId="33688" xr:uid="{24E4A780-3CFA-45E9-9082-A7E76172CF5D}"/>
    <cellStyle name="Comma 10 3 2 4 9" xfId="18103" xr:uid="{D7F9C766-AE20-40A6-9105-34E1170E6279}"/>
    <cellStyle name="Comma 10 3 2 4 9 2" xfId="42328" xr:uid="{3BEAEBE9-B035-4D95-995B-72AC89008DCD}"/>
    <cellStyle name="Comma 10 3 2 5" xfId="596" xr:uid="{1397E7E3-AA22-4C47-8A92-5A94ADE66879}"/>
    <cellStyle name="Comma 10 3 2 5 2" xfId="1231" xr:uid="{77D8D03F-A09D-4AE4-904F-4DA650CEA110}"/>
    <cellStyle name="Comma 10 3 2 5 2 2" xfId="8163" xr:uid="{48FEB085-4B86-457F-8E27-76A720E30520}"/>
    <cellStyle name="Comma 10 3 2 5 2 2 2" xfId="16421" xr:uid="{C2E5D68A-5249-4A83-AB34-D8EF90587B7D}"/>
    <cellStyle name="Comma 10 3 2 5 2 2 2 2" xfId="41003" xr:uid="{7565C8FF-7EBF-432A-B99F-410F12941AC6}"/>
    <cellStyle name="Comma 10 3 2 5 2 2 3" xfId="22428" xr:uid="{2ACC06C1-6894-4A9C-A8C3-15D5EB4FA447}"/>
    <cellStyle name="Comma 10 3 2 5 2 2 3 2" xfId="46462" xr:uid="{242D9CEC-428F-4189-8BE0-352B74D7FDE7}"/>
    <cellStyle name="Comma 10 3 2 5 2 2 4" xfId="32988" xr:uid="{49F0D3FC-4BFD-4797-B8DD-B9F4D371D1F3}"/>
    <cellStyle name="Comma 10 3 2 5 2 3" xfId="6276" xr:uid="{9D15BFF0-3369-45F6-BA24-1059E314E764}"/>
    <cellStyle name="Comma 10 3 2 5 2 3 2" xfId="14538" xr:uid="{7056D747-8F39-4A6C-9FF8-019AFF541DD0}"/>
    <cellStyle name="Comma 10 3 2 5 2 3 2 2" xfId="39120" xr:uid="{CF60A669-C1F5-4753-B4AC-77151D9D64CA}"/>
    <cellStyle name="Comma 10 3 2 5 2 3 3" xfId="31105" xr:uid="{6FE33238-EED9-4ED2-AFBA-6F091B7225A6}"/>
    <cellStyle name="Comma 10 3 2 5 2 4" xfId="9599" xr:uid="{57332F7D-125E-49B5-8519-E08C22FB769B}"/>
    <cellStyle name="Comma 10 3 2 5 2 4 2" xfId="34294" xr:uid="{71519DBF-8B9C-4A28-9711-4A5E8DAABE4B}"/>
    <cellStyle name="Comma 10 3 2 5 2 5" xfId="19961" xr:uid="{E9E9E51B-4F00-4F19-A7F0-BD4658D10083}"/>
    <cellStyle name="Comma 10 3 2 5 2 5 2" xfId="44139" xr:uid="{26959287-85DB-46E6-98F8-1F25903557FD}"/>
    <cellStyle name="Comma 10 3 2 5 2 6" xfId="26411" xr:uid="{12B04E8C-AA40-48F1-90E6-A63BA7B8FCD2}"/>
    <cellStyle name="Comma 10 3 2 5 3" xfId="6796" xr:uid="{8D9B8394-FB76-48ED-8D23-E8343138500F}"/>
    <cellStyle name="Comma 10 3 2 5 3 2" xfId="15055" xr:uid="{5AF48705-16C2-4868-93F6-D511A3A5DEDC}"/>
    <cellStyle name="Comma 10 3 2 5 3 2 2" xfId="21849" xr:uid="{D6EF88F9-DA6A-4287-A022-0AB5B59C4DDF}"/>
    <cellStyle name="Comma 10 3 2 5 3 2 2 2" xfId="45923" xr:uid="{139BD9EF-6910-4B3B-97BC-DB660C576FBD}"/>
    <cellStyle name="Comma 10 3 2 5 3 2 3" xfId="39637" xr:uid="{17F8F847-43EA-4400-9A86-F5BB31797222}"/>
    <cellStyle name="Comma 10 3 2 5 3 3" xfId="19384" xr:uid="{138FCA08-730F-455C-8912-9DC7B4149D7E}"/>
    <cellStyle name="Comma 10 3 2 5 3 3 2" xfId="43578" xr:uid="{9A8FB139-33B6-427F-9281-3F4EA368A282}"/>
    <cellStyle name="Comma 10 3 2 5 3 4" xfId="31622" xr:uid="{EEBA45F1-E47A-4E87-98D3-80E8DD2AF856}"/>
    <cellStyle name="Comma 10 3 2 5 4" xfId="7333" xr:uid="{61188FB9-B079-40BB-9C86-E51990293483}"/>
    <cellStyle name="Comma 10 3 2 5 4 2" xfId="15592" xr:uid="{0D9C3E08-8049-4A60-80C4-E36C0DB766AB}"/>
    <cellStyle name="Comma 10 3 2 5 4 2 2" xfId="40174" xr:uid="{11E48535-2DB1-4377-9011-4DEB899A7BDA}"/>
    <cellStyle name="Comma 10 3 2 5 4 3" xfId="21254" xr:uid="{E37D333C-3457-4234-922E-A688851C7467}"/>
    <cellStyle name="Comma 10 3 2 5 4 3 2" xfId="45373" xr:uid="{CC5774B5-3815-4AA6-B1D4-086120703E9C}"/>
    <cellStyle name="Comma 10 3 2 5 4 4" xfId="32159" xr:uid="{E2FC7AF9-FD74-41BC-A12D-C89D5ECD260C}"/>
    <cellStyle name="Comma 10 3 2 5 5" xfId="5176" xr:uid="{BEDC33EA-7578-42C4-97AE-B68C7C1CB58C}"/>
    <cellStyle name="Comma 10 3 2 5 5 2" xfId="13470" xr:uid="{2E04BE74-3270-4054-A22F-8FAA9691B5C2}"/>
    <cellStyle name="Comma 10 3 2 5 5 2 2" xfId="38054" xr:uid="{D2D9EDFA-A1E6-43B8-8194-9DD5D2834594}"/>
    <cellStyle name="Comma 10 3 2 5 5 3" xfId="30036" xr:uid="{76F8664F-F90D-4A80-B863-5118294B8AAB}"/>
    <cellStyle name="Comma 10 3 2 5 6" xfId="8983" xr:uid="{32EC8A90-516D-402F-95A7-B6E645141766}"/>
    <cellStyle name="Comma 10 3 2 5 6 2" xfId="33745" xr:uid="{39BE814E-24F3-4DBA-810D-0FDE2F9B759C}"/>
    <cellStyle name="Comma 10 3 2 5 7" xfId="18777" xr:uid="{8ACB24AB-732D-4C33-BAB3-01F4927E99D0}"/>
    <cellStyle name="Comma 10 3 2 5 7 2" xfId="42973" xr:uid="{1E3A91EB-44B5-4C43-AEBD-24036A54E96A}"/>
    <cellStyle name="Comma 10 3 2 5 8" xfId="25876" xr:uid="{F5004FE2-46B2-4EAB-A348-59EF7EAA5BF4}"/>
    <cellStyle name="Comma 10 3 2 6" xfId="1628" xr:uid="{3DCB0189-A62B-438B-8819-5381E8ADEBA2}"/>
    <cellStyle name="Comma 10 3 2 6 2" xfId="6914" xr:uid="{59DFEE39-73F0-4041-9E21-1B02E1E9728C}"/>
    <cellStyle name="Comma 10 3 2 6 2 2" xfId="15173" xr:uid="{383D9791-2BEF-4597-B70A-1A6A8C081422}"/>
    <cellStyle name="Comma 10 3 2 6 2 2 2" xfId="39755" xr:uid="{59EEAD0E-B0B1-44A3-9550-C40BF39F4740}"/>
    <cellStyle name="Comma 10 3 2 6 2 3" xfId="22811" xr:uid="{EC41A112-B8C4-4027-903B-8CF12DC28639}"/>
    <cellStyle name="Comma 10 3 2 6 2 3 2" xfId="46837" xr:uid="{00948E32-A87B-4CF2-A416-DBC5BDEC2D7F}"/>
    <cellStyle name="Comma 10 3 2 6 2 4" xfId="31740" xr:uid="{60310182-F93B-476F-BDCC-BAEDB4405E49}"/>
    <cellStyle name="Comma 10 3 2 6 3" xfId="5561" xr:uid="{52C0E4A3-89C5-45D9-9393-850A9738AD4C}"/>
    <cellStyle name="Comma 10 3 2 6 3 2" xfId="13844" xr:uid="{9EF04E4A-5E49-4EAE-83F7-2320C6CC6179}"/>
    <cellStyle name="Comma 10 3 2 6 3 2 2" xfId="38428" xr:uid="{242EA9A5-617A-4D18-8378-80F1F5E9D7EC}"/>
    <cellStyle name="Comma 10 3 2 6 3 3" xfId="30410" xr:uid="{F908C5F0-DE93-4DC2-8241-14021D6B0CB8}"/>
    <cellStyle name="Comma 10 3 2 6 4" xfId="9982" xr:uid="{D5204A5D-A307-467E-BC4C-5DC448B87116}"/>
    <cellStyle name="Comma 10 3 2 6 4 2" xfId="34668" xr:uid="{550A59D1-3850-4503-9FBD-A1B5F7C46BE8}"/>
    <cellStyle name="Comma 10 3 2 6 5" xfId="20345" xr:uid="{863B4C3F-40CB-4B46-94B9-AB2DB05107DC}"/>
    <cellStyle name="Comma 10 3 2 6 5 2" xfId="44517" xr:uid="{BCD450E4-5147-4EFB-8E98-1620DBD193CD}"/>
    <cellStyle name="Comma 10 3 2 6 6" xfId="26784" xr:uid="{712B580E-5831-40FB-B904-0106360C52DF}"/>
    <cellStyle name="Comma 10 3 2 7" xfId="1785" xr:uid="{0F99607C-066E-4E3E-9BF3-4A586D6E5781}"/>
    <cellStyle name="Comma 10 3 2 7 2" xfId="7599" xr:uid="{E820E7C0-8E8B-4256-B98B-FC8A9E112D00}"/>
    <cellStyle name="Comma 10 3 2 7 2 2" xfId="15857" xr:uid="{44C55236-689B-4BC1-A8E4-4D2FF4105E6E}"/>
    <cellStyle name="Comma 10 3 2 7 2 2 2" xfId="40439" xr:uid="{87FC4E7B-CCBC-4C76-A8C4-370B3A1CCFA9}"/>
    <cellStyle name="Comma 10 3 2 7 2 3" xfId="22950" xr:uid="{0FD69D87-0890-402B-B9D0-D8EFF9F7238E}"/>
    <cellStyle name="Comma 10 3 2 7 2 3 2" xfId="46961" xr:uid="{815B75AC-166F-416C-9E0E-23F41D1A37B4}"/>
    <cellStyle name="Comma 10 3 2 7 2 4" xfId="32424" xr:uid="{45F20BEC-B36C-453A-B5C6-29417D427AB2}"/>
    <cellStyle name="Comma 10 3 2 7 3" xfId="5703" xr:uid="{D74E44DF-FC34-445E-AA1D-996B53D9D206}"/>
    <cellStyle name="Comma 10 3 2 7 3 2" xfId="13965" xr:uid="{8F085B43-4A58-421A-A1C9-B0DDB5928390}"/>
    <cellStyle name="Comma 10 3 2 7 3 2 2" xfId="38547" xr:uid="{1A64A372-FE25-4697-8166-77E55546F09D}"/>
    <cellStyle name="Comma 10 3 2 7 3 3" xfId="30532" xr:uid="{D0B2A24A-2892-4218-965F-B776333624F2}"/>
    <cellStyle name="Comma 10 3 2 7 4" xfId="10127" xr:uid="{CD2C3CB8-29A8-4C2F-8DA1-0CCA30908DD3}"/>
    <cellStyle name="Comma 10 3 2 7 4 2" xfId="34787" xr:uid="{91283209-F081-4065-ACF7-D3DC5BC9BEB8}"/>
    <cellStyle name="Comma 10 3 2 7 5" xfId="20485" xr:uid="{0918EE6B-4F3A-414D-ADAE-A58DC6AF8207}"/>
    <cellStyle name="Comma 10 3 2 7 5 2" xfId="44645" xr:uid="{4F4DF161-B9B4-4531-82C7-ADAAAB1A874B}"/>
    <cellStyle name="Comma 10 3 2 7 6" xfId="26902" xr:uid="{1F76258F-0370-4705-A1C1-8D33E510D24B}"/>
    <cellStyle name="Comma 10 3 2 8" xfId="743" xr:uid="{29EF070D-B6E8-4804-9482-FF8E8A666046}"/>
    <cellStyle name="Comma 10 3 2 8 2" xfId="7712" xr:uid="{83F97680-362D-4DE3-8FD1-D4799B39A659}"/>
    <cellStyle name="Comma 10 3 2 8 2 2" xfId="15970" xr:uid="{46D251A5-3BDD-4A19-B89A-E7C75C62D7B3}"/>
    <cellStyle name="Comma 10 3 2 8 2 2 2" xfId="40552" xr:uid="{663AB6A3-1260-4EEA-B39E-175BFFD4FC64}"/>
    <cellStyle name="Comma 10 3 2 8 2 3" xfId="21979" xr:uid="{F66F6FD6-5B51-4F6C-98AB-08ACB0FBEE0E}"/>
    <cellStyle name="Comma 10 3 2 8 2 3 2" xfId="46051" xr:uid="{DB4BAEC2-5E29-4A2F-B1D6-E6689C2763BF}"/>
    <cellStyle name="Comma 10 3 2 8 2 4" xfId="32537" xr:uid="{2D971E7A-8708-472B-A57D-14EF2E01E857}"/>
    <cellStyle name="Comma 10 3 2 8 3" xfId="5825" xr:uid="{3AFA2221-A03B-4016-93B5-B9CE8F2B04A9}"/>
    <cellStyle name="Comma 10 3 2 8 3 2" xfId="14087" xr:uid="{D31F7E46-2DE0-4599-9DA3-3C492710CB3D}"/>
    <cellStyle name="Comma 10 3 2 8 3 2 2" xfId="38669" xr:uid="{C250B117-CAF2-44E6-A920-F1FFFC009AFA}"/>
    <cellStyle name="Comma 10 3 2 8 3 3" xfId="30654" xr:uid="{DE59CD07-685C-4B52-8828-FA747DB49791}"/>
    <cellStyle name="Comma 10 3 2 8 4" xfId="9138" xr:uid="{B376008C-D627-4F5F-B549-9EBA6E514ACA}"/>
    <cellStyle name="Comma 10 3 2 8 4 2" xfId="33887" xr:uid="{AB9CE17B-C21A-4A70-8AAF-D0ED31BA51D1}"/>
    <cellStyle name="Comma 10 3 2 8 5" xfId="19514" xr:uid="{36166836-BEDD-489A-8CB4-2E1162669E2F}"/>
    <cellStyle name="Comma 10 3 2 8 5 2" xfId="43706" xr:uid="{3DA3DF8B-14A5-48A5-B063-3A5FE409095A}"/>
    <cellStyle name="Comma 10 3 2 8 6" xfId="26012" xr:uid="{EE78272F-46FA-4110-BAA4-2C0D1416C09F}"/>
    <cellStyle name="Comma 10 3 2 9" xfId="1904" xr:uid="{DBCCD819-D088-46A3-8786-C59275C06693}"/>
    <cellStyle name="Comma 10 3 2 9 2" xfId="7790" xr:uid="{35150255-CD87-4D75-A63D-55BB24DCA9C8}"/>
    <cellStyle name="Comma 10 3 2 9 2 2" xfId="16048" xr:uid="{687EB790-827D-428C-AAFE-12890EA9EAA2}"/>
    <cellStyle name="Comma 10 3 2 9 2 2 2" xfId="40630" xr:uid="{CC60968E-1C37-490D-820F-8B874795E5F4}"/>
    <cellStyle name="Comma 10 3 2 9 2 3" xfId="23068" xr:uid="{4ACF5989-265F-4A5C-AEBC-7E9BE36FFFE7}"/>
    <cellStyle name="Comma 10 3 2 9 2 3 2" xfId="47079" xr:uid="{71FC0A0B-B9B2-4FDC-B040-1BAE587FD190}"/>
    <cellStyle name="Comma 10 3 2 9 2 4" xfId="32615" xr:uid="{5A9974AF-80F7-49E6-988B-F6F8644AD1A7}"/>
    <cellStyle name="Comma 10 3 2 9 3" xfId="5903" xr:uid="{86075CFD-28AB-41F2-9D24-C77608687D23}"/>
    <cellStyle name="Comma 10 3 2 9 3 2" xfId="14165" xr:uid="{CD968BE9-9D02-4111-9039-8FA6F5BFD39F}"/>
    <cellStyle name="Comma 10 3 2 9 3 2 2" xfId="38747" xr:uid="{317DD80A-E4F9-4D03-9B3B-FABAFFD237E5}"/>
    <cellStyle name="Comma 10 3 2 9 3 3" xfId="30732" xr:uid="{C04307BF-1D69-4126-824A-9029B1A8B7F5}"/>
    <cellStyle name="Comma 10 3 2 9 4" xfId="10246" xr:uid="{89A67B4F-567E-405E-85DD-25CF5904EE0B}"/>
    <cellStyle name="Comma 10 3 2 9 4 2" xfId="34905" xr:uid="{9CB8CE92-D6E1-401C-927E-A159AE463AD7}"/>
    <cellStyle name="Comma 10 3 2 9 5" xfId="20603" xr:uid="{47C93136-908D-4E4D-9F10-D288366A0A83}"/>
    <cellStyle name="Comma 10 3 2 9 5 2" xfId="44763" xr:uid="{ECE4DA60-5AA4-4238-8444-34AC08F5D615}"/>
    <cellStyle name="Comma 10 3 2 9 6" xfId="27020" xr:uid="{8099E00D-07C2-46B4-A362-10354171D1BC}"/>
    <cellStyle name="Comma 10 3 20" xfId="3168" xr:uid="{455F4417-FF1F-4EC4-9BD4-12720FB6CB85}"/>
    <cellStyle name="Comma 10 3 20 2" xfId="11509" xr:uid="{0A006B24-36E6-44DA-9FD2-3808BA58FC89}"/>
    <cellStyle name="Comma 10 3 20 2 2" xfId="36163" xr:uid="{2C2411FB-1D7D-4F67-9113-83F1426FF7F9}"/>
    <cellStyle name="Comma 10 3 20 3" xfId="28278" xr:uid="{F09516C7-89E6-42C3-80FB-76287FA33975}"/>
    <cellStyle name="Comma 10 3 21" xfId="3411" xr:uid="{717E7DBF-9C84-4069-9F40-A2CC6DE12E5F}"/>
    <cellStyle name="Comma 10 3 21 2" xfId="11752" xr:uid="{7A57D4F2-431F-4835-96F2-D67B2D8B4868}"/>
    <cellStyle name="Comma 10 3 21 2 2" xfId="36399" xr:uid="{48F0B683-D402-4EEF-B2CC-C64B99328DC6}"/>
    <cellStyle name="Comma 10 3 21 3" xfId="28514" xr:uid="{19E1237E-39D4-4B83-B973-0EAA35760579}"/>
    <cellStyle name="Comma 10 3 22" xfId="3948" xr:uid="{DB5BC79B-E263-41D4-AA35-51517589E921}"/>
    <cellStyle name="Comma 10 3 22 2" xfId="12289" xr:uid="{9E073CA5-A770-49FC-AA40-7B0CFD6B7B91}"/>
    <cellStyle name="Comma 10 3 22 2 2" xfId="36875" xr:uid="{0BB5C64C-BF7E-45A0-BA69-95568F99BF4F}"/>
    <cellStyle name="Comma 10 3 22 3" xfId="28990" xr:uid="{606E9621-171B-44B2-BA35-51AB3D299F59}"/>
    <cellStyle name="Comma 10 3 23" xfId="4022" xr:uid="{D836766C-5C4B-46E9-9BEB-AC52E7F34CC1}"/>
    <cellStyle name="Comma 10 3 23 2" xfId="12363" xr:uid="{4160AA40-F9BA-416E-839A-F8E7A49C3246}"/>
    <cellStyle name="Comma 10 3 23 2 2" xfId="36949" xr:uid="{A46A9BC7-569F-4AAB-A023-E4B6AB2CD699}"/>
    <cellStyle name="Comma 10 3 23 3" xfId="29064" xr:uid="{2BBD2073-B0E2-4FA9-A949-146F0E8954D3}"/>
    <cellStyle name="Comma 10 3 24" xfId="4099" xr:uid="{BF5D20A9-4536-46CB-BFAF-14266B9FDE0D}"/>
    <cellStyle name="Comma 10 3 24 2" xfId="12440" xr:uid="{BAA8CE00-AB8F-4DCB-AA18-226EF8814EB0}"/>
    <cellStyle name="Comma 10 3 24 2 2" xfId="37025" xr:uid="{5E3A1CF7-8E08-49C2-A910-33299FDEE6D5}"/>
    <cellStyle name="Comma 10 3 24 3" xfId="29134" xr:uid="{CF8E1B18-F4F7-4CA8-A858-78787E7AAF07}"/>
    <cellStyle name="Comma 10 3 25" xfId="4703" xr:uid="{BF7D31C6-277B-4F36-A8EB-03D45EED3E5E}"/>
    <cellStyle name="Comma 10 3 25 2" xfId="13042" xr:uid="{F990E283-D856-4FC7-9FEC-8596B0056815}"/>
    <cellStyle name="Comma 10 3 25 2 2" xfId="37627" xr:uid="{473BA215-59C0-41E8-B1C8-5A97A35CA017}"/>
    <cellStyle name="Comma 10 3 25 3" xfId="29606" xr:uid="{F2F2CE15-9D8B-491C-B2CB-216052DDF6C6}"/>
    <cellStyle name="Comma 10 3 26" xfId="8501" xr:uid="{73ADA6FD-0FA9-49F5-9E59-19B964926863}"/>
    <cellStyle name="Comma 10 3 26 2" xfId="16759" xr:uid="{2A6B3F4B-B7E8-4E67-AF09-B43E2BBB4B73}"/>
    <cellStyle name="Comma 10 3 26 2 2" xfId="41341" xr:uid="{947761B2-DD76-4369-8DFB-A0F2A16FF802}"/>
    <cellStyle name="Comma 10 3 26 3" xfId="33312" xr:uid="{8C378310-DBFB-4BFC-8D23-88CB47FAAF28}"/>
    <cellStyle name="Comma 10 3 27" xfId="8630" xr:uid="{EF81126C-88B9-46B0-AE2A-2196FEDE0CAB}"/>
    <cellStyle name="Comma 10 3 27 2" xfId="33415" xr:uid="{3011C38F-B84A-4527-B03B-F6505B5504F9}"/>
    <cellStyle name="Comma 10 3 28" xfId="17739" xr:uid="{6C17082E-5FE1-4C2D-9B80-73E9ED0FDA60}"/>
    <cellStyle name="Comma 10 3 28 2" xfId="41966" xr:uid="{1DE4CC7F-186A-4A13-90CE-48641A273C90}"/>
    <cellStyle name="Comma 10 3 29" xfId="17815" xr:uid="{46EBC678-25BC-4648-B2ED-2D534BECFC53}"/>
    <cellStyle name="Comma 10 3 29 2" xfId="42040" xr:uid="{3FB12A2C-4338-45D3-97ED-78BDFF85BEED}"/>
    <cellStyle name="Comma 10 3 3" xfId="247" xr:uid="{20DE5E49-11B9-4EE4-91E0-921646E33009}"/>
    <cellStyle name="Comma 10 3 3 10" xfId="2756" xr:uid="{8CBA6F3D-7ED2-4189-8A47-49C5076ACB03}"/>
    <cellStyle name="Comma 10 3 3 10 2" xfId="11097" xr:uid="{51123A5A-613F-431C-8511-2920E985B0B1}"/>
    <cellStyle name="Comma 10 3 3 10 2 2" xfId="35752" xr:uid="{8AF4EB5E-AEA7-4D4A-B377-B8969819297B}"/>
    <cellStyle name="Comma 10 3 3 10 3" xfId="27867" xr:uid="{DC7D60F9-1ACC-4F7E-96BB-BA8FB58BF68A}"/>
    <cellStyle name="Comma 10 3 3 11" xfId="3229" xr:uid="{B0FDE059-6A22-4078-9E15-967BB29D053D}"/>
    <cellStyle name="Comma 10 3 3 11 2" xfId="11570" xr:uid="{B9275230-0B96-498B-9AD1-BB18685FD274}"/>
    <cellStyle name="Comma 10 3 3 11 2 2" xfId="36224" xr:uid="{9BE4B017-D12A-41F2-824C-C672872AEFFC}"/>
    <cellStyle name="Comma 10 3 3 11 3" xfId="28339" xr:uid="{7EC5A2BA-9F6B-410B-B938-D772E4BE2AB3}"/>
    <cellStyle name="Comma 10 3 3 12" xfId="3473" xr:uid="{D8737C4E-3BEF-43C4-874D-FA6C14841A89}"/>
    <cellStyle name="Comma 10 3 3 12 2" xfId="11814" xr:uid="{8C4FE23D-4AFC-4A80-B37A-5825C63FC878}"/>
    <cellStyle name="Comma 10 3 3 12 2 2" xfId="36460" xr:uid="{A5663309-41E6-4FE0-BD97-D110051FBD65}"/>
    <cellStyle name="Comma 10 3 3 12 3" xfId="28575" xr:uid="{277440DF-A9C4-4DB1-A135-A2291CEAE1E9}"/>
    <cellStyle name="Comma 10 3 3 13" xfId="4183" xr:uid="{357D600D-7B54-488C-9045-7D80E7DECC4F}"/>
    <cellStyle name="Comma 10 3 3 13 2" xfId="12524" xr:uid="{6D7B22EB-F964-447B-B688-ACFB74BB6178}"/>
    <cellStyle name="Comma 10 3 3 13 2 2" xfId="37109" xr:uid="{EE5A2D20-CCF8-417B-8F09-783AC59393E1}"/>
    <cellStyle name="Comma 10 3 3 13 3" xfId="29195" xr:uid="{AAE1A208-6DA7-4BBE-A3A4-341944DA56B5}"/>
    <cellStyle name="Comma 10 3 3 14" xfId="4768" xr:uid="{18BE4402-9D0A-4C39-9723-556B71825BF0}"/>
    <cellStyle name="Comma 10 3 3 14 2" xfId="13096" xr:uid="{50B20F0E-E3B8-47CC-B9DA-B2618F6E5546}"/>
    <cellStyle name="Comma 10 3 3 14 2 2" xfId="37681" xr:uid="{24E5AAE9-4788-4B1E-9A1D-95FDCB76D15E}"/>
    <cellStyle name="Comma 10 3 3 14 3" xfId="29661" xr:uid="{4F5A0EFD-6828-4D27-B9F6-EFF95BA6C5EB}"/>
    <cellStyle name="Comma 10 3 3 15" xfId="8700" xr:uid="{4D0C9ADC-7D3C-4DB4-999B-0D5F8A0597C0}"/>
    <cellStyle name="Comma 10 3 3 15 2" xfId="33480" xr:uid="{E6ADBE09-58C3-430A-B1AC-44D74C9780A7}"/>
    <cellStyle name="Comma 10 3 3 16" xfId="17886" xr:uid="{310B252F-8330-4B6A-8EA7-F7056F337C99}"/>
    <cellStyle name="Comma 10 3 3 16 2" xfId="42111" xr:uid="{2ECBCF84-262D-4231-B18E-FC181198C92B}"/>
    <cellStyle name="Comma 10 3 3 17" xfId="18489" xr:uid="{E9446601-EE12-40E0-943E-0B08622794AF}"/>
    <cellStyle name="Comma 10 3 3 17 2" xfId="42692" xr:uid="{BEEF05E0-9A1A-433C-A96A-2EC7ABD53E5A}"/>
    <cellStyle name="Comma 10 3 3 18" xfId="25614" xr:uid="{02FF4721-8793-4CA0-AEAD-AA31312E48F5}"/>
    <cellStyle name="Comma 10 3 3 2" xfId="443" xr:uid="{E27AD948-D7E1-4749-85D5-C2600E035B8E}"/>
    <cellStyle name="Comma 10 3 3 2 10" xfId="4985" xr:uid="{716D2614-5F27-4FBF-9870-9A19C51D4DCF}"/>
    <cellStyle name="Comma 10 3 3 2 10 2" xfId="13285" xr:uid="{A98EDFF0-7476-49DC-A7AA-D882A8829D6F}"/>
    <cellStyle name="Comma 10 3 3 2 10 2 2" xfId="37869" xr:uid="{8067AFF8-D0C6-43FC-9CC5-04A109EFE7D8}"/>
    <cellStyle name="Comma 10 3 3 2 10 3" xfId="29851" xr:uid="{72B81707-7F25-4C1F-A98D-D8CD5894E4F9}"/>
    <cellStyle name="Comma 10 3 3 2 11" xfId="8835" xr:uid="{B13A790E-D514-4906-8576-C388D874625F}"/>
    <cellStyle name="Comma 10 3 3 2 11 2" xfId="33601" xr:uid="{4745A236-5381-4C63-A315-7933D9CFDC48}"/>
    <cellStyle name="Comma 10 3 3 2 12" xfId="18020" xr:uid="{C004EEC2-19DC-4EE4-9952-B52570CC6B8B}"/>
    <cellStyle name="Comma 10 3 3 2 12 2" xfId="42245" xr:uid="{50B8C4CA-391D-4586-BE07-3F8781E3DD6F}"/>
    <cellStyle name="Comma 10 3 3 2 13" xfId="18626" xr:uid="{BB02F4E9-115E-4A1B-B049-A4CC8C61F414}"/>
    <cellStyle name="Comma 10 3 3 2 13 2" xfId="42822" xr:uid="{682181D5-A9DE-48CD-835A-8955F6B1EE8C}"/>
    <cellStyle name="Comma 10 3 3 2 14" xfId="25732" xr:uid="{02729ACD-F26C-4C66-BB3A-CCD25C44FC9B}"/>
    <cellStyle name="Comma 10 3 3 2 2" xfId="1463" xr:uid="{529EF0F7-AA2C-4BFE-BB20-18A2743C30AF}"/>
    <cellStyle name="Comma 10 3 3 2 2 2" xfId="3110" xr:uid="{90613DF6-FD09-4BF0-A171-3C3E2B0D9AE5}"/>
    <cellStyle name="Comma 10 3 3 2 2 2 2" xfId="7067" xr:uid="{58DC9947-AABF-4195-ACC4-CDCC2E7970BB}"/>
    <cellStyle name="Comma 10 3 3 2 2 2 2 2" xfId="15326" xr:uid="{71DDBBFC-066D-4CC8-AD69-03D1C6F9C3B5}"/>
    <cellStyle name="Comma 10 3 3 2 2 2 2 2 2" xfId="39908" xr:uid="{92C797F8-716A-452B-A212-2EAC5886C8A5}"/>
    <cellStyle name="Comma 10 3 3 2 2 2 2 3" xfId="31893" xr:uid="{3DCABB5A-BB7E-4C6E-8C2E-B6D17BB1A322}"/>
    <cellStyle name="Comma 10 3 3 2 2 2 3" xfId="11451" xr:uid="{118BD784-26C3-4FE9-8540-0982899DFB8B}"/>
    <cellStyle name="Comma 10 3 3 2 2 2 3 2" xfId="36106" xr:uid="{EB5EFFDF-D351-442D-9945-AF345469A338}"/>
    <cellStyle name="Comma 10 3 3 2 2 2 4" xfId="22651" xr:uid="{82B43731-9E8F-474B-9309-0BEAD09D2C0A}"/>
    <cellStyle name="Comma 10 3 3 2 2 2 4 2" xfId="46678" xr:uid="{8F2D3DFE-D939-4D3F-842B-40ED9C301D57}"/>
    <cellStyle name="Comma 10 3 3 2 2 2 5" xfId="28221" xr:uid="{38D3B9EE-2E41-4F2E-A720-CEBAE954AFE6}"/>
    <cellStyle name="Comma 10 3 3 2 2 3" xfId="3829" xr:uid="{4BA7E1A9-569E-46C7-9363-5405EFB613BF}"/>
    <cellStyle name="Comma 10 3 3 2 2 3 2" xfId="12170" xr:uid="{4224338A-7102-48D3-A216-1B38BFDBFF8D}"/>
    <cellStyle name="Comma 10 3 3 2 2 3 2 2" xfId="36814" xr:uid="{EA7E9CDB-8535-4AA5-8F35-4B9A3327951A}"/>
    <cellStyle name="Comma 10 3 3 2 2 3 3" xfId="28929" xr:uid="{BC5D4461-8C7A-4740-87F8-3C05572C0F47}"/>
    <cellStyle name="Comma 10 3 3 2 2 4" xfId="4583" xr:uid="{8AB4F6E3-6F7E-4F13-86D0-34B8DC63E1FE}"/>
    <cellStyle name="Comma 10 3 3 2 2 4 2" xfId="12924" xr:uid="{627A1C3E-E6AA-48EC-8E4F-13076A5700FD}"/>
    <cellStyle name="Comma 10 3 3 2 2 4 2 2" xfId="37509" xr:uid="{A18C58DB-9199-4D8F-A519-C79731372DF6}"/>
    <cellStyle name="Comma 10 3 3 2 2 4 3" xfId="29549" xr:uid="{FD146C27-BEE9-4FC1-979E-DE50CC438010}"/>
    <cellStyle name="Comma 10 3 3 2 2 5" xfId="5403" xr:uid="{44731947-9967-43D5-8DF7-1BF543898F6F}"/>
    <cellStyle name="Comma 10 3 3 2 2 5 2" xfId="13686" xr:uid="{4A88E8BC-51B1-4F0D-B1BD-D80C34C0A205}"/>
    <cellStyle name="Comma 10 3 3 2 2 5 2 2" xfId="38270" xr:uid="{37BAEADD-F326-4BD5-BD6A-F48ECDD2B377}"/>
    <cellStyle name="Comma 10 3 3 2 2 5 3" xfId="30252" xr:uid="{1EC0CE6A-D352-4640-9850-03CDAF85BA7A}"/>
    <cellStyle name="Comma 10 3 3 2 2 6" xfId="9824" xr:uid="{5DE80747-C93B-4119-9261-C77578CF90F2}"/>
    <cellStyle name="Comma 10 3 3 2 2 6 2" xfId="34510" xr:uid="{955A9B18-1A79-464A-8DCC-E0A047FA50E9}"/>
    <cellStyle name="Comma 10 3 3 2 2 7" xfId="18256" xr:uid="{F507588A-6C4A-4C77-BAC5-C48CBFFC6C31}"/>
    <cellStyle name="Comma 10 3 3 2 2 7 2" xfId="42481" xr:uid="{23806FF6-0B23-4A5A-92B2-43DCB60E1CC0}"/>
    <cellStyle name="Comma 10 3 3 2 2 8" xfId="20185" xr:uid="{2089CA02-46D0-48E6-B809-4BFD7341ABB8}"/>
    <cellStyle name="Comma 10 3 3 2 2 8 2" xfId="44359" xr:uid="{F8B4D617-427B-4C3F-BB8A-9D2048441F54}"/>
    <cellStyle name="Comma 10 3 3 2 2 9" xfId="26626" xr:uid="{128F9E47-AAA3-4015-907E-07898BB2BF50}"/>
    <cellStyle name="Comma 10 3 3 2 3" xfId="1025" xr:uid="{7EC63F95-EE1E-48E3-95CD-EF135419EAA4}"/>
    <cellStyle name="Comma 10 3 3 2 3 2" xfId="8005" xr:uid="{9D0A9983-2C37-45C2-94E4-29EB8C044EA6}"/>
    <cellStyle name="Comma 10 3 3 2 3 2 2" xfId="16263" xr:uid="{EAF2627C-3A72-4E77-820B-BFE6D58F6D4A}"/>
    <cellStyle name="Comma 10 3 3 2 3 2 2 2" xfId="40845" xr:uid="{BEA22832-C6DC-46DE-8700-C17AD1BCA287}"/>
    <cellStyle name="Comma 10 3 3 2 3 2 3" xfId="22234" xr:uid="{BA7BDE0D-812F-434A-9A1E-4A826273518A}"/>
    <cellStyle name="Comma 10 3 3 2 3 2 3 2" xfId="46274" xr:uid="{1F98D86C-447E-4760-B19C-99493FF58EB8}"/>
    <cellStyle name="Comma 10 3 3 2 3 2 4" xfId="32830" xr:uid="{82EED106-2595-4B53-9948-86300698E8FB}"/>
    <cellStyle name="Comma 10 3 3 2 3 3" xfId="6118" xr:uid="{3D6DE51D-17A5-48CD-82BB-F5AFD62A834E}"/>
    <cellStyle name="Comma 10 3 3 2 3 3 2" xfId="14380" xr:uid="{F675BA67-8730-4818-9DE6-C4EEC16B5DF0}"/>
    <cellStyle name="Comma 10 3 3 2 3 3 2 2" xfId="38962" xr:uid="{9F2EF19A-6BA3-4ACA-8437-D363FF036BE0}"/>
    <cellStyle name="Comma 10 3 3 2 3 3 3" xfId="30947" xr:uid="{FDFF15DF-AFF7-4FBD-BD8E-D3AC6D69F978}"/>
    <cellStyle name="Comma 10 3 3 2 3 4" xfId="9401" xr:uid="{C688BFAE-1F04-4595-BD7C-B18639C578FA}"/>
    <cellStyle name="Comma 10 3 3 2 3 4 2" xfId="34108" xr:uid="{E0F63883-FED9-4EEE-8FDD-3DFD6DF42346}"/>
    <cellStyle name="Comma 10 3 3 2 3 5" xfId="19769" xr:uid="{72638B5B-580F-4E28-BB72-B4BE46A2C8BF}"/>
    <cellStyle name="Comma 10 3 3 2 3 5 2" xfId="43949" xr:uid="{F8C9C054-92E5-4981-93A0-B472393E8C32}"/>
    <cellStyle name="Comma 10 3 3 2 3 6" xfId="26227" xr:uid="{A68E85FF-A7A1-4257-9544-443122FAAF09}"/>
    <cellStyle name="Comma 10 3 3 2 4" xfId="2251" xr:uid="{C340A255-1EC8-4479-94D2-8F29589D0660}"/>
    <cellStyle name="Comma 10 3 3 2 4 2" xfId="6638" xr:uid="{3D44E612-271D-4F44-8D06-09A4B8B366A5}"/>
    <cellStyle name="Comma 10 3 3 2 4 2 2" xfId="14897" xr:uid="{597420E2-E996-417B-BF3F-EA303FF4B8DB}"/>
    <cellStyle name="Comma 10 3 3 2 4 2 2 2" xfId="39479" xr:uid="{877FEB36-C00D-49F6-A754-CA49D5ECAB71}"/>
    <cellStyle name="Comma 10 3 3 2 4 2 3" xfId="21698" xr:uid="{1E063CD3-A281-4B81-BA3D-E8930036BE2B}"/>
    <cellStyle name="Comma 10 3 3 2 4 2 3 2" xfId="45775" xr:uid="{A34D3EC3-AA3B-426B-B0F3-D8C0E426B43B}"/>
    <cellStyle name="Comma 10 3 3 2 4 2 4" xfId="31464" xr:uid="{1ED2A1B2-A02B-4F65-AE09-B9F9990A801A}"/>
    <cellStyle name="Comma 10 3 3 2 4 3" xfId="10592" xr:uid="{407182E2-431E-495E-BFE4-329229822763}"/>
    <cellStyle name="Comma 10 3 3 2 4 3 2" xfId="35250" xr:uid="{DE274AB4-1F03-40C0-8B79-E24476ABDC42}"/>
    <cellStyle name="Comma 10 3 3 2 4 4" xfId="19233" xr:uid="{A7493EE1-0678-4DF7-A46A-3D7B6C7A0613}"/>
    <cellStyle name="Comma 10 3 3 2 4 4 2" xfId="43427" xr:uid="{9F18B941-5AD2-42AE-9D69-D45B08FE63D8}"/>
    <cellStyle name="Comma 10 3 3 2 4 5" xfId="27365" xr:uid="{F76A5FCC-CD83-4E39-B993-0260C77324F9}"/>
    <cellStyle name="Comma 10 3 3 2 5" xfId="2637" xr:uid="{B8FE4BC4-6834-44FA-9F96-281F3AFF84A8}"/>
    <cellStyle name="Comma 10 3 3 2 5 2" xfId="8423" xr:uid="{0D1B0576-079D-45A3-93CF-00EBB6C28B8C}"/>
    <cellStyle name="Comma 10 3 3 2 5 2 2" xfId="16681" xr:uid="{EAC61CE8-A22A-4151-BBEF-20B6F3D44CBD}"/>
    <cellStyle name="Comma 10 3 3 2 5 2 2 2" xfId="41263" xr:uid="{0B93F7EF-C7B1-43B3-AAA2-D6C3A6A32C38}"/>
    <cellStyle name="Comma 10 3 3 2 5 2 3" xfId="33248" xr:uid="{19A72221-98CA-49E0-9A4F-8EDBCEFC2330}"/>
    <cellStyle name="Comma 10 3 3 2 5 3" xfId="10978" xr:uid="{279B8BE5-087C-4475-930C-B3B21B8F6174}"/>
    <cellStyle name="Comma 10 3 3 2 5 3 2" xfId="35634" xr:uid="{25202449-C669-4CE8-ACD6-00CA3674F8B5}"/>
    <cellStyle name="Comma 10 3 3 2 5 4" xfId="21102" xr:uid="{2F252F3D-137D-46B3-8B46-66B573B1CA12}"/>
    <cellStyle name="Comma 10 3 3 2 5 4 2" xfId="45223" xr:uid="{2846F2EA-2B27-4C52-9198-81FF2A63E0FF}"/>
    <cellStyle name="Comma 10 3 3 2 5 5" xfId="27749" xr:uid="{81BF314C-A450-4CC0-9E20-E1E715CFC89C}"/>
    <cellStyle name="Comma 10 3 3 2 6" xfId="2874" xr:uid="{F11F46AA-7C99-44C8-B60C-FFF28C9BE5AE}"/>
    <cellStyle name="Comma 10 3 3 2 6 2" xfId="11215" xr:uid="{D72144B1-C68A-48C3-8CC8-F5AD7AE06A15}"/>
    <cellStyle name="Comma 10 3 3 2 6 2 2" xfId="35870" xr:uid="{AE3012CF-D4A5-417F-A033-A869F7B3000D}"/>
    <cellStyle name="Comma 10 3 3 2 6 3" xfId="27985" xr:uid="{D4142E3B-BEF8-4DF7-BF04-C78566B0CCEE}"/>
    <cellStyle name="Comma 10 3 3 2 7" xfId="3347" xr:uid="{7740022F-C717-49D3-AC85-2C94F1F0956A}"/>
    <cellStyle name="Comma 10 3 3 2 7 2" xfId="11688" xr:uid="{2B6AD456-3F76-4A25-BC51-54BB5ED7EB4A}"/>
    <cellStyle name="Comma 10 3 3 2 7 2 2" xfId="36342" xr:uid="{AD0D432B-B147-4F91-A213-3FE762E29D98}"/>
    <cellStyle name="Comma 10 3 3 2 7 3" xfId="28457" xr:uid="{15E4197C-441D-458D-940B-5D784B621AAD}"/>
    <cellStyle name="Comma 10 3 3 2 8" xfId="3593" xr:uid="{30646A05-6B1B-4A82-9A47-7A30BD3A8F7B}"/>
    <cellStyle name="Comma 10 3 3 2 8 2" xfId="11934" xr:uid="{43AC7ABF-8B2A-4F3D-BE40-BD28D54B9696}"/>
    <cellStyle name="Comma 10 3 3 2 8 2 2" xfId="36578" xr:uid="{FEDF0624-E8A3-4274-98E8-BB18364E2EA3}"/>
    <cellStyle name="Comma 10 3 3 2 8 3" xfId="28693" xr:uid="{6E0172E3-4EAC-43DD-B4DC-6391D36F7EB5}"/>
    <cellStyle name="Comma 10 3 3 2 9" xfId="4347" xr:uid="{55315207-2C4D-4CF3-967A-7959BC3C9682}"/>
    <cellStyle name="Comma 10 3 3 2 9 2" xfId="12688" xr:uid="{BCC94CFC-DDD5-408E-AB88-0340A64EEF2B}"/>
    <cellStyle name="Comma 10 3 3 2 9 2 2" xfId="37273" xr:uid="{6C0CAEAE-01BE-491D-8CBA-F53EE97345C6}"/>
    <cellStyle name="Comma 10 3 3 2 9 3" xfId="29313" xr:uid="{263AA0E7-C627-497F-9B70-FB0F9439BC20}"/>
    <cellStyle name="Comma 10 3 3 3" xfId="631" xr:uid="{53B4D8F4-6DAF-4E13-81C0-F787D5CEBF43}"/>
    <cellStyle name="Comma 10 3 3 3 10" xfId="25911" xr:uid="{1F78ECC6-1627-445D-9935-1388087138C5}"/>
    <cellStyle name="Comma 10 3 3 3 2" xfId="1264" xr:uid="{292CE4B5-E73E-4C20-88AE-30DBE074BC6B}"/>
    <cellStyle name="Comma 10 3 3 3 2 2" xfId="8191" xr:uid="{F224F600-626B-4407-8430-CBDC7B326EF5}"/>
    <cellStyle name="Comma 10 3 3 3 2 2 2" xfId="16449" xr:uid="{390A8651-E501-4D8B-974C-F04D8A57F4B9}"/>
    <cellStyle name="Comma 10 3 3 3 2 2 2 2" xfId="41031" xr:uid="{C6785A64-FFA6-4C8E-AD04-654E4307D05B}"/>
    <cellStyle name="Comma 10 3 3 3 2 2 3" xfId="22456" xr:uid="{94664710-E9A5-486D-A839-0579E18A39CD}"/>
    <cellStyle name="Comma 10 3 3 3 2 2 3 2" xfId="46490" xr:uid="{5A4B2DEE-FE27-45BE-8EA4-2C1821B0BDD6}"/>
    <cellStyle name="Comma 10 3 3 3 2 2 4" xfId="33016" xr:uid="{17A59B89-BC4D-4DFC-871B-C0DD205B2260}"/>
    <cellStyle name="Comma 10 3 3 3 2 3" xfId="6312" xr:uid="{020154FF-3AE6-4FDD-A18A-B93741064E09}"/>
    <cellStyle name="Comma 10 3 3 3 2 3 2" xfId="14573" xr:uid="{75C7AD23-4B3D-48DA-B5C5-197FB52D1BEB}"/>
    <cellStyle name="Comma 10 3 3 3 2 3 2 2" xfId="39155" xr:uid="{45C0E275-31DD-41B8-AA0D-E6D69A9DEF2C}"/>
    <cellStyle name="Comma 10 3 3 3 2 3 3" xfId="31140" xr:uid="{18EBD5CE-AFA3-4E08-BFE2-6A7B53D5F415}"/>
    <cellStyle name="Comma 10 3 3 3 2 4" xfId="9627" xr:uid="{86BC47B8-E953-45AB-A81C-A40F55048277}"/>
    <cellStyle name="Comma 10 3 3 3 2 4 2" xfId="34322" xr:uid="{CE32A83F-EF2D-4F31-868B-E5EC9A7F390F}"/>
    <cellStyle name="Comma 10 3 3 3 2 5" xfId="19989" xr:uid="{0EDB821F-877B-4251-BFE7-B22EDB55E2EA}"/>
    <cellStyle name="Comma 10 3 3 3 2 5 2" xfId="44167" xr:uid="{49D4E753-59B0-47A1-ACF5-D84071A40750}"/>
    <cellStyle name="Comma 10 3 3 3 2 6" xfId="26439" xr:uid="{FD00533D-8556-4BC7-862F-D6D0DB29C850}"/>
    <cellStyle name="Comma 10 3 3 3 3" xfId="2992" xr:uid="{05BD1D34-4264-4A4A-BDDA-F2FE3BA6F9DC}"/>
    <cellStyle name="Comma 10 3 3 3 3 2" xfId="6831" xr:uid="{D8E3EBD2-968A-492C-B813-F4513A1F1D77}"/>
    <cellStyle name="Comma 10 3 3 3 3 2 2" xfId="15090" xr:uid="{3DF1AB5E-2B1F-4EB6-9557-D333F6DFC436}"/>
    <cellStyle name="Comma 10 3 3 3 3 2 2 2" xfId="39672" xr:uid="{E5FFC458-3F78-4803-9E38-B31210744510}"/>
    <cellStyle name="Comma 10 3 3 3 3 2 3" xfId="21884" xr:uid="{12309EC5-DF04-4D09-A01A-55C62B7D7DFB}"/>
    <cellStyle name="Comma 10 3 3 3 3 2 3 2" xfId="45958" xr:uid="{2D640F88-625A-45EE-85D7-B88307C500AC}"/>
    <cellStyle name="Comma 10 3 3 3 3 2 4" xfId="31657" xr:uid="{721B7967-FEC7-4E39-92C8-F9A8E5BD1FE2}"/>
    <cellStyle name="Comma 10 3 3 3 3 3" xfId="11333" xr:uid="{2C18FC22-D0ED-4ECA-A0B8-E94A1B4BE6AC}"/>
    <cellStyle name="Comma 10 3 3 3 3 3 2" xfId="35988" xr:uid="{B5D30B73-BA08-478F-ACC1-A601A96F3596}"/>
    <cellStyle name="Comma 10 3 3 3 3 4" xfId="19419" xr:uid="{F86F97F4-20BA-4872-B680-74A7FC4D82DE}"/>
    <cellStyle name="Comma 10 3 3 3 3 4 2" xfId="43613" xr:uid="{58902937-B137-4B5D-957B-F2D219F50ABB}"/>
    <cellStyle name="Comma 10 3 3 3 3 5" xfId="28103" xr:uid="{507BDE09-B895-40D0-B8A6-5E6567BDB9EB}"/>
    <cellStyle name="Comma 10 3 3 3 4" xfId="3711" xr:uid="{FE162B7A-5A4A-48C4-9419-6F8D0CD656B9}"/>
    <cellStyle name="Comma 10 3 3 3 4 2" xfId="7359" xr:uid="{D647B07E-0FE6-4624-8EB1-7475F1570614}"/>
    <cellStyle name="Comma 10 3 3 3 4 2 2" xfId="15618" xr:uid="{C6461B14-8DE1-4694-803F-34B02C655222}"/>
    <cellStyle name="Comma 10 3 3 3 4 2 2 2" xfId="40200" xr:uid="{6B1963BA-69F4-4A51-9E3C-DC07149F310A}"/>
    <cellStyle name="Comma 10 3 3 3 4 2 3" xfId="32185" xr:uid="{B5096D99-553F-441B-8B65-5465B63F9027}"/>
    <cellStyle name="Comma 10 3 3 3 4 3" xfId="12052" xr:uid="{2248C1EA-E4AB-499F-818D-63F67272CB6D}"/>
    <cellStyle name="Comma 10 3 3 3 4 3 2" xfId="36696" xr:uid="{32B29F3E-3D33-4FEE-9D4F-0C01D13CFE5E}"/>
    <cellStyle name="Comma 10 3 3 3 4 4" xfId="21289" xr:uid="{C0D0B6DE-8A80-4FBC-B031-51AA0D6BB95D}"/>
    <cellStyle name="Comma 10 3 3 3 4 4 2" xfId="45408" xr:uid="{2C1A594A-0C2C-4E43-BC81-4119C0D30F99}"/>
    <cellStyle name="Comma 10 3 3 3 4 5" xfId="28811" xr:uid="{7D0D579E-4927-4895-B39B-359D58CB8171}"/>
    <cellStyle name="Comma 10 3 3 3 5" xfId="4465" xr:uid="{1F8DDD48-F6AE-41EB-B46F-1734EBC2A771}"/>
    <cellStyle name="Comma 10 3 3 3 5 2" xfId="12806" xr:uid="{1C03A8A6-BB03-4641-890A-2408B0A39ADA}"/>
    <cellStyle name="Comma 10 3 3 3 5 2 2" xfId="37391" xr:uid="{2F0BBE93-40CE-4E08-9036-1D999815B6E1}"/>
    <cellStyle name="Comma 10 3 3 3 5 3" xfId="29431" xr:uid="{41F04F0F-446A-4C66-8DB3-24D3D86D5EB5}"/>
    <cellStyle name="Comma 10 3 3 3 6" xfId="5205" xr:uid="{EDBB638E-262D-4714-8EE2-148294B00026}"/>
    <cellStyle name="Comma 10 3 3 3 6 2" xfId="13498" xr:uid="{6BFA708F-20D6-42E7-AB8C-92DA8F6F7DA8}"/>
    <cellStyle name="Comma 10 3 3 3 6 2 2" xfId="38082" xr:uid="{F0BF0B21-2FA3-42F2-9887-70F0130AE221}"/>
    <cellStyle name="Comma 10 3 3 3 6 3" xfId="30064" xr:uid="{BB31161F-67D6-4DC0-AF4C-32E959FDAB50}"/>
    <cellStyle name="Comma 10 3 3 3 7" xfId="9018" xr:uid="{B27F994F-9EC5-44A8-9C00-8FBA3B7DF82F}"/>
    <cellStyle name="Comma 10 3 3 3 7 2" xfId="33780" xr:uid="{8599B6C4-08AB-463A-BA4D-4DAE793B7206}"/>
    <cellStyle name="Comma 10 3 3 3 8" xfId="18138" xr:uid="{260F5D5B-5800-4766-99A6-72056C540362}"/>
    <cellStyle name="Comma 10 3 3 3 8 2" xfId="42363" xr:uid="{D29998D0-1D41-4D4A-BEF2-C24BC094AFFE}"/>
    <cellStyle name="Comma 10 3 3 3 9" xfId="18812" xr:uid="{2A4CA6C5-0339-4F9A-A2BF-40D32C275AA8}"/>
    <cellStyle name="Comma 10 3 3 3 9 2" xfId="43008" xr:uid="{E5A36CA9-8301-40F7-9BB1-2BBDA810D315}"/>
    <cellStyle name="Comma 10 3 3 4" xfId="1684" xr:uid="{0CCE6A76-544C-43F0-9A19-B911FB9CA1BB}"/>
    <cellStyle name="Comma 10 3 3 4 2" xfId="6949" xr:uid="{4DEACB60-FEBF-4B9E-BE08-7BB1728EFC94}"/>
    <cellStyle name="Comma 10 3 3 4 2 2" xfId="15208" xr:uid="{A4C7CD1A-DE40-4A99-BC6C-13BC9BEF6553}"/>
    <cellStyle name="Comma 10 3 3 4 2 2 2" xfId="39790" xr:uid="{23FD7106-48D3-4F2D-A208-1ED231E3B800}"/>
    <cellStyle name="Comma 10 3 3 4 2 3" xfId="22857" xr:uid="{B2792CB0-79F6-4B1A-9DE6-BAC0A8EA52C4}"/>
    <cellStyle name="Comma 10 3 3 4 2 3 2" xfId="46875" xr:uid="{6D467251-7616-4C39-B9F8-2CBF9F51FC0D}"/>
    <cellStyle name="Comma 10 3 3 4 2 4" xfId="31775" xr:uid="{CCA8EB3B-DB61-4FCD-BC68-A59C7D8C761D}"/>
    <cellStyle name="Comma 10 3 3 4 3" xfId="5609" xr:uid="{2D42C546-41A9-47CA-82F3-F94B868B6A5A}"/>
    <cellStyle name="Comma 10 3 3 4 3 2" xfId="13880" xr:uid="{0C8B3A9A-A51D-4BC3-88D0-7FDAC62B9F2D}"/>
    <cellStyle name="Comma 10 3 3 4 3 2 2" xfId="38464" xr:uid="{3678E0CB-21AC-4DA9-A774-5ACFC31F4D68}"/>
    <cellStyle name="Comma 10 3 3 4 3 3" xfId="30447" xr:uid="{5C65553A-80A2-42D4-B9AE-81111BE41ABB}"/>
    <cellStyle name="Comma 10 3 3 4 4" xfId="10033" xr:uid="{D148B53A-8F2C-44E3-8998-93AE8E093F18}"/>
    <cellStyle name="Comma 10 3 3 4 4 2" xfId="34704" xr:uid="{F5AFD5F1-0926-4AD4-A169-9E3F7D52D429}"/>
    <cellStyle name="Comma 10 3 3 4 5" xfId="20393" xr:uid="{2682A421-A170-4256-99E9-D412C378F037}"/>
    <cellStyle name="Comma 10 3 3 4 5 2" xfId="44557" xr:uid="{892301E2-EE64-4946-A934-A0C7918FD88E}"/>
    <cellStyle name="Comma 10 3 3 4 6" xfId="26819" xr:uid="{9573049D-5643-4545-B53E-A48EE1FEFA94}"/>
    <cellStyle name="Comma 10 3 3 5" xfId="1820" xr:uid="{ED522BB0-252F-4074-8856-23E5CE9396C3}"/>
    <cellStyle name="Comma 10 3 3 5 2" xfId="7627" xr:uid="{C69CCC03-2709-4DA5-8B35-9F650E1B1AD1}"/>
    <cellStyle name="Comma 10 3 3 5 2 2" xfId="15885" xr:uid="{F42478F0-A974-418D-B644-2146FC5FB387}"/>
    <cellStyle name="Comma 10 3 3 5 2 2 2" xfId="40467" xr:uid="{669D37C6-641E-4A5B-8373-4712D803C6F5}"/>
    <cellStyle name="Comma 10 3 3 5 2 3" xfId="22985" xr:uid="{957667DD-C668-4FB2-92CE-DE45E2ECCB70}"/>
    <cellStyle name="Comma 10 3 3 5 2 3 2" xfId="46996" xr:uid="{5B82AC11-CB46-454F-AADB-3DA429A095C0}"/>
    <cellStyle name="Comma 10 3 3 5 2 4" xfId="32452" xr:uid="{18B91885-2067-43D8-9DD6-A5F8857DA6F2}"/>
    <cellStyle name="Comma 10 3 3 5 3" xfId="5738" xr:uid="{CBD040C7-C5DA-4EE2-92B9-8E1692A622C7}"/>
    <cellStyle name="Comma 10 3 3 5 3 2" xfId="14000" xr:uid="{D6E5B063-F24B-4C66-A146-85FAA6E94935}"/>
    <cellStyle name="Comma 10 3 3 5 3 2 2" xfId="38582" xr:uid="{C8DD2B33-B3F3-4B9F-920A-A3418ECDFBDC}"/>
    <cellStyle name="Comma 10 3 3 5 3 3" xfId="30567" xr:uid="{6455FE71-AED8-44E2-B8C5-FED77BC14C72}"/>
    <cellStyle name="Comma 10 3 3 5 4" xfId="10162" xr:uid="{54057B7F-E014-4C7A-8221-9CD841269631}"/>
    <cellStyle name="Comma 10 3 3 5 4 2" xfId="34822" xr:uid="{01A1594D-B897-46A0-9F08-11F04A5BC973}"/>
    <cellStyle name="Comma 10 3 3 5 5" xfId="20520" xr:uid="{D1050E09-4221-4A19-A6FD-2943602C07A4}"/>
    <cellStyle name="Comma 10 3 3 5 5 2" xfId="44680" xr:uid="{2C040A1E-90D4-4D1D-BC60-5221FE0CE557}"/>
    <cellStyle name="Comma 10 3 3 5 6" xfId="26937" xr:uid="{C81CC01F-F2C6-440E-80BC-DBDEBF46080D}"/>
    <cellStyle name="Comma 10 3 3 6" xfId="795" xr:uid="{FB39D3D5-4595-430F-9A69-E21E1554E262}"/>
    <cellStyle name="Comma 10 3 3 6 2" xfId="7818" xr:uid="{EDD18309-04D4-4B0C-9F8C-FB752A12ED36}"/>
    <cellStyle name="Comma 10 3 3 6 2 2" xfId="16076" xr:uid="{46B2B24F-7869-4E9D-B2A4-3111D0094EB4}"/>
    <cellStyle name="Comma 10 3 3 6 2 2 2" xfId="40658" xr:uid="{AE323CBA-060E-40A9-A2A2-928A2B556C86}"/>
    <cellStyle name="Comma 10 3 3 6 2 3" xfId="22018" xr:uid="{7B83427F-1566-4FA1-AF43-D264738DAABE}"/>
    <cellStyle name="Comma 10 3 3 6 2 3 2" xfId="46083" xr:uid="{E977CE02-95BC-4064-8705-14A4E26E6F7F}"/>
    <cellStyle name="Comma 10 3 3 6 2 4" xfId="32643" xr:uid="{3B063CBF-68AC-45BB-A61D-E39A25BF21F9}"/>
    <cellStyle name="Comma 10 3 3 6 3" xfId="5931" xr:uid="{7BD4DA14-DDE0-4BC5-982B-14932C3D34A4}"/>
    <cellStyle name="Comma 10 3 3 6 3 2" xfId="14193" xr:uid="{C4182BED-4B26-4370-B221-AFD098098A3E}"/>
    <cellStyle name="Comma 10 3 3 6 3 2 2" xfId="38775" xr:uid="{B3676FF5-7354-43A6-8C10-56315F20D9DD}"/>
    <cellStyle name="Comma 10 3 3 6 3 3" xfId="30760" xr:uid="{277602E7-1FE6-4AE4-9104-806FCE64AD71}"/>
    <cellStyle name="Comma 10 3 3 6 4" xfId="9180" xr:uid="{79F041F7-DA48-4768-9509-130F4EAA1064}"/>
    <cellStyle name="Comma 10 3 3 6 4 2" xfId="33918" xr:uid="{1AB3FD77-E925-4BCE-9C22-0445DD5458BB}"/>
    <cellStyle name="Comma 10 3 3 6 5" xfId="19552" xr:uid="{C0AB417B-6CF1-4F65-877D-42E7298E3846}"/>
    <cellStyle name="Comma 10 3 3 6 5 2" xfId="43740" xr:uid="{66B82D38-9D64-46E0-9A1E-AF89CC47F092}"/>
    <cellStyle name="Comma 10 3 3 6 6" xfId="26040" xr:uid="{DEA57C21-8B61-49AE-8CC6-3EECC00F7156}"/>
    <cellStyle name="Comma 10 3 3 7" xfId="1939" xr:uid="{8AD562E4-55AE-4355-9D83-F7661CA9EF31}"/>
    <cellStyle name="Comma 10 3 3 7 2" xfId="6451" xr:uid="{24BBA64A-5D7E-41DE-A6AD-8EB20E6EE929}"/>
    <cellStyle name="Comma 10 3 3 7 2 2" xfId="14710" xr:uid="{514F6616-8F9E-41EE-B146-46B4B8EE475F}"/>
    <cellStyle name="Comma 10 3 3 7 2 2 2" xfId="39292" xr:uid="{306717C9-28EB-46B6-9FA5-0688142484A9}"/>
    <cellStyle name="Comma 10 3 3 7 2 3" xfId="23103" xr:uid="{5D07C0C3-EC76-4DAE-8B43-FF9398278BCE}"/>
    <cellStyle name="Comma 10 3 3 7 2 3 2" xfId="47114" xr:uid="{BC2C2EBF-7155-4A60-A6D7-A5DD3D44DD3C}"/>
    <cellStyle name="Comma 10 3 3 7 2 4" xfId="31277" xr:uid="{0A169E8D-C56F-4339-BA7D-575DD91EB71D}"/>
    <cellStyle name="Comma 10 3 3 7 3" xfId="10281" xr:uid="{E32F67F5-D843-4FD5-ADD3-DA1BF62A0FB1}"/>
    <cellStyle name="Comma 10 3 3 7 3 2" xfId="34940" xr:uid="{D50EC69E-2D70-482A-A51E-E934F1B77075}"/>
    <cellStyle name="Comma 10 3 3 7 4" xfId="20638" xr:uid="{0B95AC43-581B-40E1-9D75-602A32745726}"/>
    <cellStyle name="Comma 10 3 3 7 4 2" xfId="44798" xr:uid="{A65943DA-9806-4258-A7DD-145225EABC95}"/>
    <cellStyle name="Comma 10 3 3 7 5" xfId="27055" xr:uid="{155CF0CB-27D1-44E9-BAED-56314AE20FB6}"/>
    <cellStyle name="Comma 10 3 3 8" xfId="2132" xr:uid="{21EEE5E2-36EC-4359-95E0-A9B638C6B1C4}"/>
    <cellStyle name="Comma 10 3 3 8 2" xfId="8305" xr:uid="{34E87BCB-41A3-4C7E-8377-3760DF5CD0D1}"/>
    <cellStyle name="Comma 10 3 3 8 2 2" xfId="16563" xr:uid="{2614487F-FCC8-41E4-932F-4E1901684AEA}"/>
    <cellStyle name="Comma 10 3 3 8 2 2 2" xfId="41145" xr:uid="{57DCF44F-3A36-4785-88C2-D50B4AF6EA9C}"/>
    <cellStyle name="Comma 10 3 3 8 2 3" xfId="21527" xr:uid="{3FEF7332-85BC-4D01-AF45-1A781956B60F}"/>
    <cellStyle name="Comma 10 3 3 8 2 3 2" xfId="45625" xr:uid="{73E18705-7413-4D04-89DE-F09ED39D5B55}"/>
    <cellStyle name="Comma 10 3 3 8 2 4" xfId="33130" xr:uid="{44F67AF6-A922-4FE3-82A5-A67E8B28902B}"/>
    <cellStyle name="Comma 10 3 3 8 3" xfId="10474" xr:uid="{5E674F56-149C-4572-AE4D-BCA38B51FD07}"/>
    <cellStyle name="Comma 10 3 3 8 3 2" xfId="35132" xr:uid="{FF5622BB-FD9C-42D5-A572-6233A6741B92}"/>
    <cellStyle name="Comma 10 3 3 8 4" xfId="19057" xr:uid="{5C1889FC-426A-4FCA-AF49-B921BEE7DA58}"/>
    <cellStyle name="Comma 10 3 3 8 4 2" xfId="43251" xr:uid="{8C95A2E7-9B3A-4602-95AF-1919F7816007}"/>
    <cellStyle name="Comma 10 3 3 8 5" xfId="27247" xr:uid="{A295F398-A412-4DC5-B2B5-8F2E67256C5C}"/>
    <cellStyle name="Comma 10 3 3 9" xfId="2519" xr:uid="{5791BA90-D7E7-4C33-9CB3-1348A765F3F4}"/>
    <cellStyle name="Comma 10 3 3 9 2" xfId="10860" xr:uid="{2733D481-22CC-4FF4-8388-F9E57C87DF01}"/>
    <cellStyle name="Comma 10 3 3 9 2 2" xfId="35516" xr:uid="{6878B36D-BAD1-4803-960F-AA3DD4A874D3}"/>
    <cellStyle name="Comma 10 3 3 9 3" xfId="20933" xr:uid="{156177FB-8E4C-4BC4-8802-F7A1DD6DEF30}"/>
    <cellStyle name="Comma 10 3 3 9 3 2" xfId="45068" xr:uid="{FB01BAC5-E471-436F-85EF-202E76CF189A}"/>
    <cellStyle name="Comma 10 3 3 9 4" xfId="27631" xr:uid="{650985C3-991F-44D4-8A33-EC486AC6667E}"/>
    <cellStyle name="Comma 10 3 30" xfId="18386" xr:uid="{C035A5FB-D98A-4EBD-A4DA-0B0C916AFA93}"/>
    <cellStyle name="Comma 10 3 30 2" xfId="42602" xr:uid="{C59216A6-D60B-4EDA-95AE-9C7C10D2D8CD}"/>
    <cellStyle name="Comma 10 3 31" xfId="25553" xr:uid="{3D037642-30E7-42C0-BA55-A0C8DF184533}"/>
    <cellStyle name="Comma 10 3 4" xfId="369" xr:uid="{CF1BC7E3-79BB-41AF-B08D-102FC51B9A41}"/>
    <cellStyle name="Comma 10 3 4 10" xfId="4286" xr:uid="{A783D0EB-DFE5-4C44-A428-D90C68DD9445}"/>
    <cellStyle name="Comma 10 3 4 10 2" xfId="12627" xr:uid="{E7960340-3FAE-4EBE-A560-32F01A6BCA28}"/>
    <cellStyle name="Comma 10 3 4 10 2 2" xfId="37212" xr:uid="{F521C321-174F-4974-AD89-18F688464FFF}"/>
    <cellStyle name="Comma 10 3 4 10 3" xfId="29252" xr:uid="{79FA587D-A317-48E0-B22C-667C030D518D}"/>
    <cellStyle name="Comma 10 3 4 11" xfId="4825" xr:uid="{C9CA19AD-A94E-4681-B52D-DDC93389488B}"/>
    <cellStyle name="Comma 10 3 4 11 2" xfId="13149" xr:uid="{F5C7757A-A9E3-4FA2-92A4-3AA074036D12}"/>
    <cellStyle name="Comma 10 3 4 11 2 2" xfId="37734" xr:uid="{90E7BF9C-A2CB-4F22-ADEE-0C665B8C8FD3}"/>
    <cellStyle name="Comma 10 3 4 11 3" xfId="29714" xr:uid="{85609F63-011A-4AC7-B6B4-7451B6489F35}"/>
    <cellStyle name="Comma 10 3 4 12" xfId="8769" xr:uid="{A45895B9-28F3-42C5-ACAD-8851B3ACF0DD}"/>
    <cellStyle name="Comma 10 3 4 12 2" xfId="33540" xr:uid="{49A05043-C499-421A-915A-7B2F87CB9B99}"/>
    <cellStyle name="Comma 10 3 4 13" xfId="17959" xr:uid="{E3B57D26-2664-48D0-9E1C-33D7B9D72728}"/>
    <cellStyle name="Comma 10 3 4 13 2" xfId="42184" xr:uid="{EB90638E-29E3-4000-BCA4-55B775A81593}"/>
    <cellStyle name="Comma 10 3 4 14" xfId="18553" xr:uid="{81F245FC-01BA-426E-A8EE-2229FE8329E0}"/>
    <cellStyle name="Comma 10 3 4 14 2" xfId="42749" xr:uid="{E62572FA-2C75-4AFC-947D-D851B60743AC}"/>
    <cellStyle name="Comma 10 3 4 15" xfId="25671" xr:uid="{B2C55F78-B5B9-4181-AD7B-29DB55BC7720}"/>
    <cellStyle name="Comma 10 3 4 2" xfId="1082" xr:uid="{A7DC5193-0606-48C1-832F-3DE96E08926D}"/>
    <cellStyle name="Comma 10 3 4 2 10" xfId="26280" xr:uid="{D412BB79-E998-4258-A11B-F3122CF0B855}"/>
    <cellStyle name="Comma 10 3 4 2 2" xfId="1516" xr:uid="{E2833C0F-289F-4A54-BC23-621F72C83ADF}"/>
    <cellStyle name="Comma 10 3 4 2 2 2" xfId="7492" xr:uid="{382F93BA-6E1D-430A-A6FF-E3F5CC7A84CA}"/>
    <cellStyle name="Comma 10 3 4 2 2 2 2" xfId="15751" xr:uid="{4C101872-5638-400F-9610-526324790470}"/>
    <cellStyle name="Comma 10 3 4 2 2 2 2 2" xfId="40333" xr:uid="{56BA5EBE-7C56-4EA8-AAE8-13F1A7BC5E0D}"/>
    <cellStyle name="Comma 10 3 4 2 2 2 3" xfId="22704" xr:uid="{615BE322-2224-4AF9-A392-F55C3FE7049E}"/>
    <cellStyle name="Comma 10 3 4 2 2 2 3 2" xfId="46731" xr:uid="{B63EC233-418B-4084-BA9E-C3E75F393386}"/>
    <cellStyle name="Comma 10 3 4 2 2 2 4" xfId="32318" xr:uid="{728FEF34-53F1-43C6-92DE-2F0A86D2FB61}"/>
    <cellStyle name="Comma 10 3 4 2 2 3" xfId="5456" xr:uid="{E7967A8F-1E2B-433A-9FA9-7DF0BA35C399}"/>
    <cellStyle name="Comma 10 3 4 2 2 3 2" xfId="13739" xr:uid="{4F9B7CED-5D95-435B-9E21-F7CEEDEE443E}"/>
    <cellStyle name="Comma 10 3 4 2 2 3 2 2" xfId="38323" xr:uid="{F5D7EE00-41A5-4276-BC19-2C2A1885B336}"/>
    <cellStyle name="Comma 10 3 4 2 2 3 3" xfId="30305" xr:uid="{8CC89C82-CBA0-4565-82D5-7549D527A723}"/>
    <cellStyle name="Comma 10 3 4 2 2 4" xfId="9877" xr:uid="{0984F446-835D-4722-B716-E5E8CE0659C2}"/>
    <cellStyle name="Comma 10 3 4 2 2 4 2" xfId="34563" xr:uid="{178ABE0B-66FE-405D-96ED-CBB8101BE355}"/>
    <cellStyle name="Comma 10 3 4 2 2 5" xfId="20238" xr:uid="{ABD2CE4D-BA0F-4E62-925B-486B3A82C0B0}"/>
    <cellStyle name="Comma 10 3 4 2 2 5 2" xfId="44412" xr:uid="{407C16D0-C7F8-476A-965C-E3D5CAACD212}"/>
    <cellStyle name="Comma 10 3 4 2 2 6" xfId="26679" xr:uid="{5E811EE9-FBB0-4529-B63F-910362708EAC}"/>
    <cellStyle name="Comma 10 3 4 2 3" xfId="3049" xr:uid="{ABFEB99E-8347-478D-B154-0B49EA35F63C}"/>
    <cellStyle name="Comma 10 3 4 2 3 2" xfId="8058" xr:uid="{B9B99FF8-633E-467F-926D-8A4092492F28}"/>
    <cellStyle name="Comma 10 3 4 2 3 2 2" xfId="16316" xr:uid="{E2985287-55FD-4A86-8984-9F559E4C758F}"/>
    <cellStyle name="Comma 10 3 4 2 3 2 2 2" xfId="40898" xr:uid="{CC7549A2-F3E2-41D2-8451-D40C15FD6600}"/>
    <cellStyle name="Comma 10 3 4 2 3 2 3" xfId="32883" xr:uid="{19EF49C8-B544-4372-8CC5-C3FA865ABCC8}"/>
    <cellStyle name="Comma 10 3 4 2 3 3" xfId="6171" xr:uid="{2EBF240B-1D46-458C-A470-CBC6BAD55B9B}"/>
    <cellStyle name="Comma 10 3 4 2 3 3 2" xfId="14433" xr:uid="{84DB3755-E249-46A4-863C-04422FFE5AF7}"/>
    <cellStyle name="Comma 10 3 4 2 3 3 2 2" xfId="39015" xr:uid="{8B2BEB12-63EB-4C0F-9723-910F72209774}"/>
    <cellStyle name="Comma 10 3 4 2 3 3 3" xfId="31000" xr:uid="{1A331089-CF53-4B3A-A2C8-E03082ED446F}"/>
    <cellStyle name="Comma 10 3 4 2 3 4" xfId="11390" xr:uid="{CC28CD4E-29A0-4D43-8D9B-D03CEE4DAA75}"/>
    <cellStyle name="Comma 10 3 4 2 3 4 2" xfId="36045" xr:uid="{3FECC4B3-543E-44A0-9FD1-70512DF1E76A}"/>
    <cellStyle name="Comma 10 3 4 2 3 5" xfId="22291" xr:uid="{C1575BF4-8371-4250-89D0-4EC1700BA7D6}"/>
    <cellStyle name="Comma 10 3 4 2 3 5 2" xfId="46327" xr:uid="{CF1CF622-A36B-4A02-9DC6-A71EB7076371}"/>
    <cellStyle name="Comma 10 3 4 2 3 6" xfId="28160" xr:uid="{7D704DD6-CDF3-4F20-A99E-8D596C4A1CA7}"/>
    <cellStyle name="Comma 10 3 4 2 4" xfId="3768" xr:uid="{72BC6F1C-B0F4-4B24-A10B-3671B0D51CC6}"/>
    <cellStyle name="Comma 10 3 4 2 4 2" xfId="6691" xr:uid="{C15E0F00-A5FF-4E71-8A63-EEBC820C801D}"/>
    <cellStyle name="Comma 10 3 4 2 4 2 2" xfId="14950" xr:uid="{DA3176CE-5595-44A3-A5B2-B1D6940C8220}"/>
    <cellStyle name="Comma 10 3 4 2 4 2 2 2" xfId="39532" xr:uid="{41F5E6FF-9D9A-4C0E-A908-F5DC7C1619E5}"/>
    <cellStyle name="Comma 10 3 4 2 4 2 3" xfId="31517" xr:uid="{EA07C5B4-2DE0-4902-B222-83419D3A3DCD}"/>
    <cellStyle name="Comma 10 3 4 2 4 3" xfId="12109" xr:uid="{578D58BE-9834-43CE-9A56-2784158A1255}"/>
    <cellStyle name="Comma 10 3 4 2 4 3 2" xfId="36753" xr:uid="{CC14B817-E087-42C7-BEE0-5FFC3D87DD19}"/>
    <cellStyle name="Comma 10 3 4 2 4 4" xfId="28868" xr:uid="{690C27AF-3340-4ACB-8802-E856A9672040}"/>
    <cellStyle name="Comma 10 3 4 2 5" xfId="4522" xr:uid="{0A0BCDB7-9DCB-429E-90DC-2B918FAA5A51}"/>
    <cellStyle name="Comma 10 3 4 2 5 2" xfId="7203" xr:uid="{50B1328C-BBB3-4776-9834-9664966CB109}"/>
    <cellStyle name="Comma 10 3 4 2 5 2 2" xfId="15462" xr:uid="{42F12741-999F-4373-BBD4-747AE046D0FD}"/>
    <cellStyle name="Comma 10 3 4 2 5 2 2 2" xfId="40044" xr:uid="{4950455B-7B84-487C-B759-4A86E957A6E4}"/>
    <cellStyle name="Comma 10 3 4 2 5 2 3" xfId="32029" xr:uid="{2380D860-C657-4C22-8741-195F17DD0B8F}"/>
    <cellStyle name="Comma 10 3 4 2 5 3" xfId="12863" xr:uid="{3CBE8603-6AE9-477B-80F0-98E438D4D13A}"/>
    <cellStyle name="Comma 10 3 4 2 5 3 2" xfId="37448" xr:uid="{EE2BBF07-4060-423E-8745-A58966C1479C}"/>
    <cellStyle name="Comma 10 3 4 2 5 4" xfId="29488" xr:uid="{AE9FDBD2-E661-4F12-868D-316A65FF8272}"/>
    <cellStyle name="Comma 10 3 4 2 6" xfId="5042" xr:uid="{84D8C53C-0708-4ECA-8271-95584E9A7DBA}"/>
    <cellStyle name="Comma 10 3 4 2 6 2" xfId="13339" xr:uid="{8B365687-DC72-45EF-94E7-4C5F85A8708E}"/>
    <cellStyle name="Comma 10 3 4 2 6 2 2" xfId="37923" xr:uid="{E121F31D-394B-4E8A-B0E5-08AE3649F04E}"/>
    <cellStyle name="Comma 10 3 4 2 6 3" xfId="29904" xr:uid="{9A8C1775-15F1-4186-A5C5-7655A51CED56}"/>
    <cellStyle name="Comma 10 3 4 2 7" xfId="9458" xr:uid="{6F769A4B-DFD2-43EB-91BA-E8D414B3F49B}"/>
    <cellStyle name="Comma 10 3 4 2 7 2" xfId="34161" xr:uid="{EE6B386D-3849-488C-94B5-F0F142F98E40}"/>
    <cellStyle name="Comma 10 3 4 2 8" xfId="18195" xr:uid="{360B7F95-00C6-47C6-88DB-77B9E046E45C}"/>
    <cellStyle name="Comma 10 3 4 2 8 2" xfId="42420" xr:uid="{5528678F-B633-4004-8984-8F8EF371B546}"/>
    <cellStyle name="Comma 10 3 4 2 9" xfId="19826" xr:uid="{58FC3734-7429-4508-B936-373784C9190C}"/>
    <cellStyle name="Comma 10 3 4 2 9 2" xfId="44006" xr:uid="{9E9E04EF-D985-4614-9E63-1E62B1DEE1CA}"/>
    <cellStyle name="Comma 10 3 4 3" xfId="1318" xr:uid="{3DCCCB75-86BD-4A37-829F-8DCA68F97599}"/>
    <cellStyle name="Comma 10 3 4 3 2" xfId="7006" xr:uid="{49EF336A-24F2-4735-B7CB-E7113B3690E1}"/>
    <cellStyle name="Comma 10 3 4 3 2 2" xfId="15265" xr:uid="{F3F842F7-00AF-4D0C-861B-F5378269922D}"/>
    <cellStyle name="Comma 10 3 4 3 2 2 2" xfId="39847" xr:uid="{46F573A1-75C8-4874-90E6-51D33736F2ED}"/>
    <cellStyle name="Comma 10 3 4 3 2 3" xfId="22509" xr:uid="{0DC7D868-E894-4094-AC13-D25808225CD7}"/>
    <cellStyle name="Comma 10 3 4 3 2 3 2" xfId="46543" xr:uid="{77C5E08B-7586-4474-A8BF-B051D2A5BA07}"/>
    <cellStyle name="Comma 10 3 4 3 2 4" xfId="31832" xr:uid="{9B5E01E2-3AF5-4A02-9A53-4D496CD0A21C}"/>
    <cellStyle name="Comma 10 3 4 3 3" xfId="5258" xr:uid="{EDD71BBD-5224-47AA-8A86-7EF80B9F2D0E}"/>
    <cellStyle name="Comma 10 3 4 3 3 2" xfId="13551" xr:uid="{59170A2E-E0B5-46C7-A4AE-6AB66EAF54EA}"/>
    <cellStyle name="Comma 10 3 4 3 3 2 2" xfId="38135" xr:uid="{FD3A7444-C3A1-4654-AEEC-1CBC4E1135BF}"/>
    <cellStyle name="Comma 10 3 4 3 3 3" xfId="30117" xr:uid="{05876704-DE5E-4A9B-A3C1-8F2DF84B1EAE}"/>
    <cellStyle name="Comma 10 3 4 3 4" xfId="9680" xr:uid="{C1E3517B-3A73-4EDD-855C-2E2FB205815F}"/>
    <cellStyle name="Comma 10 3 4 3 4 2" xfId="34375" xr:uid="{79DC8885-1947-45D3-BA68-373B5272D694}"/>
    <cellStyle name="Comma 10 3 4 3 5" xfId="20042" xr:uid="{0FA1DAC5-9A81-47C2-9899-3615648A513C}"/>
    <cellStyle name="Comma 10 3 4 3 5 2" xfId="44220" xr:uid="{2FA628DB-BC09-4A10-B21D-423BC3BA5B12}"/>
    <cellStyle name="Comma 10 3 4 3 6" xfId="26492" xr:uid="{63179652-DCFC-44E1-A448-A92C2EF11D1F}"/>
    <cellStyle name="Comma 10 3 4 4" xfId="853" xr:uid="{A2F56B38-2952-48E9-B103-2D4CF474BC94}"/>
    <cellStyle name="Comma 10 3 4 4 2" xfId="7871" xr:uid="{43443697-67CC-4BBA-862B-669C76159B6A}"/>
    <cellStyle name="Comma 10 3 4 4 2 2" xfId="16129" xr:uid="{E73561D2-31CA-45BB-BD18-EB9D4CCDF311}"/>
    <cellStyle name="Comma 10 3 4 4 2 2 2" xfId="40711" xr:uid="{EBEDFAFD-251F-4E4F-AB77-2477EFFC08FA}"/>
    <cellStyle name="Comma 10 3 4 4 2 3" xfId="22075" xr:uid="{04C1FEF9-CE2A-4C10-93D1-F7C62A0A02B7}"/>
    <cellStyle name="Comma 10 3 4 4 2 3 2" xfId="46136" xr:uid="{3FC34A5A-6798-46A4-809B-C23AECA1564D}"/>
    <cellStyle name="Comma 10 3 4 4 2 4" xfId="32696" xr:uid="{59E48371-63F0-44B9-B9B9-7B1E2371EA75}"/>
    <cellStyle name="Comma 10 3 4 4 3" xfId="5984" xr:uid="{3AD7F1C6-0990-48C7-B9DC-9EF19927E9E7}"/>
    <cellStyle name="Comma 10 3 4 4 3 2" xfId="14246" xr:uid="{1946E34E-6438-4D96-9C43-119BCDA547D1}"/>
    <cellStyle name="Comma 10 3 4 4 3 2 2" xfId="38828" xr:uid="{BECB9C68-23E9-4DF9-87F6-9856E90FAA5C}"/>
    <cellStyle name="Comma 10 3 4 4 3 3" xfId="30813" xr:uid="{6B80B400-4B94-45C5-88C0-54423DE0A295}"/>
    <cellStyle name="Comma 10 3 4 4 4" xfId="9237" xr:uid="{28DC82B0-EC9B-4E92-AE47-3EC53848CE28}"/>
    <cellStyle name="Comma 10 3 4 4 4 2" xfId="33971" xr:uid="{835616B0-FD33-4180-8640-D5E07C285CB1}"/>
    <cellStyle name="Comma 10 3 4 4 5" xfId="19609" xr:uid="{47651A41-EF9C-4A72-8CDD-111D262CAAED}"/>
    <cellStyle name="Comma 10 3 4 4 5 2" xfId="43797" xr:uid="{F105B1E7-ABF4-468C-A630-66F4F9AF56B7}"/>
    <cellStyle name="Comma 10 3 4 4 6" xfId="26093" xr:uid="{7FE85667-6380-4E31-BEEF-CD90ECB93AB4}"/>
    <cellStyle name="Comma 10 3 4 5" xfId="2190" xr:uid="{0297A285-F363-4594-A851-107C535CEBE3}"/>
    <cellStyle name="Comma 10 3 4 5 2" xfId="6504" xr:uid="{5C176158-725F-4CAE-A7A5-56D21BFF623E}"/>
    <cellStyle name="Comma 10 3 4 5 2 2" xfId="14763" xr:uid="{52E70CFA-78EC-4C8F-BDF8-124F3057723A}"/>
    <cellStyle name="Comma 10 3 4 5 2 2 2" xfId="39345" xr:uid="{ABA6F2CF-A0C7-43C8-A81F-48E46301DD05}"/>
    <cellStyle name="Comma 10 3 4 5 2 3" xfId="21628" xr:uid="{C6E0F2A2-BE85-4516-8EA4-3E4179BD2F6F}"/>
    <cellStyle name="Comma 10 3 4 5 2 3 2" xfId="45710" xr:uid="{12499BF5-ED84-4BBD-BC63-DC450C8B7449}"/>
    <cellStyle name="Comma 10 3 4 5 2 4" xfId="31330" xr:uid="{ECCF6B52-42B6-48C0-9AAD-3A7EC5EDC896}"/>
    <cellStyle name="Comma 10 3 4 5 3" xfId="10531" xr:uid="{82595156-9D46-4E37-8FEC-3628E2D1E05A}"/>
    <cellStyle name="Comma 10 3 4 5 3 2" xfId="35189" xr:uid="{4E073AF9-F216-4ECB-9E6F-4738EF21A8FA}"/>
    <cellStyle name="Comma 10 3 4 5 4" xfId="19160" xr:uid="{CCCBD73C-88FC-403F-9EF3-B9E5F0E9EF73}"/>
    <cellStyle name="Comma 10 3 4 5 4 2" xfId="43354" xr:uid="{A09F4406-B141-4A6D-B40B-86EB71663CA6}"/>
    <cellStyle name="Comma 10 3 4 5 5" xfId="27304" xr:uid="{560C8DE9-7336-44F4-893D-1AD98A69BD12}"/>
    <cellStyle name="Comma 10 3 4 6" xfId="2576" xr:uid="{4B503481-9866-4675-8A56-8422B80B733C}"/>
    <cellStyle name="Comma 10 3 4 6 2" xfId="8362" xr:uid="{FDBB8BF1-7138-40BA-939E-5CBA62DBE7D8}"/>
    <cellStyle name="Comma 10 3 4 6 2 2" xfId="16620" xr:uid="{A509659D-444D-4601-924C-4BA7E976CE92}"/>
    <cellStyle name="Comma 10 3 4 6 2 2 2" xfId="41202" xr:uid="{7C72592B-6B37-4AE5-9E1A-BE89748E0AF4}"/>
    <cellStyle name="Comma 10 3 4 6 2 3" xfId="33187" xr:uid="{298FCE77-9A31-4E53-9B78-C30F9CCB56F7}"/>
    <cellStyle name="Comma 10 3 4 6 3" xfId="10917" xr:uid="{29997DAC-EFBC-4A79-904C-DDBD50C2BF51}"/>
    <cellStyle name="Comma 10 3 4 6 3 2" xfId="35573" xr:uid="{7A1CB4E4-EDF4-4CE0-A941-8A2999BCF42D}"/>
    <cellStyle name="Comma 10 3 4 6 4" xfId="21032" xr:uid="{3C059AA9-0E5D-44E1-9CE8-D62B33C81663}"/>
    <cellStyle name="Comma 10 3 4 6 4 2" xfId="45157" xr:uid="{EF0FBB2D-1368-4298-B850-389BAC5809F2}"/>
    <cellStyle name="Comma 10 3 4 6 5" xfId="27688" xr:uid="{AC5D1522-B37C-4334-BCEC-0CE2809B3226}"/>
    <cellStyle name="Comma 10 3 4 7" xfId="2813" xr:uid="{06DA7C66-BAC7-4492-81A0-5E942C139C0B}"/>
    <cellStyle name="Comma 10 3 4 7 2" xfId="11154" xr:uid="{64580404-8F65-4E80-A2EA-15BF7456AA64}"/>
    <cellStyle name="Comma 10 3 4 7 2 2" xfId="35809" xr:uid="{C2088F0D-B0C2-49D9-ADD5-3037AFFD071D}"/>
    <cellStyle name="Comma 10 3 4 7 3" xfId="27924" xr:uid="{C22FCE61-0820-4EDB-A12E-082742EC71C1}"/>
    <cellStyle name="Comma 10 3 4 8" xfId="3286" xr:uid="{DD75C501-E483-4175-A539-2CB8AC36FF04}"/>
    <cellStyle name="Comma 10 3 4 8 2" xfId="11627" xr:uid="{30BA33E9-F32C-4687-9C32-72C3AF9ABFC3}"/>
    <cellStyle name="Comma 10 3 4 8 2 2" xfId="36281" xr:uid="{12858FF2-C2D9-46EA-88E7-AC3706F6F645}"/>
    <cellStyle name="Comma 10 3 4 8 3" xfId="28396" xr:uid="{811AD586-F9F1-4AB8-AE10-A907FBB75AA7}"/>
    <cellStyle name="Comma 10 3 4 9" xfId="3532" xr:uid="{17CA385C-47A6-4B21-9F37-38760B94CC7C}"/>
    <cellStyle name="Comma 10 3 4 9 2" xfId="11873" xr:uid="{8660F65C-8125-4916-807A-0E6D936A993C}"/>
    <cellStyle name="Comma 10 3 4 9 2 2" xfId="36517" xr:uid="{0A68040D-B47D-45C7-B364-75E7914BFD6F}"/>
    <cellStyle name="Comma 10 3 4 9 3" xfId="28632" xr:uid="{9B264BD7-C42D-468F-9742-71F8181FD021}"/>
    <cellStyle name="Comma 10 3 5" xfId="512" xr:uid="{48022926-B6D4-44F6-A295-9EFB9B0402D2}"/>
    <cellStyle name="Comma 10 3 5 10" xfId="18694" xr:uid="{AC9E25C5-D043-491C-9500-5985C6B8FAC1}"/>
    <cellStyle name="Comma 10 3 5 10 2" xfId="42890" xr:uid="{B798288A-2702-4D7C-8EF5-7E43DE36C221}"/>
    <cellStyle name="Comma 10 3 5 11" xfId="25793" xr:uid="{E8BBF784-FC16-4695-8A80-0528C265B73E}"/>
    <cellStyle name="Comma 10 3 5 2" xfId="1381" xr:uid="{9537E411-83F5-4362-B7EF-577FFE71242B}"/>
    <cellStyle name="Comma 10 3 5 2 2" xfId="7413" xr:uid="{5C852F6E-6DD4-42EA-A456-403A2373BD73}"/>
    <cellStyle name="Comma 10 3 5 2 2 2" xfId="15672" xr:uid="{4BE45D7B-948C-413D-A151-3C042FB19C43}"/>
    <cellStyle name="Comma 10 3 5 2 2 2 2" xfId="40254" xr:uid="{A3F333DD-611A-4C22-A872-4DAB86041DEB}"/>
    <cellStyle name="Comma 10 3 5 2 2 3" xfId="22570" xr:uid="{82A4F15B-33C1-42A2-BB6B-A099A8BB36F6}"/>
    <cellStyle name="Comma 10 3 5 2 2 3 2" xfId="46597" xr:uid="{FA8BED57-921E-420E-8736-BF26483AC144}"/>
    <cellStyle name="Comma 10 3 5 2 2 4" xfId="32239" xr:uid="{33F49991-33DA-4328-8ED6-F88DD0962F01}"/>
    <cellStyle name="Comma 10 3 5 2 3" xfId="5321" xr:uid="{AEA5B062-1D08-4AC5-B9A6-B22A8D98C423}"/>
    <cellStyle name="Comma 10 3 5 2 3 2" xfId="13605" xr:uid="{05E8778F-BF30-4A12-A5CE-D4283CC1AACC}"/>
    <cellStyle name="Comma 10 3 5 2 3 2 2" xfId="38189" xr:uid="{35318637-B451-4D52-9ADC-386C53679777}"/>
    <cellStyle name="Comma 10 3 5 2 3 3" xfId="30171" xr:uid="{BD3CEF77-A6B0-4B10-B897-DAE7D25013B9}"/>
    <cellStyle name="Comma 10 3 5 2 4" xfId="9743" xr:uid="{9648F3F7-5542-405C-9A25-E283A50AE5A4}"/>
    <cellStyle name="Comma 10 3 5 2 4 2" xfId="34429" xr:uid="{85CD1036-03A6-4DD3-BDF6-48B5358E68B7}"/>
    <cellStyle name="Comma 10 3 5 2 5" xfId="20104" xr:uid="{C403EDD1-4CC4-4529-B748-F19E3F923B1F}"/>
    <cellStyle name="Comma 10 3 5 2 5 2" xfId="44278" xr:uid="{386A8E29-2566-4926-942D-BE0617484DC5}"/>
    <cellStyle name="Comma 10 3 5 2 6" xfId="26545" xr:uid="{E0558588-C023-4365-967C-0DCE0BE4D136}"/>
    <cellStyle name="Comma 10 3 5 3" xfId="927" xr:uid="{E4D5249C-2FAB-42E3-AA6B-737CEF4E5700}"/>
    <cellStyle name="Comma 10 3 5 3 2" xfId="7924" xr:uid="{682906F8-B9BD-4F46-9E32-7A6E319BFE65}"/>
    <cellStyle name="Comma 10 3 5 3 2 2" xfId="16182" xr:uid="{569D4C22-40DD-4074-81C9-7952571CD02C}"/>
    <cellStyle name="Comma 10 3 5 3 2 2 2" xfId="40764" xr:uid="{C9345BDF-4604-448A-B44A-B7ED15C7024A}"/>
    <cellStyle name="Comma 10 3 5 3 2 3" xfId="22140" xr:uid="{68D99824-40B6-40B2-86A4-EE37635824C2}"/>
    <cellStyle name="Comma 10 3 5 3 2 3 2" xfId="46192" xr:uid="{4C7B6BA0-C934-4C6D-AC2D-B3B5D0E1F58C}"/>
    <cellStyle name="Comma 10 3 5 3 2 4" xfId="32749" xr:uid="{FD8121DA-2F22-4159-BD6F-0E925649D321}"/>
    <cellStyle name="Comma 10 3 5 3 3" xfId="6037" xr:uid="{28C15B2D-5910-4106-A3E4-324ABC9F4C23}"/>
    <cellStyle name="Comma 10 3 5 3 3 2" xfId="14299" xr:uid="{B1238254-EB4B-45AE-B8E3-CAAFB003F0CC}"/>
    <cellStyle name="Comma 10 3 5 3 3 2 2" xfId="38881" xr:uid="{66582D17-3DD5-4DF9-865F-DF4B3CB7F1D5}"/>
    <cellStyle name="Comma 10 3 5 3 3 3" xfId="30866" xr:uid="{EF460E47-1B80-4BF9-A72C-324D4AC09464}"/>
    <cellStyle name="Comma 10 3 5 3 4" xfId="9305" xr:uid="{1EDCAAEF-3A64-470F-9CD0-9820A6BB8955}"/>
    <cellStyle name="Comma 10 3 5 3 4 2" xfId="34026" xr:uid="{71D0F56E-6564-4967-BEE1-E64C3264D433}"/>
    <cellStyle name="Comma 10 3 5 3 5" xfId="19675" xr:uid="{39651DED-36B4-4FF9-A7ED-27F0C6601FFB}"/>
    <cellStyle name="Comma 10 3 5 3 5 2" xfId="43857" xr:uid="{1C7F5B62-401B-4AA6-A945-976AB2E3A632}"/>
    <cellStyle name="Comma 10 3 5 3 6" xfId="26146" xr:uid="{8A7DDC62-D77B-487E-BFDE-7D5183B032E3}"/>
    <cellStyle name="Comma 10 3 5 4" xfId="2931" xr:uid="{3005D5A7-777B-41CD-A99A-D44D6A54D7F8}"/>
    <cellStyle name="Comma 10 3 5 4 2" xfId="6557" xr:uid="{AD7B7CF3-E32D-4423-AC54-A081004D3087}"/>
    <cellStyle name="Comma 10 3 5 4 2 2" xfId="14816" xr:uid="{E4E17760-3DED-4E1B-8C95-34196964CDD2}"/>
    <cellStyle name="Comma 10 3 5 4 2 2 2" xfId="39398" xr:uid="{4588922A-CA29-4FB5-B681-75A413975E24}"/>
    <cellStyle name="Comma 10 3 5 4 2 3" xfId="21766" xr:uid="{04B1FA7E-E8AD-4340-A848-F82605BCD3BC}"/>
    <cellStyle name="Comma 10 3 5 4 2 3 2" xfId="45840" xr:uid="{FA37C009-9711-4C5D-BB5A-30B0690F23EE}"/>
    <cellStyle name="Comma 10 3 5 4 2 4" xfId="31383" xr:uid="{85A0BA17-F67A-4D23-9A83-0B15140BA7DC}"/>
    <cellStyle name="Comma 10 3 5 4 3" xfId="11272" xr:uid="{88035781-EFE4-40D0-8718-777FC57D1CC4}"/>
    <cellStyle name="Comma 10 3 5 4 3 2" xfId="35927" xr:uid="{780A49B1-6E36-4DB5-B836-75314B5997A2}"/>
    <cellStyle name="Comma 10 3 5 4 4" xfId="19301" xr:uid="{6295DA38-103B-4C1F-89F9-DBBE4DC81AC9}"/>
    <cellStyle name="Comma 10 3 5 4 4 2" xfId="43495" xr:uid="{8CB6A4EF-F7C9-4130-9B3E-E19F13BB1EEE}"/>
    <cellStyle name="Comma 10 3 5 4 5" xfId="28042" xr:uid="{24834C67-5D19-4F84-A721-1C4D255B105C}"/>
    <cellStyle name="Comma 10 3 5 5" xfId="3650" xr:uid="{560EE5DB-8B5B-45F1-8960-295831956C44}"/>
    <cellStyle name="Comma 10 3 5 5 2" xfId="7153" xr:uid="{03CCF73A-1417-45F2-AAD5-0685852DE248}"/>
    <cellStyle name="Comma 10 3 5 5 2 2" xfId="15412" xr:uid="{B6DAAFDE-4AA7-4732-AF47-69856AA9FEF2}"/>
    <cellStyle name="Comma 10 3 5 5 2 2 2" xfId="39994" xr:uid="{57B5C466-3815-475A-B969-F4040EB001C3}"/>
    <cellStyle name="Comma 10 3 5 5 2 3" xfId="31979" xr:uid="{63E70665-B569-4139-9A75-D1805D0DAB95}"/>
    <cellStyle name="Comma 10 3 5 5 3" xfId="11991" xr:uid="{9F13EB03-0083-4724-9C95-D92F0662CA90}"/>
    <cellStyle name="Comma 10 3 5 5 3 2" xfId="36635" xr:uid="{A09101DD-D4BD-4822-9853-42187EDA52CA}"/>
    <cellStyle name="Comma 10 3 5 5 4" xfId="21170" xr:uid="{26AC733B-B8C0-4284-A0CE-0568CF25FA40}"/>
    <cellStyle name="Comma 10 3 5 5 4 2" xfId="45290" xr:uid="{F0F79407-F5D6-4456-98F7-63AB249CFF21}"/>
    <cellStyle name="Comma 10 3 5 5 5" xfId="28750" xr:uid="{A53756F1-EA49-460F-9A3E-3822DF425DDD}"/>
    <cellStyle name="Comma 10 3 5 6" xfId="4404" xr:uid="{9CC5B31C-996B-4437-8A70-FAA95C59871F}"/>
    <cellStyle name="Comma 10 3 5 6 2" xfId="12745" xr:uid="{09465651-DE4A-43EF-9943-C2F1E8B89C6C}"/>
    <cellStyle name="Comma 10 3 5 6 2 2" xfId="37330" xr:uid="{D519F6B2-5D69-4DA3-A48C-C69401DDD697}"/>
    <cellStyle name="Comma 10 3 5 6 3" xfId="29370" xr:uid="{099745EC-9881-4ABA-9DFA-0034B6CEE402}"/>
    <cellStyle name="Comma 10 3 5 7" xfId="4890" xr:uid="{44ED7113-B185-42DC-9429-BB75683B55B9}"/>
    <cellStyle name="Comma 10 3 5 7 2" xfId="13203" xr:uid="{4E130A50-2CB7-439D-A491-6DA40E297DC2}"/>
    <cellStyle name="Comma 10 3 5 7 2 2" xfId="37787" xr:uid="{9CFCD724-4326-4E78-98BC-5CA89C2B6F8B}"/>
    <cellStyle name="Comma 10 3 5 7 3" xfId="29769" xr:uid="{B960400C-1508-4E40-A183-25AB90DEE135}"/>
    <cellStyle name="Comma 10 3 5 8" xfId="8899" xr:uid="{4650BEF7-3025-4DBF-A97D-228B3A46227F}"/>
    <cellStyle name="Comma 10 3 5 8 2" xfId="33662" xr:uid="{E6D4A2DC-733B-43D8-B247-FC8B0FD2DA60}"/>
    <cellStyle name="Comma 10 3 5 9" xfId="18077" xr:uid="{6DE3379D-8D84-4367-A24A-9FE12801C70E}"/>
    <cellStyle name="Comma 10 3 5 9 2" xfId="42302" xr:uid="{932BAE9B-708F-4287-B5FC-55BF209BEF08}"/>
    <cellStyle name="Comma 10 3 6" xfId="570" xr:uid="{9126FA15-6ADC-4338-82AD-A5318C24766E}"/>
    <cellStyle name="Comma 10 3 6 2" xfId="1408" xr:uid="{4CB3E795-26D8-4D3E-8AB6-CD897A132EE4}"/>
    <cellStyle name="Comma 10 3 6 2 2" xfId="7440" xr:uid="{4313B6BA-494D-40B8-8EB3-A09B751C4BCC}"/>
    <cellStyle name="Comma 10 3 6 2 2 2" xfId="15699" xr:uid="{4222BDB1-BFEE-4856-9BF1-511B367BE3FE}"/>
    <cellStyle name="Comma 10 3 6 2 2 2 2" xfId="40281" xr:uid="{5F53C0D9-D92A-44EC-93AF-F3031E44135F}"/>
    <cellStyle name="Comma 10 3 6 2 2 3" xfId="22597" xr:uid="{7EA22B35-6DAD-45EB-8823-CA0BAA053BD4}"/>
    <cellStyle name="Comma 10 3 6 2 2 3 2" xfId="46624" xr:uid="{1CBE1A60-760E-4797-ADB1-D882F4BE3DCA}"/>
    <cellStyle name="Comma 10 3 6 2 2 4" xfId="32266" xr:uid="{6AD71A7E-AFBC-49CC-B2EA-F3E55180BF95}"/>
    <cellStyle name="Comma 10 3 6 2 3" xfId="5348" xr:uid="{1F4F95CB-FC78-4322-9ED2-672FFF1E019F}"/>
    <cellStyle name="Comma 10 3 6 2 3 2" xfId="13632" xr:uid="{093BE156-FDBD-482C-91D1-3CAD5B52CCF3}"/>
    <cellStyle name="Comma 10 3 6 2 3 2 2" xfId="38216" xr:uid="{3CB9095A-7384-4D98-B9FB-C5CF72971A92}"/>
    <cellStyle name="Comma 10 3 6 2 3 3" xfId="30198" xr:uid="{BD4DF912-B467-4BA4-868E-145FE9AA7B43}"/>
    <cellStyle name="Comma 10 3 6 2 4" xfId="9770" xr:uid="{665E1A9C-DFFE-449E-AC01-F646A3777FAF}"/>
    <cellStyle name="Comma 10 3 6 2 4 2" xfId="34456" xr:uid="{70590218-DC5A-41ED-A8B1-5200CFD8F9FF}"/>
    <cellStyle name="Comma 10 3 6 2 5" xfId="20131" xr:uid="{3FF006B7-BB1F-43F7-B677-48B1F714935C}"/>
    <cellStyle name="Comma 10 3 6 2 5 2" xfId="44305" xr:uid="{740CCABD-F1A0-4A29-A006-35001E1AFFB8}"/>
    <cellStyle name="Comma 10 3 6 2 6" xfId="26572" xr:uid="{55480FCB-7094-471D-82EE-56D71388AF01}"/>
    <cellStyle name="Comma 10 3 6 3" xfId="959" xr:uid="{5C8EA0EE-76C5-428E-8778-EDAC8911C314}"/>
    <cellStyle name="Comma 10 3 6 3 2" xfId="7951" xr:uid="{88C7708C-3472-4E15-B2E5-3D761570015B}"/>
    <cellStyle name="Comma 10 3 6 3 2 2" xfId="16209" xr:uid="{F641B195-B7EC-4322-A7FA-742F9D7481D6}"/>
    <cellStyle name="Comma 10 3 6 3 2 2 2" xfId="40791" xr:uid="{0C8C135B-8E65-42A0-AB33-1FFBFFA87CE3}"/>
    <cellStyle name="Comma 10 3 6 3 2 3" xfId="22170" xr:uid="{0EDC719D-40D2-47F6-94FF-2046898D71D5}"/>
    <cellStyle name="Comma 10 3 6 3 2 3 2" xfId="46219" xr:uid="{25F99772-E3A6-4CDD-A799-1DF69F14092C}"/>
    <cellStyle name="Comma 10 3 6 3 2 4" xfId="32776" xr:uid="{509153D2-0B3B-455C-B621-7E2E6FD0CF70}"/>
    <cellStyle name="Comma 10 3 6 3 3" xfId="6064" xr:uid="{9E364679-0A6E-4E0D-A3D5-A26C0A86A01C}"/>
    <cellStyle name="Comma 10 3 6 3 3 2" xfId="14326" xr:uid="{C0904F09-CDAA-43DE-97F7-05C2CE50A217}"/>
    <cellStyle name="Comma 10 3 6 3 3 2 2" xfId="38908" xr:uid="{F6F27DE1-4387-4157-B100-A2384EB0101E}"/>
    <cellStyle name="Comma 10 3 6 3 3 3" xfId="30893" xr:uid="{F01CA69B-0532-445D-A2AF-80835EF8D78C}"/>
    <cellStyle name="Comma 10 3 6 3 4" xfId="9335" xr:uid="{73AC5866-4B54-47E7-AB5B-8C34E77C89F8}"/>
    <cellStyle name="Comma 10 3 6 3 4 2" xfId="34054" xr:uid="{D3D42616-1081-447D-9044-EB42EA5103A1}"/>
    <cellStyle name="Comma 10 3 6 3 5" xfId="19704" xr:uid="{103FD143-0F86-4FB3-BCDE-539DF2B4834B}"/>
    <cellStyle name="Comma 10 3 6 3 5 2" xfId="43886" xr:uid="{F613CFAC-366F-4E7A-AB66-939B8FBC95F0}"/>
    <cellStyle name="Comma 10 3 6 3 6" xfId="26173" xr:uid="{98E66C97-EF97-4AAD-AADD-35744A89C093}"/>
    <cellStyle name="Comma 10 3 6 4" xfId="6584" xr:uid="{806A2698-4207-4CE1-907D-EBAF1AF126D7}"/>
    <cellStyle name="Comma 10 3 6 4 2" xfId="14843" xr:uid="{1D0089E9-9396-4E6E-985F-25D18ED34352}"/>
    <cellStyle name="Comma 10 3 6 4 2 2" xfId="21823" xr:uid="{322FA245-7DE3-47D1-91B3-3E361E22E24B}"/>
    <cellStyle name="Comma 10 3 6 4 2 2 2" xfId="45897" xr:uid="{C8BE6F7A-2FD1-4C52-807E-BBEC70278BD1}"/>
    <cellStyle name="Comma 10 3 6 4 2 3" xfId="39425" xr:uid="{3DB36006-30FE-49AF-9FCE-0A7904CCF4E2}"/>
    <cellStyle name="Comma 10 3 6 4 3" xfId="19358" xr:uid="{DAD075DE-6F1F-4E8B-A3FF-883B3FB073BB}"/>
    <cellStyle name="Comma 10 3 6 4 3 2" xfId="43552" xr:uid="{36B0FA47-1AF7-493D-8588-359C53C45F15}"/>
    <cellStyle name="Comma 10 3 6 4 4" xfId="31410" xr:uid="{60AB5306-41BE-467C-9E07-7301387845C5}"/>
    <cellStyle name="Comma 10 3 6 5" xfId="7169" xr:uid="{08B59843-0392-4E6C-8E69-D061F3DD0A00}"/>
    <cellStyle name="Comma 10 3 6 5 2" xfId="15428" xr:uid="{60301159-6FDD-4075-B844-CB5DDE8C1B7B}"/>
    <cellStyle name="Comma 10 3 6 5 2 2" xfId="40010" xr:uid="{E65C06D7-85D4-4642-A689-7ADF6B6D6F57}"/>
    <cellStyle name="Comma 10 3 6 5 3" xfId="21228" xr:uid="{6BC7ABC2-24A8-42AA-8C11-2EEA4E85753F}"/>
    <cellStyle name="Comma 10 3 6 5 3 2" xfId="45347" xr:uid="{B86B1A62-CD31-4FAF-9218-48EC807A0742}"/>
    <cellStyle name="Comma 10 3 6 5 4" xfId="31995" xr:uid="{D6C1B20A-56D6-40E7-87EF-CEA385B5F0DD}"/>
    <cellStyle name="Comma 10 3 6 6" xfId="4919" xr:uid="{D2D9C680-C2AD-4F1D-9206-D3C7EA507961}"/>
    <cellStyle name="Comma 10 3 6 6 2" xfId="13230" xr:uid="{06CB5627-2431-4640-B3AD-DBF321B23D7F}"/>
    <cellStyle name="Comma 10 3 6 6 2 2" xfId="37814" xr:uid="{EEC13562-ACD3-41E8-992A-74D62E3EBDB0}"/>
    <cellStyle name="Comma 10 3 6 6 3" xfId="29796" xr:uid="{03E50F69-AC51-4A61-B3CD-92F96D09182E}"/>
    <cellStyle name="Comma 10 3 6 7" xfId="8957" xr:uid="{9FB94B18-D6DA-4921-A96C-CA9F0209BDA4}"/>
    <cellStyle name="Comma 10 3 6 7 2" xfId="33719" xr:uid="{27A233A1-5089-4837-835A-14C06ED52AA4}"/>
    <cellStyle name="Comma 10 3 6 8" xfId="18751" xr:uid="{75D59521-19BF-4C23-B1AA-26CDA2BD2DE9}"/>
    <cellStyle name="Comma 10 3 6 8 2" xfId="42947" xr:uid="{E6BDD2A0-938B-44A8-8D12-76CE9FE693B4}"/>
    <cellStyle name="Comma 10 3 6 9" xfId="25850" xr:uid="{0E2D13DA-0501-40EB-98D2-1401E9FDB826}"/>
    <cellStyle name="Comma 10 3 7" xfId="1138" xr:uid="{48459B0D-F336-4192-83E9-09201C04D4FA}"/>
    <cellStyle name="Comma 10 3 7 2" xfId="1570" xr:uid="{056F290B-A20A-4D5F-AC80-DB22958580FF}"/>
    <cellStyle name="Comma 10 3 7 2 2" xfId="7545" xr:uid="{1B5104FC-C404-4AEB-8119-3DF8EEAD1289}"/>
    <cellStyle name="Comma 10 3 7 2 2 2" xfId="15803" xr:uid="{6DF16462-61DC-433C-9585-A418E513A3E5}"/>
    <cellStyle name="Comma 10 3 7 2 2 2 2" xfId="40385" xr:uid="{1BFCCACF-8E19-46D9-BD77-13BDC0075ACF}"/>
    <cellStyle name="Comma 10 3 7 2 2 3" xfId="22757" xr:uid="{69562E91-0A05-47FB-9178-1030547978B4}"/>
    <cellStyle name="Comma 10 3 7 2 2 3 2" xfId="46784" xr:uid="{3E014146-3C2F-485C-B0D9-3577808F8AD1}"/>
    <cellStyle name="Comma 10 3 7 2 2 4" xfId="32370" xr:uid="{0C2F2F5C-565C-4219-90BA-F1C86ECAD138}"/>
    <cellStyle name="Comma 10 3 7 2 3" xfId="5509" xr:uid="{539562BA-0C77-4ABE-AB15-12FB361039CA}"/>
    <cellStyle name="Comma 10 3 7 2 3 2" xfId="13792" xr:uid="{C9DE46E6-77BF-4319-9E6F-720ED6538206}"/>
    <cellStyle name="Comma 10 3 7 2 3 2 2" xfId="38376" xr:uid="{96BD8E7D-775D-428F-B355-C77699D52D8C}"/>
    <cellStyle name="Comma 10 3 7 2 3 3" xfId="30358" xr:uid="{1C68005A-3D24-451D-8406-A1993E21027D}"/>
    <cellStyle name="Comma 10 3 7 2 4" xfId="9930" xr:uid="{C84F80BD-010C-45A5-BEB5-80A789164AAE}"/>
    <cellStyle name="Comma 10 3 7 2 4 2" xfId="34616" xr:uid="{E09E6979-75AF-45F5-9936-EA43E74D139B}"/>
    <cellStyle name="Comma 10 3 7 2 5" xfId="20291" xr:uid="{4593A812-AA69-4123-BA3F-E94644801215}"/>
    <cellStyle name="Comma 10 3 7 2 5 2" xfId="44465" xr:uid="{F7DBCE32-D671-4750-96CB-68D276BC953F}"/>
    <cellStyle name="Comma 10 3 7 2 6" xfId="26732" xr:uid="{7A7E1897-D00C-4FE1-B615-CE2644041F02}"/>
    <cellStyle name="Comma 10 3 7 3" xfId="6224" xr:uid="{7798D4DC-5CE2-422A-998D-019827B12496}"/>
    <cellStyle name="Comma 10 3 7 3 2" xfId="8111" xr:uid="{838CEAC5-347F-4E1F-885D-56DBECAE1865}"/>
    <cellStyle name="Comma 10 3 7 3 2 2" xfId="16369" xr:uid="{CC466CC1-A1DD-405F-8FE5-FC5E8A93BB12}"/>
    <cellStyle name="Comma 10 3 7 3 2 2 2" xfId="40951" xr:uid="{D157AD6E-83E1-488E-8809-08A68BCDAB28}"/>
    <cellStyle name="Comma 10 3 7 3 2 3" xfId="22347" xr:uid="{8AB97401-5D93-4612-94D3-CA4ADA85DAE5}"/>
    <cellStyle name="Comma 10 3 7 3 2 3 2" xfId="46381" xr:uid="{8EB729B1-7C7C-4148-B734-1F0578DDF2BD}"/>
    <cellStyle name="Comma 10 3 7 3 2 4" xfId="32936" xr:uid="{A17C1394-58C4-4ED2-8489-618915D02BE2}"/>
    <cellStyle name="Comma 10 3 7 3 3" xfId="14486" xr:uid="{0077618E-EB7B-4321-AA78-D36FE02EBD45}"/>
    <cellStyle name="Comma 10 3 7 3 3 2" xfId="39068" xr:uid="{DBBEFA5D-0960-4F4D-9FEA-F36A1452CD68}"/>
    <cellStyle name="Comma 10 3 7 3 4" xfId="19881" xr:uid="{E865E805-B5AC-4723-8A88-26A326AF3627}"/>
    <cellStyle name="Comma 10 3 7 3 4 2" xfId="44061" xr:uid="{E3E5FEC1-BB83-49DC-AC82-A84549196CCD}"/>
    <cellStyle name="Comma 10 3 7 3 5" xfId="31053" xr:uid="{7D85CEA3-A1B8-456B-959A-E8EBD7F0BFFC}"/>
    <cellStyle name="Comma 10 3 7 4" xfId="6744" xr:uid="{D3D7BB57-4CFD-4FE9-A03A-14B4580D3EBA}"/>
    <cellStyle name="Comma 10 3 7 4 2" xfId="15003" xr:uid="{ADCA6F44-6EFD-41B2-A1C8-D23C9582BEE3}"/>
    <cellStyle name="Comma 10 3 7 4 2 2" xfId="39585" xr:uid="{C332538D-79CF-4799-B60E-3DF6B8DCB272}"/>
    <cellStyle name="Comma 10 3 7 4 3" xfId="20850" xr:uid="{3D95DF3B-777A-4D95-8DC9-8A68480088C4}"/>
    <cellStyle name="Comma 10 3 7 4 3 2" xfId="44988" xr:uid="{B08DF72C-1B81-4343-963E-E190C94505AE}"/>
    <cellStyle name="Comma 10 3 7 4 4" xfId="31570" xr:uid="{7DAB743E-7005-4D28-9B65-78ACD1EA75FA}"/>
    <cellStyle name="Comma 10 3 7 5" xfId="7255" xr:uid="{D1A91EBA-4C25-4081-B1BD-9850E83038C4}"/>
    <cellStyle name="Comma 10 3 7 5 2" xfId="15514" xr:uid="{0FC848FD-BDD0-4C30-B791-951A468C3352}"/>
    <cellStyle name="Comma 10 3 7 5 2 2" xfId="40096" xr:uid="{BBEDB102-8579-47E6-865D-009ABE0BCC09}"/>
    <cellStyle name="Comma 10 3 7 5 3" xfId="32081" xr:uid="{AC404F20-CDF8-4494-A265-6ACF597CED1A}"/>
    <cellStyle name="Comma 10 3 7 6" xfId="5097" xr:uid="{06D2C536-587A-41CB-A046-56FFA15DA2F5}"/>
    <cellStyle name="Comma 10 3 7 6 2" xfId="13392" xr:uid="{DB2650B0-E452-4FFA-A9FC-0DE9EE865075}"/>
    <cellStyle name="Comma 10 3 7 6 2 2" xfId="37976" xr:uid="{9DA5F64B-6A5D-4B2A-8241-EE8FA1193708}"/>
    <cellStyle name="Comma 10 3 7 6 3" xfId="29957" xr:uid="{4A83C3D2-98D2-48B6-8110-49864C356DBA}"/>
    <cellStyle name="Comma 10 3 7 7" xfId="9514" xr:uid="{BEEED0CB-368C-4CF4-BE49-84EFD1F98AB7}"/>
    <cellStyle name="Comma 10 3 7 7 2" xfId="34214" xr:uid="{EBA6EB45-243E-4E1C-9331-9EC3871D6A1C}"/>
    <cellStyle name="Comma 10 3 7 8" xfId="18421" xr:uid="{8F1E3D6D-B964-4D6D-A869-0EBF8A40FA39}"/>
    <cellStyle name="Comma 10 3 7 8 2" xfId="42631" xr:uid="{99CF7E02-3205-4F4E-ACCE-269A6D3DEA12}"/>
    <cellStyle name="Comma 10 3 7 9" xfId="26333" xr:uid="{D49453DB-B98D-4932-B299-3D361B8D5954}"/>
    <cellStyle name="Comma 10 3 8" xfId="1205" xr:uid="{B89E3088-7A65-4128-9EA8-8E8B2E2D22FB}"/>
    <cellStyle name="Comma 10 3 8 2" xfId="5877" xr:uid="{3257BA98-FFCC-4455-923E-7E63AB4461CF}"/>
    <cellStyle name="Comma 10 3 8 2 2" xfId="7764" xr:uid="{0432D88E-AC32-49A7-9E66-5697144F83BD}"/>
    <cellStyle name="Comma 10 3 8 2 2 2" xfId="16022" xr:uid="{40AF6BAE-451F-439F-B324-E3CC2C0772A0}"/>
    <cellStyle name="Comma 10 3 8 2 2 2 2" xfId="40604" xr:uid="{DCBA4D99-ABDF-408B-9545-50DF22D1855B}"/>
    <cellStyle name="Comma 10 3 8 2 2 3" xfId="32589" xr:uid="{BDD2E7C8-67B2-4955-9F29-DB9D67E98E54}"/>
    <cellStyle name="Comma 10 3 8 2 3" xfId="14139" xr:uid="{1E655182-BD19-44F5-830F-30F27F8E0B90}"/>
    <cellStyle name="Comma 10 3 8 2 3 2" xfId="38721" xr:uid="{24705FD6-F823-450E-BF7B-6571B532B5AE}"/>
    <cellStyle name="Comma 10 3 8 2 4" xfId="22402" xr:uid="{DDFBF11D-8EE4-4FCE-8163-67CB4AA28210}"/>
    <cellStyle name="Comma 10 3 8 2 4 2" xfId="46436" xr:uid="{0DAAE004-0793-462B-B0B4-B8DDA32B7B7B}"/>
    <cellStyle name="Comma 10 3 8 2 5" xfId="30706" xr:uid="{B6706292-C1E2-448B-B3AD-DD84A0371751}"/>
    <cellStyle name="Comma 10 3 8 3" xfId="6397" xr:uid="{AE6BA56A-FEB0-46B6-9630-20D3CC0CD919}"/>
    <cellStyle name="Comma 10 3 8 3 2" xfId="14656" xr:uid="{C689838B-53F8-4C75-AFBF-8672E3184C54}"/>
    <cellStyle name="Comma 10 3 8 3 2 2" xfId="39238" xr:uid="{C6564B84-54EC-4F8D-AC6C-3D4FD8415FCB}"/>
    <cellStyle name="Comma 10 3 8 3 3" xfId="31223" xr:uid="{920238DB-FDDF-4A43-9B01-0EB232656712}"/>
    <cellStyle name="Comma 10 3 8 4" xfId="7307" xr:uid="{EBD5A2BA-DFFC-412F-92C9-B17273255B8F}"/>
    <cellStyle name="Comma 10 3 8 4 2" xfId="15566" xr:uid="{2E3CF535-2291-439E-A611-678B3A7CD024}"/>
    <cellStyle name="Comma 10 3 8 4 2 2" xfId="40148" xr:uid="{B93F49E5-2FEC-4728-BFD9-B27D0B5965A2}"/>
    <cellStyle name="Comma 10 3 8 4 3" xfId="32133" xr:uid="{1FD82C1D-140E-428D-BB01-9A9A4E838781}"/>
    <cellStyle name="Comma 10 3 8 5" xfId="5150" xr:uid="{8507656E-98EC-46FC-BDFB-EA287768DE76}"/>
    <cellStyle name="Comma 10 3 8 5 2" xfId="13444" xr:uid="{542275B5-A876-46E5-83C1-C5F573CAA5C9}"/>
    <cellStyle name="Comma 10 3 8 5 2 2" xfId="38028" xr:uid="{51FD7C15-E824-4B80-820A-33937E022300}"/>
    <cellStyle name="Comma 10 3 8 5 3" xfId="30010" xr:uid="{F6698804-0614-4C25-9804-F336FCEE3A22}"/>
    <cellStyle name="Comma 10 3 8 6" xfId="9573" xr:uid="{460EA01B-CAA8-44C6-94FB-B3FEE06B1F7E}"/>
    <cellStyle name="Comma 10 3 8 6 2" xfId="34268" xr:uid="{F078EB41-320D-48CD-AB18-50CA3A329D99}"/>
    <cellStyle name="Comma 10 3 8 7" xfId="19935" xr:uid="{026F04FF-FD6C-4936-85FD-EDC7CB92A157}"/>
    <cellStyle name="Comma 10 3 8 7 2" xfId="44113" xr:uid="{768B1B30-2BBB-4FB8-8BED-80AD62F8A018}"/>
    <cellStyle name="Comma 10 3 8 8" xfId="26385" xr:uid="{E4C7FF4C-E098-4B16-8B61-BA284FE38205}"/>
    <cellStyle name="Comma 10 3 9" xfId="1164" xr:uid="{B4AA95E7-F0C8-409F-A95F-CB9C41768927}"/>
    <cellStyle name="Comma 10 3 9 2" xfId="6250" xr:uid="{5852C3CD-E838-4359-A0E1-A60089E4F8A3}"/>
    <cellStyle name="Comma 10 3 9 2 2" xfId="8137" xr:uid="{34898767-C33A-4C82-BDB0-29BC2A7F267D}"/>
    <cellStyle name="Comma 10 3 9 2 2 2" xfId="16395" xr:uid="{A97F3EE5-032E-488E-BFA5-8D56B8328357}"/>
    <cellStyle name="Comma 10 3 9 2 2 2 2" xfId="40977" xr:uid="{D6044D0B-770C-4138-A125-B7FF092BE264}"/>
    <cellStyle name="Comma 10 3 9 2 2 3" xfId="32962" xr:uid="{BA1CDEEB-976C-43F7-968D-05D52213E89A}"/>
    <cellStyle name="Comma 10 3 9 2 3" xfId="14512" xr:uid="{76528FC0-D8C1-41EB-868F-2D7C9732A198}"/>
    <cellStyle name="Comma 10 3 9 2 3 2" xfId="39094" xr:uid="{1217845A-BB99-4DF0-9F47-1DA60318DCC8}"/>
    <cellStyle name="Comma 10 3 9 2 4" xfId="22373" xr:uid="{4E12B972-EC84-4A2F-8333-B9BE48C7DDFB}"/>
    <cellStyle name="Comma 10 3 9 2 4 2" xfId="46407" xr:uid="{B5B4AE16-AFD4-4907-A195-4690A96E44EB}"/>
    <cellStyle name="Comma 10 3 9 2 5" xfId="31079" xr:uid="{51E37BEF-C298-46FB-B0C7-032EAF140B64}"/>
    <cellStyle name="Comma 10 3 9 3" xfId="6770" xr:uid="{487E7A38-C013-428B-B1CE-B5BEEB677E85}"/>
    <cellStyle name="Comma 10 3 9 3 2" xfId="15029" xr:uid="{4D90E1F6-0B7C-4276-9B06-29192FE2995E}"/>
    <cellStyle name="Comma 10 3 9 3 2 2" xfId="39611" xr:uid="{55242B34-7AB3-46DB-BA6D-D28C23A1FBFC}"/>
    <cellStyle name="Comma 10 3 9 3 3" xfId="31596" xr:uid="{06B913DC-9CAF-4732-B356-D8AD95C0A966}"/>
    <cellStyle name="Comma 10 3 9 4" xfId="7281" xr:uid="{036C0057-F8DF-4E1E-B77E-F6ECCFCADC89}"/>
    <cellStyle name="Comma 10 3 9 4 2" xfId="15540" xr:uid="{780D9DA8-8178-44CD-9334-C3E3A5CF2E25}"/>
    <cellStyle name="Comma 10 3 9 4 2 2" xfId="40122" xr:uid="{85A6EA06-ECED-4D18-B10A-B59010CCFCFC}"/>
    <cellStyle name="Comma 10 3 9 4 3" xfId="32107" xr:uid="{04362CA7-6C84-4574-9F56-D3500A2392B1}"/>
    <cellStyle name="Comma 10 3 9 5" xfId="5123" xr:uid="{F6613083-0847-4CA9-AD1C-1B1F353BFD93}"/>
    <cellStyle name="Comma 10 3 9 5 2" xfId="13418" xr:uid="{2094838E-0288-47FC-A777-C3B8D890A2D2}"/>
    <cellStyle name="Comma 10 3 9 5 2 2" xfId="38002" xr:uid="{8742C36B-380E-4EE4-91A1-777DA24CE5D5}"/>
    <cellStyle name="Comma 10 3 9 5 3" xfId="29983" xr:uid="{51F2D941-2CD1-4407-A186-40511F305A78}"/>
    <cellStyle name="Comma 10 3 9 6" xfId="9540" xr:uid="{7B394AA4-11B4-4734-AF84-06B42E8D6D22}"/>
    <cellStyle name="Comma 10 3 9 6 2" xfId="34240" xr:uid="{6D00008F-F094-4B7D-805D-EE8E96AFF457}"/>
    <cellStyle name="Comma 10 3 9 7" xfId="19907" xr:uid="{8D0D9862-A04E-4082-AE4F-C5075F287AE8}"/>
    <cellStyle name="Comma 10 3 9 7 2" xfId="44087" xr:uid="{DC668768-FD9B-4055-AF17-75620FD4702F}"/>
    <cellStyle name="Comma 10 3 9 8" xfId="26359" xr:uid="{4AAF30C5-3E3B-42BC-B2E3-1D6C1836B7AA}"/>
    <cellStyle name="Comma 10 30" xfId="17726" xr:uid="{B6227E3D-4F4E-4C59-8B97-FFEDB78A0FF4}"/>
    <cellStyle name="Comma 10 30 2" xfId="41953" xr:uid="{444F6744-15B6-4647-8C1E-FAEA1CD6D1CC}"/>
    <cellStyle name="Comma 10 31" xfId="17802" xr:uid="{BBA1EA7F-A521-4C4A-8235-42681A6DC932}"/>
    <cellStyle name="Comma 10 31 2" xfId="42027" xr:uid="{D87EC894-7506-45A7-9E05-3E67C9D09BA1}"/>
    <cellStyle name="Comma 10 32" xfId="18372" xr:uid="{1E05C13F-D033-4C0C-9D21-6CA41D99A281}"/>
    <cellStyle name="Comma 10 32 2" xfId="42589" xr:uid="{333CEB90-2CD9-4D4E-83DC-05D92A71DABF}"/>
    <cellStyle name="Comma 10 33" xfId="25540" xr:uid="{99BDCFD0-2407-421E-A4E7-90E505008892}"/>
    <cellStyle name="Comma 10 4" xfId="157" xr:uid="{97EC7645-256A-4AF6-92B7-4EF19C9E23AC}"/>
    <cellStyle name="Comma 10 4 10" xfId="2013" xr:uid="{A7FD737C-AEBD-4301-8307-B80D3DB41E74}"/>
    <cellStyle name="Comma 10 4 10 2" xfId="6410" xr:uid="{123C9401-E91B-4E7A-9DD4-6E0DC0598645}"/>
    <cellStyle name="Comma 10 4 10 2 2" xfId="14669" xr:uid="{9A40C428-0CAB-40DE-A75E-65CBEE2634B3}"/>
    <cellStyle name="Comma 10 4 10 2 2 2" xfId="39251" xr:uid="{8C40A9E6-01F9-43D9-8F84-2AEACF48D553}"/>
    <cellStyle name="Comma 10 4 10 2 3" xfId="23177" xr:uid="{1EC121D4-75C4-4C3F-BF56-63C74AB33B13}"/>
    <cellStyle name="Comma 10 4 10 2 3 2" xfId="47188" xr:uid="{3371C82B-D77C-44C5-8714-E93D64C50430}"/>
    <cellStyle name="Comma 10 4 10 2 4" xfId="31236" xr:uid="{4EC3DC0A-21FF-4BB8-B1EC-29FFCE1F3347}"/>
    <cellStyle name="Comma 10 4 10 3" xfId="10355" xr:uid="{B85433A0-4DAE-47D6-B373-9CDA6E3B9DDA}"/>
    <cellStyle name="Comma 10 4 10 3 2" xfId="35014" xr:uid="{590537A2-6957-4F4F-988F-93A1D7B4340F}"/>
    <cellStyle name="Comma 10 4 10 4" xfId="20712" xr:uid="{9314FC70-74FF-42C5-94F5-75A5372BF98F}"/>
    <cellStyle name="Comma 10 4 10 4 2" xfId="44872" xr:uid="{8C84C701-13E0-4FF8-BE80-20CEAE5AC66B}"/>
    <cellStyle name="Comma 10 4 10 5" xfId="27129" xr:uid="{BC5985B1-4FEE-4F45-9F99-9FA6398547C3}"/>
    <cellStyle name="Comma 10 4 11" xfId="2084" xr:uid="{D7BD72CF-A80B-40F8-B407-AECE50A6E971}"/>
    <cellStyle name="Comma 10 4 11 2" xfId="8257" xr:uid="{88714D1C-46BC-4460-833D-8F5DB14CB097}"/>
    <cellStyle name="Comma 10 4 11 2 2" xfId="16515" xr:uid="{FDA9F3F8-E5F3-4D24-AFA3-21F42104FAA3}"/>
    <cellStyle name="Comma 10 4 11 2 2 2" xfId="41097" xr:uid="{93FE2649-4289-4BC3-86C6-38AD59FFE540}"/>
    <cellStyle name="Comma 10 4 11 2 3" xfId="21461" xr:uid="{0F7C6CDC-1013-443B-87CE-CE60513E0AC7}"/>
    <cellStyle name="Comma 10 4 11 2 3 2" xfId="45567" xr:uid="{9A4CACBD-C714-4659-A6ED-958D3E43C16A}"/>
    <cellStyle name="Comma 10 4 11 2 4" xfId="33082" xr:uid="{9CC5F278-D726-4FDC-9E77-F9070EDE945D}"/>
    <cellStyle name="Comma 10 4 11 3" xfId="10426" xr:uid="{9B802879-95E6-4E18-A29A-520A30B7A23D}"/>
    <cellStyle name="Comma 10 4 11 3 2" xfId="35084" xr:uid="{CF0AFB7C-D344-4069-8975-2B28F21043A5}"/>
    <cellStyle name="Comma 10 4 11 4" xfId="18987" xr:uid="{4385414D-203D-447F-A061-9838DF3DEA51}"/>
    <cellStyle name="Comma 10 4 11 4 2" xfId="43181" xr:uid="{1CFCD482-E945-4E0C-A359-A9EF022EEF1B}"/>
    <cellStyle name="Comma 10 4 11 5" xfId="27199" xr:uid="{F3584930-EB36-4218-A85D-99A3DFE469C0}"/>
    <cellStyle name="Comma 10 4 12" xfId="2326" xr:uid="{083FD7A4-46C1-4D5A-B045-5ECE97314AAE}"/>
    <cellStyle name="Comma 10 4 12 2" xfId="10667" xr:uid="{D62D0BFC-5388-4856-A86F-B7778DED774F}"/>
    <cellStyle name="Comma 10 4 12 2 2" xfId="35324" xr:uid="{BD8C56EE-5513-41F1-9ACF-4DA358A2EC6B}"/>
    <cellStyle name="Comma 10 4 12 3" xfId="20865" xr:uid="{06FE6BE0-CAFC-48EA-B163-02259A1862C4}"/>
    <cellStyle name="Comma 10 4 12 3 2" xfId="45003" xr:uid="{AB86D23E-CD25-46C9-BE3C-BD712CAD7F35}"/>
    <cellStyle name="Comma 10 4 12 4" xfId="27439" xr:uid="{1C2B739E-7808-4EA4-BDEC-153624FA3C90}"/>
    <cellStyle name="Comma 10 4 13" xfId="2400" xr:uid="{4E18964A-C75F-41E1-B077-11F3277C7983}"/>
    <cellStyle name="Comma 10 4 13 2" xfId="10741" xr:uid="{5F3FB1FA-DF6C-40E9-A6C0-CA0801F25C8F}"/>
    <cellStyle name="Comma 10 4 13 2 2" xfId="35398" xr:uid="{BF82BDE3-4E59-4BEE-B64E-D44E6B7A533A}"/>
    <cellStyle name="Comma 10 4 13 3" xfId="27513" xr:uid="{C9552D60-ECFC-4F65-8DFB-3F554EF9EA98}"/>
    <cellStyle name="Comma 10 4 14" xfId="2471" xr:uid="{34AC39BD-340B-48E8-96BF-C0302F5E6058}"/>
    <cellStyle name="Comma 10 4 14 2" xfId="10812" xr:uid="{0A8008ED-DDA9-4E80-A05D-0BF2ABCAC829}"/>
    <cellStyle name="Comma 10 4 14 2 2" xfId="35468" xr:uid="{3D82A2A4-46DE-4256-BFA5-F5D39DB165A6}"/>
    <cellStyle name="Comma 10 4 14 3" xfId="27583" xr:uid="{D0BC81D2-F951-4354-97E4-0E2339F25211}"/>
    <cellStyle name="Comma 10 4 15" xfId="2708" xr:uid="{F1527FB9-7F34-4D7E-A237-29768780DBE3}"/>
    <cellStyle name="Comma 10 4 15 2" xfId="11049" xr:uid="{B2AA3F65-DB78-44FB-BBB1-7C4665EFB802}"/>
    <cellStyle name="Comma 10 4 15 2 2" xfId="35704" xr:uid="{10BC19EF-B601-4E5F-A93A-1326044F5074}"/>
    <cellStyle name="Comma 10 4 15 3" xfId="27819" xr:uid="{007647C6-78BD-461C-A716-D45397FDD8BC}"/>
    <cellStyle name="Comma 10 4 16" xfId="3181" xr:uid="{81DCA757-2A73-42BE-9CFA-5C161EA35CCD}"/>
    <cellStyle name="Comma 10 4 16 2" xfId="11522" xr:uid="{E9D21862-C673-44E5-8427-F6DDD6CEC01C}"/>
    <cellStyle name="Comma 10 4 16 2 2" xfId="36176" xr:uid="{BA2FA437-3448-4CEF-A193-03919C2CCC74}"/>
    <cellStyle name="Comma 10 4 16 3" xfId="28291" xr:uid="{3D9C8C4A-D011-4D7F-A7CB-53CA9AF80C43}"/>
    <cellStyle name="Comma 10 4 17" xfId="3424" xr:uid="{82E4A655-1173-49D5-AC0A-26F04E6D7C81}"/>
    <cellStyle name="Comma 10 4 17 2" xfId="11765" xr:uid="{8D02E14C-531D-42DF-8A04-8C7FAF18E585}"/>
    <cellStyle name="Comma 10 4 17 2 2" xfId="36412" xr:uid="{EDB55186-23D1-4349-8439-5FAB0CD44A43}"/>
    <cellStyle name="Comma 10 4 17 3" xfId="28527" xr:uid="{733E0723-80C1-406E-8741-515D5EF6C6C7}"/>
    <cellStyle name="Comma 10 4 18" xfId="3961" xr:uid="{916FF001-5DC7-46A5-A415-F7DC8CE371DD}"/>
    <cellStyle name="Comma 10 4 18 2" xfId="12302" xr:uid="{7EC71C93-B411-4298-AAFD-1C579FE8196A}"/>
    <cellStyle name="Comma 10 4 18 2 2" xfId="36888" xr:uid="{0EBB43BB-BFED-41FB-A1DF-4EAEC3041A0A}"/>
    <cellStyle name="Comma 10 4 18 3" xfId="29003" xr:uid="{814B3B39-C39D-46CA-A549-DD279D4FA627}"/>
    <cellStyle name="Comma 10 4 19" xfId="4035" xr:uid="{36F8B368-4B01-4B5A-A99D-D13AF8B37179}"/>
    <cellStyle name="Comma 10 4 19 2" xfId="12376" xr:uid="{0D9AB229-C1AB-4103-A12E-A6342118DFEC}"/>
    <cellStyle name="Comma 10 4 19 2 2" xfId="36962" xr:uid="{B12F4C21-F9E0-47D2-9717-AC48F97E768E}"/>
    <cellStyle name="Comma 10 4 19 3" xfId="29077" xr:uid="{05441D1D-F366-46ED-9284-7E6BD50FFB11}"/>
    <cellStyle name="Comma 10 4 2" xfId="262" xr:uid="{9DFD2713-DE90-40FF-87C1-B413D12C5DC9}"/>
    <cellStyle name="Comma 10 4 2 10" xfId="2769" xr:uid="{65D743E7-CAA8-4434-92AC-84C446AC0B19}"/>
    <cellStyle name="Comma 10 4 2 10 2" xfId="11110" xr:uid="{DFE32A5F-D067-4028-B496-47AB75D60650}"/>
    <cellStyle name="Comma 10 4 2 10 2 2" xfId="35765" xr:uid="{AAA24AFA-3682-4B9C-9939-998816198F4A}"/>
    <cellStyle name="Comma 10 4 2 10 3" xfId="27880" xr:uid="{13C6B9EC-7EE2-44D8-A335-54B7199EE9B2}"/>
    <cellStyle name="Comma 10 4 2 11" xfId="3242" xr:uid="{C643FC52-C983-4FF7-9046-D59A4E87CB34}"/>
    <cellStyle name="Comma 10 4 2 11 2" xfId="11583" xr:uid="{5E8D53D2-9423-4A96-B8E8-E127942812C9}"/>
    <cellStyle name="Comma 10 4 2 11 2 2" xfId="36237" xr:uid="{909A2195-12DD-4C1F-A0D6-D6266A6F5D38}"/>
    <cellStyle name="Comma 10 4 2 11 3" xfId="28352" xr:uid="{104B89CA-7FAD-410C-AB17-9082E7F608E9}"/>
    <cellStyle name="Comma 10 4 2 12" xfId="3486" xr:uid="{3BCEABED-03CD-4394-BF9F-A9AAB022F65A}"/>
    <cellStyle name="Comma 10 4 2 12 2" xfId="11827" xr:uid="{58EAC152-7FDD-4011-A59E-5E2F876DAE5B}"/>
    <cellStyle name="Comma 10 4 2 12 2 2" xfId="36473" xr:uid="{74A8B9D7-26D0-4F18-BA74-6B98848F09FB}"/>
    <cellStyle name="Comma 10 4 2 12 3" xfId="28588" xr:uid="{08FFD2D1-6FB1-4136-8585-41EF72F84036}"/>
    <cellStyle name="Comma 10 4 2 13" xfId="4198" xr:uid="{F0DC7C6F-A01E-4C56-AA64-8F47C2B400B0}"/>
    <cellStyle name="Comma 10 4 2 13 2" xfId="12539" xr:uid="{D42AD2C9-1099-4931-B39C-45BC36B9C3F6}"/>
    <cellStyle name="Comma 10 4 2 13 2 2" xfId="37124" xr:uid="{600C9A7B-7A8F-481D-918C-EEA8D603E629}"/>
    <cellStyle name="Comma 10 4 2 13 3" xfId="29208" xr:uid="{40D3400B-F501-4D9E-A80A-686FE65D6CE4}"/>
    <cellStyle name="Comma 10 4 2 14" xfId="4781" xr:uid="{C943BD0F-156B-4BEA-B7EF-880426C80606}"/>
    <cellStyle name="Comma 10 4 2 14 2" xfId="13109" xr:uid="{3EE1CFB6-79D7-4EFB-A89C-8F6E8D433A71}"/>
    <cellStyle name="Comma 10 4 2 14 2 2" xfId="37694" xr:uid="{F181927C-E1F9-4D32-9BA5-1854D62E1F93}"/>
    <cellStyle name="Comma 10 4 2 14 3" xfId="29674" xr:uid="{2C0F640A-A378-4D55-B1DC-F2B6FFDD8E2D}"/>
    <cellStyle name="Comma 10 4 2 15" xfId="8713" xr:uid="{F4F1071C-0B56-490D-AB10-B2B3DD9ADE83}"/>
    <cellStyle name="Comma 10 4 2 15 2" xfId="33493" xr:uid="{E78E1C42-562B-4112-8A48-E9BFCFD05446}"/>
    <cellStyle name="Comma 10 4 2 16" xfId="17901" xr:uid="{FF84FD70-2338-4415-AFC3-3D60E51A1A02}"/>
    <cellStyle name="Comma 10 4 2 16 2" xfId="42126" xr:uid="{B1F919FB-02A3-4943-BBB8-5BEF1B5869F8}"/>
    <cellStyle name="Comma 10 4 2 17" xfId="18502" xr:uid="{182FCC30-4446-410C-B7B0-433E350BB112}"/>
    <cellStyle name="Comma 10 4 2 17 2" xfId="42705" xr:uid="{2D7985ED-0BA6-4141-B989-A16478D12BB6}"/>
    <cellStyle name="Comma 10 4 2 18" xfId="25627" xr:uid="{46434E9E-B589-4E38-9114-9CB5FB6012F3}"/>
    <cellStyle name="Comma 10 4 2 2" xfId="458" xr:uid="{7A7E6E94-AF52-47CA-AB63-3E688B1A3CB8}"/>
    <cellStyle name="Comma 10 4 2 2 10" xfId="4998" xr:uid="{1A46F1C3-BAD6-4DB8-BFCD-B25421036431}"/>
    <cellStyle name="Comma 10 4 2 2 10 2" xfId="13298" xr:uid="{54A45C85-07A6-4BC6-A88A-3D6BDEDFF7C3}"/>
    <cellStyle name="Comma 10 4 2 2 10 2 2" xfId="37882" xr:uid="{CE3BBB31-E339-497F-9B4D-2EBF1A6CCCB1}"/>
    <cellStyle name="Comma 10 4 2 2 10 3" xfId="29864" xr:uid="{85DA288B-D0D8-4F09-8759-CC435B45E344}"/>
    <cellStyle name="Comma 10 4 2 2 11" xfId="8848" xr:uid="{B275688C-1A32-46A8-8399-9F9F6CE8E29E}"/>
    <cellStyle name="Comma 10 4 2 2 11 2" xfId="33614" xr:uid="{63ABD54A-C7E4-41B7-81BF-E1624ED37C09}"/>
    <cellStyle name="Comma 10 4 2 2 12" xfId="18033" xr:uid="{9F65EE85-3A0B-451D-9B08-C86EBB5483A5}"/>
    <cellStyle name="Comma 10 4 2 2 12 2" xfId="42258" xr:uid="{12441DA3-E76E-4077-B409-7CC0C31F68B4}"/>
    <cellStyle name="Comma 10 4 2 2 13" xfId="18641" xr:uid="{962013F2-6E9F-4736-B636-00F79D8B3231}"/>
    <cellStyle name="Comma 10 4 2 2 13 2" xfId="42837" xr:uid="{7AFDBA8A-2590-4904-869C-E7AFCFBDE3D1}"/>
    <cellStyle name="Comma 10 4 2 2 14" xfId="25745" xr:uid="{DBB9A0CA-8551-4671-872C-1F9A6691388B}"/>
    <cellStyle name="Comma 10 4 2 2 2" xfId="1476" xr:uid="{1938DFDB-EA69-46F0-A432-29A0B0BFAF74}"/>
    <cellStyle name="Comma 10 4 2 2 2 2" xfId="3123" xr:uid="{E7C0D8DD-DE1B-4CC1-8C58-C6277A9CE69D}"/>
    <cellStyle name="Comma 10 4 2 2 2 2 2" xfId="7080" xr:uid="{E9492769-3A36-4DCA-ACFE-5BACD517A3DC}"/>
    <cellStyle name="Comma 10 4 2 2 2 2 2 2" xfId="15339" xr:uid="{E31AE25C-85B1-4E67-B556-ADAE7F7235EA}"/>
    <cellStyle name="Comma 10 4 2 2 2 2 2 2 2" xfId="39921" xr:uid="{4AEACDAD-8B26-4F52-B5BD-84C0DE825F1C}"/>
    <cellStyle name="Comma 10 4 2 2 2 2 2 3" xfId="31906" xr:uid="{7DCB08ED-B93A-4D58-BC4A-077A0463D005}"/>
    <cellStyle name="Comma 10 4 2 2 2 2 3" xfId="11464" xr:uid="{51E9B194-AAB1-42DB-A344-6BF6E7CA3FA1}"/>
    <cellStyle name="Comma 10 4 2 2 2 2 3 2" xfId="36119" xr:uid="{D1BC0E6E-1315-48C2-A1DA-3D3D631E66DC}"/>
    <cellStyle name="Comma 10 4 2 2 2 2 4" xfId="22664" xr:uid="{76E13C09-439F-4D54-873D-E8D5CA0E4EF7}"/>
    <cellStyle name="Comma 10 4 2 2 2 2 4 2" xfId="46691" xr:uid="{95026AC1-6FAD-4900-8941-A19E48304CD3}"/>
    <cellStyle name="Comma 10 4 2 2 2 2 5" xfId="28234" xr:uid="{1A9580E9-355D-47CC-826B-7B7FCCE1CAE8}"/>
    <cellStyle name="Comma 10 4 2 2 2 3" xfId="3842" xr:uid="{23D3E7C1-5E76-4E8E-A91F-803D52CD9F25}"/>
    <cellStyle name="Comma 10 4 2 2 2 3 2" xfId="12183" xr:uid="{F2B11EFE-2F7B-47D4-A363-45EDBC6D5F17}"/>
    <cellStyle name="Comma 10 4 2 2 2 3 2 2" xfId="36827" xr:uid="{8667CAC1-09EF-461A-8C0C-6E3DC550EA8C}"/>
    <cellStyle name="Comma 10 4 2 2 2 3 3" xfId="28942" xr:uid="{4B02077E-8B20-4CF7-8995-AD56B87F23F3}"/>
    <cellStyle name="Comma 10 4 2 2 2 4" xfId="4596" xr:uid="{43238253-4AC0-48A9-B388-414D70F3BEDD}"/>
    <cellStyle name="Comma 10 4 2 2 2 4 2" xfId="12937" xr:uid="{0C1E3001-1917-4AD6-AB21-82A037E2EBAE}"/>
    <cellStyle name="Comma 10 4 2 2 2 4 2 2" xfId="37522" xr:uid="{533E6EF6-9EAC-44AB-84B6-2112DC82ECAA}"/>
    <cellStyle name="Comma 10 4 2 2 2 4 3" xfId="29562" xr:uid="{E1AB9BE1-262F-47F6-B07B-B4D7803DD8CB}"/>
    <cellStyle name="Comma 10 4 2 2 2 5" xfId="5416" xr:uid="{CA1727D4-4FAB-4DCA-A4EA-76AE7D353B91}"/>
    <cellStyle name="Comma 10 4 2 2 2 5 2" xfId="13699" xr:uid="{4C2EC130-84EF-441B-A9FB-628EA81BEE63}"/>
    <cellStyle name="Comma 10 4 2 2 2 5 2 2" xfId="38283" xr:uid="{A9CA44FD-EDBD-4798-93F2-71D5CAA903E7}"/>
    <cellStyle name="Comma 10 4 2 2 2 5 3" xfId="30265" xr:uid="{A6586E51-F09D-48AB-BBE1-FD1A6901D3AF}"/>
    <cellStyle name="Comma 10 4 2 2 2 6" xfId="9837" xr:uid="{B8D5D2F1-1D59-421A-9964-46EDE8172E81}"/>
    <cellStyle name="Comma 10 4 2 2 2 6 2" xfId="34523" xr:uid="{790A9981-419D-4818-BFAA-60A00ADC4BBA}"/>
    <cellStyle name="Comma 10 4 2 2 2 7" xfId="18269" xr:uid="{787175B5-EF99-4DD9-9C26-B99DA3D1335F}"/>
    <cellStyle name="Comma 10 4 2 2 2 7 2" xfId="42494" xr:uid="{58A47449-5FD6-4F9D-92E9-BB82C9764EB6}"/>
    <cellStyle name="Comma 10 4 2 2 2 8" xfId="20198" xr:uid="{4A2C48E0-24B0-4E42-B157-826B80D80BDE}"/>
    <cellStyle name="Comma 10 4 2 2 2 8 2" xfId="44372" xr:uid="{680B7809-E42B-4C56-8C6F-F11ED748E139}"/>
    <cellStyle name="Comma 10 4 2 2 2 9" xfId="26639" xr:uid="{6AE12031-E434-4F1E-ACA3-64F1B79BB877}"/>
    <cellStyle name="Comma 10 4 2 2 3" xfId="1038" xr:uid="{BE503DA1-CB1E-484F-82C8-7970AC9888BA}"/>
    <cellStyle name="Comma 10 4 2 2 3 2" xfId="8018" xr:uid="{8EC55318-E4A9-4D9B-A747-BE1FFC4A2CD7}"/>
    <cellStyle name="Comma 10 4 2 2 3 2 2" xfId="16276" xr:uid="{D8F32755-4CB7-4683-BCF7-A18CDCEB4A6E}"/>
    <cellStyle name="Comma 10 4 2 2 3 2 2 2" xfId="40858" xr:uid="{DD46E8E0-2D35-47F3-985B-A5612313C49D}"/>
    <cellStyle name="Comma 10 4 2 2 3 2 3" xfId="22247" xr:uid="{81E2FDCA-F26F-4896-8903-E9CDDAB0FEE3}"/>
    <cellStyle name="Comma 10 4 2 2 3 2 3 2" xfId="46287" xr:uid="{3E4E4E9B-51C0-44A6-B5CB-C0D8ED9A4066}"/>
    <cellStyle name="Comma 10 4 2 2 3 2 4" xfId="32843" xr:uid="{C0EB780B-8DF3-4930-864C-1B223568B5E3}"/>
    <cellStyle name="Comma 10 4 2 2 3 3" xfId="6131" xr:uid="{89BB8582-7D73-4412-9350-45FB2A4E7B7B}"/>
    <cellStyle name="Comma 10 4 2 2 3 3 2" xfId="14393" xr:uid="{66E78103-095F-4153-9BC8-FFD8047CFAB7}"/>
    <cellStyle name="Comma 10 4 2 2 3 3 2 2" xfId="38975" xr:uid="{22EDFFDF-4031-4165-89A7-EFD5F5BB25B7}"/>
    <cellStyle name="Comma 10 4 2 2 3 3 3" xfId="30960" xr:uid="{280ED41E-4E60-4439-AD4A-28CE41629A6A}"/>
    <cellStyle name="Comma 10 4 2 2 3 4" xfId="9414" xr:uid="{005CB50C-1FD8-48E3-BBE7-97E7CCC3E85A}"/>
    <cellStyle name="Comma 10 4 2 2 3 4 2" xfId="34121" xr:uid="{EE03758A-D0DF-41EA-88AD-63E95602D473}"/>
    <cellStyle name="Comma 10 4 2 2 3 5" xfId="19782" xr:uid="{E65887F0-9665-406B-8CC1-674A2EC2111D}"/>
    <cellStyle name="Comma 10 4 2 2 3 5 2" xfId="43962" xr:uid="{735F78B2-43B5-42D0-A837-98983DAA9FC6}"/>
    <cellStyle name="Comma 10 4 2 2 3 6" xfId="26240" xr:uid="{996585D3-F80A-46D1-B3F7-F60C07E63143}"/>
    <cellStyle name="Comma 10 4 2 2 4" xfId="2264" xr:uid="{D7114D31-0FB8-4BA7-8474-DE09F2E4498C}"/>
    <cellStyle name="Comma 10 4 2 2 4 2" xfId="6651" xr:uid="{2FBF84C1-1208-459A-A810-C2B029C35CFB}"/>
    <cellStyle name="Comma 10 4 2 2 4 2 2" xfId="14910" xr:uid="{5B3D932D-10A8-4B57-8E5D-109F1AE5094B}"/>
    <cellStyle name="Comma 10 4 2 2 4 2 2 2" xfId="39492" xr:uid="{68670A40-E797-4AF8-8D1F-52714DBB6806}"/>
    <cellStyle name="Comma 10 4 2 2 4 2 3" xfId="21713" xr:uid="{A57B204B-4067-48AC-B343-E658F0D3DB4A}"/>
    <cellStyle name="Comma 10 4 2 2 4 2 3 2" xfId="45790" xr:uid="{116F3283-8EE9-4E8E-BC9E-EE106B8D99D5}"/>
    <cellStyle name="Comma 10 4 2 2 4 2 4" xfId="31477" xr:uid="{6531A422-3045-488E-A3A3-08DEA2CB0F60}"/>
    <cellStyle name="Comma 10 4 2 2 4 3" xfId="10605" xr:uid="{E946BA8E-2916-4EBE-B6E0-6D5CCD540F34}"/>
    <cellStyle name="Comma 10 4 2 2 4 3 2" xfId="35263" xr:uid="{7845B959-936C-4C6C-A491-D8C11C91B234}"/>
    <cellStyle name="Comma 10 4 2 2 4 4" xfId="19248" xr:uid="{6670B81C-9E03-451D-88C8-BF8E0B137EA5}"/>
    <cellStyle name="Comma 10 4 2 2 4 4 2" xfId="43442" xr:uid="{7BAA9246-649C-45F6-9CC4-7DD8684D08FF}"/>
    <cellStyle name="Comma 10 4 2 2 4 5" xfId="27378" xr:uid="{6D19441E-EBCF-42E0-B6C5-03E4BCB0BC8E}"/>
    <cellStyle name="Comma 10 4 2 2 5" xfId="2650" xr:uid="{C659DE6C-80CB-461B-B932-AEEF974F3361}"/>
    <cellStyle name="Comma 10 4 2 2 5 2" xfId="8436" xr:uid="{86F282E3-9220-444A-AFC5-4B6BA137E3A2}"/>
    <cellStyle name="Comma 10 4 2 2 5 2 2" xfId="16694" xr:uid="{3FA35C8B-2A77-4359-AE43-FEA1BA300BAE}"/>
    <cellStyle name="Comma 10 4 2 2 5 2 2 2" xfId="41276" xr:uid="{F92DBAFB-96D5-4654-A114-3C6DB742009A}"/>
    <cellStyle name="Comma 10 4 2 2 5 2 3" xfId="33261" xr:uid="{60DB4426-49D7-47A3-956D-F58EB41DEFAB}"/>
    <cellStyle name="Comma 10 4 2 2 5 3" xfId="10991" xr:uid="{423F0180-BA4A-4A5C-AF13-DA8061867A6E}"/>
    <cellStyle name="Comma 10 4 2 2 5 3 2" xfId="35647" xr:uid="{C8C25ED3-33D4-43BE-8E51-E5FC07C1BABE}"/>
    <cellStyle name="Comma 10 4 2 2 5 4" xfId="21117" xr:uid="{9119B258-6188-4F9E-A04F-3C24CD1D30D9}"/>
    <cellStyle name="Comma 10 4 2 2 5 4 2" xfId="45238" xr:uid="{EA2463CC-16A4-438C-95B5-67C99BE31182}"/>
    <cellStyle name="Comma 10 4 2 2 5 5" xfId="27762" xr:uid="{E6767366-499A-43D1-96C8-3A2BE86E4AFF}"/>
    <cellStyle name="Comma 10 4 2 2 6" xfId="2887" xr:uid="{FC646C97-9AB2-438F-B790-DCEABF6F9F32}"/>
    <cellStyle name="Comma 10 4 2 2 6 2" xfId="11228" xr:uid="{C9F6B30F-F47D-4F9F-A1A5-BFB6EF4378AA}"/>
    <cellStyle name="Comma 10 4 2 2 6 2 2" xfId="35883" xr:uid="{8DFEF3E0-0175-4171-A584-10C27DC80651}"/>
    <cellStyle name="Comma 10 4 2 2 6 3" xfId="27998" xr:uid="{94FEFB75-5D8A-436B-817D-8B1E4AC3D88F}"/>
    <cellStyle name="Comma 10 4 2 2 7" xfId="3360" xr:uid="{E48943C7-AB60-4526-9F79-7F46DDD57749}"/>
    <cellStyle name="Comma 10 4 2 2 7 2" xfId="11701" xr:uid="{3976A72A-E378-4C50-A096-EC6998A6CDF1}"/>
    <cellStyle name="Comma 10 4 2 2 7 2 2" xfId="36355" xr:uid="{1CCB9095-6731-4DB6-977D-0F3FB85F7E2C}"/>
    <cellStyle name="Comma 10 4 2 2 7 3" xfId="28470" xr:uid="{CC434A71-3EC0-4DD0-BFB6-CD1F8C2E3D4F}"/>
    <cellStyle name="Comma 10 4 2 2 8" xfId="3606" xr:uid="{AC8A7533-FD07-4D86-8949-7CD8FCEC8CD8}"/>
    <cellStyle name="Comma 10 4 2 2 8 2" xfId="11947" xr:uid="{E1FF78A9-B618-4967-8F89-110C0F1EF9CA}"/>
    <cellStyle name="Comma 10 4 2 2 8 2 2" xfId="36591" xr:uid="{3279E213-B5D5-4A24-88DF-8A9F6253EEAE}"/>
    <cellStyle name="Comma 10 4 2 2 8 3" xfId="28706" xr:uid="{085E2BE3-2986-40D6-A71C-F96CBB5528CC}"/>
    <cellStyle name="Comma 10 4 2 2 9" xfId="4360" xr:uid="{A0782623-2909-4F10-8F3B-E18A18B45E30}"/>
    <cellStyle name="Comma 10 4 2 2 9 2" xfId="12701" xr:uid="{7CE0BB28-7358-4EEA-8178-593E4983E22E}"/>
    <cellStyle name="Comma 10 4 2 2 9 2 2" xfId="37286" xr:uid="{00743E8D-7F41-49B1-9B06-DD14643364C8}"/>
    <cellStyle name="Comma 10 4 2 2 9 3" xfId="29326" xr:uid="{0FAB151F-FEA0-451F-BF36-6935CC3F38D5}"/>
    <cellStyle name="Comma 10 4 2 3" xfId="644" xr:uid="{82666921-778C-48F1-B621-06A052CCD32E}"/>
    <cellStyle name="Comma 10 4 2 3 10" xfId="25924" xr:uid="{0D11AFA1-5FDD-4CF3-9669-8A484E3DBCBB}"/>
    <cellStyle name="Comma 10 4 2 3 2" xfId="1277" xr:uid="{FCB98981-999C-4E28-8A00-6CD6898F1A62}"/>
    <cellStyle name="Comma 10 4 2 3 2 2" xfId="8204" xr:uid="{92F407AB-BF58-4753-8D10-2B35FB57F386}"/>
    <cellStyle name="Comma 10 4 2 3 2 2 2" xfId="16462" xr:uid="{83865A0E-D73F-4A51-B270-9D96F2703550}"/>
    <cellStyle name="Comma 10 4 2 3 2 2 2 2" xfId="41044" xr:uid="{A6FB761C-EDC7-4542-8A94-26D279489487}"/>
    <cellStyle name="Comma 10 4 2 3 2 2 3" xfId="22469" xr:uid="{D8C00699-3FD0-4D0E-A690-0AD0B9941525}"/>
    <cellStyle name="Comma 10 4 2 3 2 2 3 2" xfId="46503" xr:uid="{59F731CE-E6EC-432E-A988-ADC415EE7BF3}"/>
    <cellStyle name="Comma 10 4 2 3 2 2 4" xfId="33029" xr:uid="{97C7D560-7827-45BB-81FF-C2039EEB1521}"/>
    <cellStyle name="Comma 10 4 2 3 2 3" xfId="6325" xr:uid="{9007DB60-72C0-464A-A648-8C5BAA73D784}"/>
    <cellStyle name="Comma 10 4 2 3 2 3 2" xfId="14586" xr:uid="{59E647C1-B089-44BA-8C4B-0D93FDAE7B5D}"/>
    <cellStyle name="Comma 10 4 2 3 2 3 2 2" xfId="39168" xr:uid="{5A30FD85-5153-47BB-A58B-C16A02F5B603}"/>
    <cellStyle name="Comma 10 4 2 3 2 3 3" xfId="31153" xr:uid="{8201236B-85F0-44D5-AD98-79A7643FC9D1}"/>
    <cellStyle name="Comma 10 4 2 3 2 4" xfId="9640" xr:uid="{56D9C418-90F9-4E97-B6DD-223C494ED1AC}"/>
    <cellStyle name="Comma 10 4 2 3 2 4 2" xfId="34335" xr:uid="{F7C10E25-729B-4C9A-87AE-9D6DAC93D4FC}"/>
    <cellStyle name="Comma 10 4 2 3 2 5" xfId="20002" xr:uid="{7D0D0AA8-D058-4F55-BF69-BCA0E66F944C}"/>
    <cellStyle name="Comma 10 4 2 3 2 5 2" xfId="44180" xr:uid="{6BA937F9-359A-4D11-A56E-240B29DAF524}"/>
    <cellStyle name="Comma 10 4 2 3 2 6" xfId="26452" xr:uid="{2EB2888B-4452-4AA2-9229-433C197C7F01}"/>
    <cellStyle name="Comma 10 4 2 3 3" xfId="3005" xr:uid="{BDFB8581-B0B8-4296-AAD3-98B5927E0A9D}"/>
    <cellStyle name="Comma 10 4 2 3 3 2" xfId="6844" xr:uid="{B9F7D48A-DDB0-4722-854B-367F6BFDF5AB}"/>
    <cellStyle name="Comma 10 4 2 3 3 2 2" xfId="15103" xr:uid="{E5AEAF7C-8C64-4638-A06E-36AD7D12A44A}"/>
    <cellStyle name="Comma 10 4 2 3 3 2 2 2" xfId="39685" xr:uid="{A96C64FC-5091-492F-AC5E-58E47093A0DE}"/>
    <cellStyle name="Comma 10 4 2 3 3 2 3" xfId="21897" xr:uid="{2239A720-2A82-4CFE-960E-3920D2F3FA52}"/>
    <cellStyle name="Comma 10 4 2 3 3 2 3 2" xfId="45971" xr:uid="{AF6D5B44-0EB2-4883-BF4D-5AD0FC6DC723}"/>
    <cellStyle name="Comma 10 4 2 3 3 2 4" xfId="31670" xr:uid="{CB84D0EB-A3CD-4F4B-833E-D348058CC8B2}"/>
    <cellStyle name="Comma 10 4 2 3 3 3" xfId="11346" xr:uid="{3FB5B60A-A81C-4429-B5B0-43D8D65BA998}"/>
    <cellStyle name="Comma 10 4 2 3 3 3 2" xfId="36001" xr:uid="{8634B12F-4B80-442F-A7A8-50E325B0B040}"/>
    <cellStyle name="Comma 10 4 2 3 3 4" xfId="19432" xr:uid="{7DAB15D8-10B8-4E99-A8EE-8CB643087CD5}"/>
    <cellStyle name="Comma 10 4 2 3 3 4 2" xfId="43626" xr:uid="{61289292-2D6C-4863-A4E7-243423096D1E}"/>
    <cellStyle name="Comma 10 4 2 3 3 5" xfId="28116" xr:uid="{17860DCE-523D-4482-9C59-34A4AF08D79D}"/>
    <cellStyle name="Comma 10 4 2 3 4" xfId="3724" xr:uid="{79C81C87-4900-4AB0-AE26-CFD0F0A1A85A}"/>
    <cellStyle name="Comma 10 4 2 3 4 2" xfId="7372" xr:uid="{BC9B1185-8E9D-453C-A882-BA7F2CA5664F}"/>
    <cellStyle name="Comma 10 4 2 3 4 2 2" xfId="15631" xr:uid="{F4B822F4-70FC-4ABB-88A4-5EC59E640E1F}"/>
    <cellStyle name="Comma 10 4 2 3 4 2 2 2" xfId="40213" xr:uid="{E079343D-4B31-4D88-9CAF-C0B3B156196A}"/>
    <cellStyle name="Comma 10 4 2 3 4 2 3" xfId="32198" xr:uid="{A971F5E6-0025-44B1-84E3-0CCE9A422D6C}"/>
    <cellStyle name="Comma 10 4 2 3 4 3" xfId="12065" xr:uid="{81D27EB4-929E-4FEB-8C21-D9E8AFD00828}"/>
    <cellStyle name="Comma 10 4 2 3 4 3 2" xfId="36709" xr:uid="{7A714C78-F317-4A5B-BC20-AE6136896856}"/>
    <cellStyle name="Comma 10 4 2 3 4 4" xfId="21302" xr:uid="{8F8BC0AE-96A3-4D2D-8D13-626FDC916D91}"/>
    <cellStyle name="Comma 10 4 2 3 4 4 2" xfId="45421" xr:uid="{39F9C5B9-F448-4B95-A9F8-B6B12072EBB8}"/>
    <cellStyle name="Comma 10 4 2 3 4 5" xfId="28824" xr:uid="{28447B4C-344A-4126-90F5-B4B014D63BC5}"/>
    <cellStyle name="Comma 10 4 2 3 5" xfId="4478" xr:uid="{A23D6F6B-40CD-4ACF-B716-818EC3C45D56}"/>
    <cellStyle name="Comma 10 4 2 3 5 2" xfId="12819" xr:uid="{DB67A285-FD4E-4847-80E0-BE4119721444}"/>
    <cellStyle name="Comma 10 4 2 3 5 2 2" xfId="37404" xr:uid="{6BFCC417-A384-4BFE-B9B8-5288105B6479}"/>
    <cellStyle name="Comma 10 4 2 3 5 3" xfId="29444" xr:uid="{ED05A254-D1C7-4A88-B907-32E7219C5720}"/>
    <cellStyle name="Comma 10 4 2 3 6" xfId="5218" xr:uid="{4BACF0C9-6BF2-441C-9B7A-014176538822}"/>
    <cellStyle name="Comma 10 4 2 3 6 2" xfId="13511" xr:uid="{AB460BEA-E467-47B2-AB59-B37A0B355BD4}"/>
    <cellStyle name="Comma 10 4 2 3 6 2 2" xfId="38095" xr:uid="{08CAD5A8-A0E5-4B4C-811F-99ED8A5AAE91}"/>
    <cellStyle name="Comma 10 4 2 3 6 3" xfId="30077" xr:uid="{75009497-1B7D-4859-9077-393BBAF33F6A}"/>
    <cellStyle name="Comma 10 4 2 3 7" xfId="9031" xr:uid="{D39267F9-E5D0-4CEE-A029-68E4C22E5569}"/>
    <cellStyle name="Comma 10 4 2 3 7 2" xfId="33793" xr:uid="{454CDEC4-8EB3-4B5C-A5F9-21892FFB80F8}"/>
    <cellStyle name="Comma 10 4 2 3 8" xfId="18151" xr:uid="{78087B3F-EAA6-4137-8F62-C2662B5F9A0D}"/>
    <cellStyle name="Comma 10 4 2 3 8 2" xfId="42376" xr:uid="{A694E9C5-03DD-4882-8C6D-AE0C3E0A637B}"/>
    <cellStyle name="Comma 10 4 2 3 9" xfId="18825" xr:uid="{5A69EB63-F490-4CB2-B8C9-73BC4BCDEE16}"/>
    <cellStyle name="Comma 10 4 2 3 9 2" xfId="43021" xr:uid="{0AD8A3EC-5A73-4878-ADB6-211A1242DA44}"/>
    <cellStyle name="Comma 10 4 2 4" xfId="1697" xr:uid="{27434576-76AC-40EE-AAFE-C93F8FA6E14D}"/>
    <cellStyle name="Comma 10 4 2 4 2" xfId="6962" xr:uid="{EDFB5644-AD5E-4AEF-AA75-4CD77479D37D}"/>
    <cellStyle name="Comma 10 4 2 4 2 2" xfId="15221" xr:uid="{84961C68-A0A4-433D-8473-A962BB371D03}"/>
    <cellStyle name="Comma 10 4 2 4 2 2 2" xfId="39803" xr:uid="{91E9BCEC-4B6A-4776-8F37-2A2E35E6C33B}"/>
    <cellStyle name="Comma 10 4 2 4 2 3" xfId="22870" xr:uid="{6E60D700-6827-4966-B782-6EA2CAD3B433}"/>
    <cellStyle name="Comma 10 4 2 4 2 3 2" xfId="46888" xr:uid="{5FA5EC88-0AEF-4C9E-99A3-DA9E20BC5263}"/>
    <cellStyle name="Comma 10 4 2 4 2 4" xfId="31788" xr:uid="{F62C6D2B-C734-468B-8E83-D3A6240DCFC2}"/>
    <cellStyle name="Comma 10 4 2 4 3" xfId="5622" xr:uid="{5E24F959-B559-4CAE-B83E-D51018D6A9F7}"/>
    <cellStyle name="Comma 10 4 2 4 3 2" xfId="13893" xr:uid="{0BD1764B-C03E-4B19-A122-03B7B6263F5A}"/>
    <cellStyle name="Comma 10 4 2 4 3 2 2" xfId="38477" xr:uid="{20798035-C294-4622-8433-D0C1602ACF11}"/>
    <cellStyle name="Comma 10 4 2 4 3 3" xfId="30460" xr:uid="{E10A72BB-5319-4079-A8C9-35276954BC6C}"/>
    <cellStyle name="Comma 10 4 2 4 4" xfId="10046" xr:uid="{320EC685-ED95-411E-A44B-6D60950427A6}"/>
    <cellStyle name="Comma 10 4 2 4 4 2" xfId="34717" xr:uid="{92335203-18EF-4443-8E07-EC48B36FF0F5}"/>
    <cellStyle name="Comma 10 4 2 4 5" xfId="20406" xr:uid="{503A410F-4CA4-4335-93F3-5EE3F4B5A4C4}"/>
    <cellStyle name="Comma 10 4 2 4 5 2" xfId="44570" xr:uid="{2DA66365-7861-4B96-84B5-2E856178815B}"/>
    <cellStyle name="Comma 10 4 2 4 6" xfId="26832" xr:uid="{3397F8F0-F4AC-4D5F-B68E-14F0D22398DC}"/>
    <cellStyle name="Comma 10 4 2 5" xfId="1833" xr:uid="{4CC6EE63-B3D8-4491-8655-0B1FA872835E}"/>
    <cellStyle name="Comma 10 4 2 5 2" xfId="7640" xr:uid="{83AA626B-EECF-48EE-BDE0-FEB29B7C4DC7}"/>
    <cellStyle name="Comma 10 4 2 5 2 2" xfId="15898" xr:uid="{EFFC5F63-B755-4650-98DE-F875006708C6}"/>
    <cellStyle name="Comma 10 4 2 5 2 2 2" xfId="40480" xr:uid="{E237BCC6-06CF-464D-B5F0-0C45E7ADC1AB}"/>
    <cellStyle name="Comma 10 4 2 5 2 3" xfId="22998" xr:uid="{1F063C4B-B807-4257-91E6-4414BAE4C8F1}"/>
    <cellStyle name="Comma 10 4 2 5 2 3 2" xfId="47009" xr:uid="{E75C1FF5-D69F-482A-BC8A-F2182E8F17FF}"/>
    <cellStyle name="Comma 10 4 2 5 2 4" xfId="32465" xr:uid="{39A4B9F4-3C79-4DAD-B322-E4BAF2E05D9A}"/>
    <cellStyle name="Comma 10 4 2 5 3" xfId="5751" xr:uid="{FFBC4465-10E5-411B-98AF-344DF96DF852}"/>
    <cellStyle name="Comma 10 4 2 5 3 2" xfId="14013" xr:uid="{A24CBC25-06A8-4DD2-88CE-1801BCA2030F}"/>
    <cellStyle name="Comma 10 4 2 5 3 2 2" xfId="38595" xr:uid="{D4A2CF83-166B-4F6C-B935-B45C1728A993}"/>
    <cellStyle name="Comma 10 4 2 5 3 3" xfId="30580" xr:uid="{19EBCFEB-F276-48CF-86B5-60F4A7E7A1AB}"/>
    <cellStyle name="Comma 10 4 2 5 4" xfId="10175" xr:uid="{1CF4F779-1FCC-444E-8A71-0C493556CCD6}"/>
    <cellStyle name="Comma 10 4 2 5 4 2" xfId="34835" xr:uid="{2871CF29-C4C8-42BA-97D0-C87207477BCE}"/>
    <cellStyle name="Comma 10 4 2 5 5" xfId="20533" xr:uid="{4E22F0A4-9A8F-4EC4-9287-0E3717629C4E}"/>
    <cellStyle name="Comma 10 4 2 5 5 2" xfId="44693" xr:uid="{93799078-942E-4924-BE07-DE27F65A763B}"/>
    <cellStyle name="Comma 10 4 2 5 6" xfId="26950" xr:uid="{F2977266-EE34-489E-983E-8A1468482543}"/>
    <cellStyle name="Comma 10 4 2 6" xfId="808" xr:uid="{5AEEC2B0-4378-4DBF-BA22-A7FDBBBCA9ED}"/>
    <cellStyle name="Comma 10 4 2 6 2" xfId="7831" xr:uid="{18D7380D-390F-48FE-8795-33AD24C737C6}"/>
    <cellStyle name="Comma 10 4 2 6 2 2" xfId="16089" xr:uid="{2E03763F-B4DF-4A41-A409-06A9C01F9B71}"/>
    <cellStyle name="Comma 10 4 2 6 2 2 2" xfId="40671" xr:uid="{C95D0D19-B750-446A-B988-DC6A67265C2D}"/>
    <cellStyle name="Comma 10 4 2 6 2 3" xfId="22031" xr:uid="{F4A6EEC4-7CC5-4017-84F7-ACF6298E0B1B}"/>
    <cellStyle name="Comma 10 4 2 6 2 3 2" xfId="46096" xr:uid="{2851D306-CF82-4C1B-BD54-AAE22CEB5A14}"/>
    <cellStyle name="Comma 10 4 2 6 2 4" xfId="32656" xr:uid="{D8F39608-F173-4EE6-B079-B9BBEBC81350}"/>
    <cellStyle name="Comma 10 4 2 6 3" xfId="5944" xr:uid="{6F666B69-430E-4B79-838F-3A8F61ABB6A1}"/>
    <cellStyle name="Comma 10 4 2 6 3 2" xfId="14206" xr:uid="{A2AC12F6-9B02-4AB0-853C-623C7BF2DF40}"/>
    <cellStyle name="Comma 10 4 2 6 3 2 2" xfId="38788" xr:uid="{A840FD71-3BC3-47BF-A07D-1AE9A484F956}"/>
    <cellStyle name="Comma 10 4 2 6 3 3" xfId="30773" xr:uid="{BE33825D-7939-4286-AA0A-0D988FB76553}"/>
    <cellStyle name="Comma 10 4 2 6 4" xfId="9193" xr:uid="{412C9E32-ED90-4EA0-BEBB-407A15457374}"/>
    <cellStyle name="Comma 10 4 2 6 4 2" xfId="33931" xr:uid="{36DFBCAF-C548-489B-9907-0272910B492C}"/>
    <cellStyle name="Comma 10 4 2 6 5" xfId="19565" xr:uid="{C5A1BB25-DF48-4B65-8C85-D228991A8D3A}"/>
    <cellStyle name="Comma 10 4 2 6 5 2" xfId="43753" xr:uid="{344EFA47-764A-4AA8-BA27-62B3C1F56ABB}"/>
    <cellStyle name="Comma 10 4 2 6 6" xfId="26053" xr:uid="{439923E5-AD1B-449F-A185-7B3B22F0E354}"/>
    <cellStyle name="Comma 10 4 2 7" xfId="1952" xr:uid="{32846128-3F49-43DC-A718-AA41279D034F}"/>
    <cellStyle name="Comma 10 4 2 7 2" xfId="6464" xr:uid="{BE41049C-48F3-4136-8B50-DA6E3811FB18}"/>
    <cellStyle name="Comma 10 4 2 7 2 2" xfId="14723" xr:uid="{B6639BDA-6839-42E6-97AA-069009922948}"/>
    <cellStyle name="Comma 10 4 2 7 2 2 2" xfId="39305" xr:uid="{8405F46C-4C0E-4BAD-8A9C-D79A8B57BA9E}"/>
    <cellStyle name="Comma 10 4 2 7 2 3" xfId="23116" xr:uid="{06EDFBE8-BB2E-4310-B19E-BF6FB6A4E962}"/>
    <cellStyle name="Comma 10 4 2 7 2 3 2" xfId="47127" xr:uid="{BEC38A93-E83C-4DC5-A020-9D022C639607}"/>
    <cellStyle name="Comma 10 4 2 7 2 4" xfId="31290" xr:uid="{317FFDDE-7545-4C82-82B9-6F011D7AE240}"/>
    <cellStyle name="Comma 10 4 2 7 3" xfId="10294" xr:uid="{4AB1E990-C76D-446E-8B0A-65E971C4617A}"/>
    <cellStyle name="Comma 10 4 2 7 3 2" xfId="34953" xr:uid="{FCF015B1-DBD7-4654-B854-18ADE15FF794}"/>
    <cellStyle name="Comma 10 4 2 7 4" xfId="20651" xr:uid="{8DDBABA6-A2F7-4F8B-930F-DE05888B97F3}"/>
    <cellStyle name="Comma 10 4 2 7 4 2" xfId="44811" xr:uid="{BFDC77B9-28D9-4B04-B44A-535A4C6B1CE6}"/>
    <cellStyle name="Comma 10 4 2 7 5" xfId="27068" xr:uid="{212D0A6C-F07B-42A0-B3A1-57C92A6DD2C5}"/>
    <cellStyle name="Comma 10 4 2 8" xfId="2145" xr:uid="{6FCB6F07-C737-421D-A66C-4BB9C77CFA74}"/>
    <cellStyle name="Comma 10 4 2 8 2" xfId="8318" xr:uid="{9A8D2786-DBED-4D8C-B678-1D7362D65D43}"/>
    <cellStyle name="Comma 10 4 2 8 2 2" xfId="16576" xr:uid="{3D80007E-66DA-4193-B9DC-6376095D8550}"/>
    <cellStyle name="Comma 10 4 2 8 2 2 2" xfId="41158" xr:uid="{B07D29F9-19AF-412F-8192-923BDBCCF61F}"/>
    <cellStyle name="Comma 10 4 2 8 2 3" xfId="21542" xr:uid="{540CB229-7019-43A3-88BA-58C2E6657CEB}"/>
    <cellStyle name="Comma 10 4 2 8 2 3 2" xfId="45640" xr:uid="{CC070A1E-6732-4E07-B9E9-D8DFF1B0B9CC}"/>
    <cellStyle name="Comma 10 4 2 8 2 4" xfId="33143" xr:uid="{4501320E-273B-4CF3-99FB-B476D3179EFF}"/>
    <cellStyle name="Comma 10 4 2 8 3" xfId="10487" xr:uid="{7A10C89E-7EE0-4074-A48E-93CC565BAE94}"/>
    <cellStyle name="Comma 10 4 2 8 3 2" xfId="35145" xr:uid="{8342BA75-BBAA-458C-8C9F-ED8A6EA9FD64}"/>
    <cellStyle name="Comma 10 4 2 8 4" xfId="19072" xr:uid="{4D76A888-4E52-4800-9630-3E2D0E79ADCF}"/>
    <cellStyle name="Comma 10 4 2 8 4 2" xfId="43266" xr:uid="{8418D3E2-981F-4A62-94A9-A0FD3C86DF43}"/>
    <cellStyle name="Comma 10 4 2 8 5" xfId="27260" xr:uid="{83ECDE39-95E7-43E3-B225-25F3014DB0B6}"/>
    <cellStyle name="Comma 10 4 2 9" xfId="2532" xr:uid="{7924A60E-E845-49DF-811A-A8E5D3148A72}"/>
    <cellStyle name="Comma 10 4 2 9 2" xfId="10873" xr:uid="{BE4DBBCB-B751-40E1-B945-72687A43696A}"/>
    <cellStyle name="Comma 10 4 2 9 2 2" xfId="35529" xr:uid="{1B8C1C53-3AEA-4D10-9010-82724C4248EA}"/>
    <cellStyle name="Comma 10 4 2 9 3" xfId="20948" xr:uid="{E44A9FFB-0E42-455E-9D1D-5C9EE15F7C67}"/>
    <cellStyle name="Comma 10 4 2 9 3 2" xfId="45083" xr:uid="{97071A77-6473-45AA-BCE9-5F0BDAA5B0B1}"/>
    <cellStyle name="Comma 10 4 2 9 4" xfId="27644" xr:uid="{A22F9796-AE87-40AE-85E7-4F65FD481D20}"/>
    <cellStyle name="Comma 10 4 20" xfId="4112" xr:uid="{77942289-78C1-47AF-8B0E-540B3FB4CD86}"/>
    <cellStyle name="Comma 10 4 20 2" xfId="12453" xr:uid="{999F7F66-2D98-4BAA-817D-A91BC155D762}"/>
    <cellStyle name="Comma 10 4 20 2 2" xfId="37038" xr:uid="{D7B62397-841D-4B2A-9ED0-ACD602787ED6}"/>
    <cellStyle name="Comma 10 4 20 3" xfId="29147" xr:uid="{D07E2F55-83E2-4076-8FF9-CD73AD3E5603}"/>
    <cellStyle name="Comma 10 4 21" xfId="4718" xr:uid="{B0F55A17-E430-4CEE-9341-E3B324900FFF}"/>
    <cellStyle name="Comma 10 4 21 2" xfId="13055" xr:uid="{F6A2335E-CF4F-423D-89C6-A7157F7A1AB7}"/>
    <cellStyle name="Comma 10 4 21 2 2" xfId="37640" xr:uid="{1BAFF256-6D70-4957-BAC4-10C28A3B2612}"/>
    <cellStyle name="Comma 10 4 21 3" xfId="29619" xr:uid="{1F054C26-5F03-4070-967B-F0ACB3F7BEF8}"/>
    <cellStyle name="Comma 10 4 22" xfId="8514" xr:uid="{4A50CCAD-30B8-41A1-8D39-33DFE06075E1}"/>
    <cellStyle name="Comma 10 4 22 2" xfId="16772" xr:uid="{94CCC746-87AA-4F52-9388-9C90DDB6147F}"/>
    <cellStyle name="Comma 10 4 22 2 2" xfId="41354" xr:uid="{8D773798-728C-4227-86A9-316877F70FBD}"/>
    <cellStyle name="Comma 10 4 22 3" xfId="33325" xr:uid="{4F21FCC2-F716-481D-BA90-078B9876432E}"/>
    <cellStyle name="Comma 10 4 23" xfId="8643" xr:uid="{E36B57FC-2666-4B41-83DC-9C885C74000C}"/>
    <cellStyle name="Comma 10 4 23 2" xfId="33428" xr:uid="{EF4FEB8D-A7C6-45BA-A438-110E563AF33C}"/>
    <cellStyle name="Comma 10 4 24" xfId="17754" xr:uid="{D3FC7A52-A474-4BFE-A16C-895163EF2A4E}"/>
    <cellStyle name="Comma 10 4 24 2" xfId="41979" xr:uid="{1948FC63-1227-4DC6-9B31-642A9D9F5DA3}"/>
    <cellStyle name="Comma 10 4 25" xfId="17828" xr:uid="{D6E10C58-4D25-44BD-AD80-A85972D0DFB1}"/>
    <cellStyle name="Comma 10 4 25 2" xfId="42053" xr:uid="{DF232054-D850-4051-8CF7-2E4CC404072C}"/>
    <cellStyle name="Comma 10 4 26" xfId="18434" xr:uid="{5241C1CA-9C03-4CA1-867F-7F7111842246}"/>
    <cellStyle name="Comma 10 4 26 2" xfId="42644" xr:uid="{41916486-C091-45EF-98F1-B4351C17398F}"/>
    <cellStyle name="Comma 10 4 27" xfId="25566" xr:uid="{C5BAC266-7EF0-46F8-B92E-05E144DC26AC}"/>
    <cellStyle name="Comma 10 4 3" xfId="382" xr:uid="{8B35CFF7-94A3-487A-ABE0-F0014D30EE5B}"/>
    <cellStyle name="Comma 10 4 3 10" xfId="4299" xr:uid="{2480F7EE-FB3E-48F9-B51B-2597B3A5522C}"/>
    <cellStyle name="Comma 10 4 3 10 2" xfId="12640" xr:uid="{AC2FC136-A533-49DE-A152-6B8CC57ADA04}"/>
    <cellStyle name="Comma 10 4 3 10 2 2" xfId="37225" xr:uid="{A657B86B-3B77-45D9-80BB-E22738B456B4}"/>
    <cellStyle name="Comma 10 4 3 10 3" xfId="29265" xr:uid="{8BBE7AE9-2F24-4501-8DE5-03C9529E7176}"/>
    <cellStyle name="Comma 10 4 3 11" xfId="4840" xr:uid="{EE3D42AA-FA18-4E2F-A496-8153110AA517}"/>
    <cellStyle name="Comma 10 4 3 11 2" xfId="13162" xr:uid="{FA41B191-3780-420D-9797-34FAEF988181}"/>
    <cellStyle name="Comma 10 4 3 11 2 2" xfId="37747" xr:uid="{B0C2AA50-C84C-4A14-A500-97238752020E}"/>
    <cellStyle name="Comma 10 4 3 11 3" xfId="29727" xr:uid="{A1ADE944-2904-4A7C-B5EA-D466A1C387A3}"/>
    <cellStyle name="Comma 10 4 3 12" xfId="8782" xr:uid="{211BED90-6115-4A68-9B7B-640691A575A2}"/>
    <cellStyle name="Comma 10 4 3 12 2" xfId="33553" xr:uid="{1A4EB2A4-57A3-4281-9AAA-598D493FE6EC}"/>
    <cellStyle name="Comma 10 4 3 13" xfId="17972" xr:uid="{DB2F72CA-266F-496A-90CD-7A8F5CEAED18}"/>
    <cellStyle name="Comma 10 4 3 13 2" xfId="42197" xr:uid="{12E6EBB9-BD38-42AC-A57B-0E37E368D490}"/>
    <cellStyle name="Comma 10 4 3 14" xfId="18566" xr:uid="{5B97C024-5010-4AD8-BBCB-64ABA8C82A3D}"/>
    <cellStyle name="Comma 10 4 3 14 2" xfId="42762" xr:uid="{7DE4562C-2CEC-47A6-B1C2-E1C6155ECB7D}"/>
    <cellStyle name="Comma 10 4 3 15" xfId="25684" xr:uid="{AB19A701-9D7B-4FE4-87A9-925D9A979DF3}"/>
    <cellStyle name="Comma 10 4 3 2" xfId="1097" xr:uid="{E155AC67-BB92-44AF-ABFC-09B51035AC83}"/>
    <cellStyle name="Comma 10 4 3 2 10" xfId="26293" xr:uid="{9715FFD4-D027-4692-96F2-C97E462E172D}"/>
    <cellStyle name="Comma 10 4 3 2 2" xfId="1529" xr:uid="{9623EE8F-E64A-425E-BD03-E554CE1F8433}"/>
    <cellStyle name="Comma 10 4 3 2 2 2" xfId="7505" xr:uid="{A7AEFA86-A1E8-44E5-91D2-294AC4AE5DCB}"/>
    <cellStyle name="Comma 10 4 3 2 2 2 2" xfId="15764" xr:uid="{56C5C8DB-0AF4-4ADB-9920-E37DE88B669D}"/>
    <cellStyle name="Comma 10 4 3 2 2 2 2 2" xfId="40346" xr:uid="{1F6A269C-B64B-48AA-8522-5EF35762BC87}"/>
    <cellStyle name="Comma 10 4 3 2 2 2 3" xfId="22717" xr:uid="{054A913B-DE87-4DB7-B46B-AD377A00252B}"/>
    <cellStyle name="Comma 10 4 3 2 2 2 3 2" xfId="46744" xr:uid="{B7848171-A1EE-4239-9B39-9523392919C4}"/>
    <cellStyle name="Comma 10 4 3 2 2 2 4" xfId="32331" xr:uid="{BEF9EBDF-B6E2-4147-ABC5-F5C83C603C08}"/>
    <cellStyle name="Comma 10 4 3 2 2 3" xfId="5469" xr:uid="{E84167D4-6596-46B1-86C7-3B4F003DE4A6}"/>
    <cellStyle name="Comma 10 4 3 2 2 3 2" xfId="13752" xr:uid="{2BF8ED7F-9236-49FA-B296-CA568A0A7132}"/>
    <cellStyle name="Comma 10 4 3 2 2 3 2 2" xfId="38336" xr:uid="{00185570-1079-4ACD-8392-70E8E3897720}"/>
    <cellStyle name="Comma 10 4 3 2 2 3 3" xfId="30318" xr:uid="{D9F9B0DD-6062-45E0-AFF3-DD6DD1009B71}"/>
    <cellStyle name="Comma 10 4 3 2 2 4" xfId="9890" xr:uid="{54249FA6-3DCB-48E7-9264-39F1BE0D8F85}"/>
    <cellStyle name="Comma 10 4 3 2 2 4 2" xfId="34576" xr:uid="{3353ABDF-CFB6-4204-890C-9DC20296BE94}"/>
    <cellStyle name="Comma 10 4 3 2 2 5" xfId="20251" xr:uid="{07F6A829-5EC6-4B35-9B3F-0B6A7109029B}"/>
    <cellStyle name="Comma 10 4 3 2 2 5 2" xfId="44425" xr:uid="{E76E3ECD-DE7C-4740-A5D8-9EF13FB8739E}"/>
    <cellStyle name="Comma 10 4 3 2 2 6" xfId="26692" xr:uid="{4068688A-0C2C-4BFD-9476-C859F173F090}"/>
    <cellStyle name="Comma 10 4 3 2 3" xfId="3062" xr:uid="{A03CD1C7-3B0A-4D4E-BAD3-0157A5D0022F}"/>
    <cellStyle name="Comma 10 4 3 2 3 2" xfId="8071" xr:uid="{8AA2BF75-1236-4E9C-B6A6-0828CEA739AD}"/>
    <cellStyle name="Comma 10 4 3 2 3 2 2" xfId="16329" xr:uid="{2B7AA61F-B25C-46EF-A556-6E1D5CC44CB6}"/>
    <cellStyle name="Comma 10 4 3 2 3 2 2 2" xfId="40911" xr:uid="{D22D2FBE-5901-4349-8C4B-02CA40E3135A}"/>
    <cellStyle name="Comma 10 4 3 2 3 2 3" xfId="32896" xr:uid="{CBD28DE3-D9BA-4FAE-9EB2-0652B7E89A5D}"/>
    <cellStyle name="Comma 10 4 3 2 3 3" xfId="6184" xr:uid="{65232A39-7141-4CE9-B0F6-2F4267826E2F}"/>
    <cellStyle name="Comma 10 4 3 2 3 3 2" xfId="14446" xr:uid="{45909788-192B-484A-94C2-1E45931F6E7C}"/>
    <cellStyle name="Comma 10 4 3 2 3 3 2 2" xfId="39028" xr:uid="{24644D9D-3637-43E8-8209-AA80F349ABA5}"/>
    <cellStyle name="Comma 10 4 3 2 3 3 3" xfId="31013" xr:uid="{08F98353-7A2B-4BB5-9023-8E23457B3FCB}"/>
    <cellStyle name="Comma 10 4 3 2 3 4" xfId="11403" xr:uid="{7B6A1554-081A-44AE-94BF-8F54C04D3484}"/>
    <cellStyle name="Comma 10 4 3 2 3 4 2" xfId="36058" xr:uid="{0F120123-1D1D-40E3-AB5C-6D688C62A025}"/>
    <cellStyle name="Comma 10 4 3 2 3 5" xfId="22306" xr:uid="{E220585D-344A-4255-8AE0-D2820121F9B0}"/>
    <cellStyle name="Comma 10 4 3 2 3 5 2" xfId="46340" xr:uid="{6019AC0F-7364-4760-BE21-309AAB838132}"/>
    <cellStyle name="Comma 10 4 3 2 3 6" xfId="28173" xr:uid="{85D0B8E3-2A9F-4739-AD73-55AAEA31BED8}"/>
    <cellStyle name="Comma 10 4 3 2 4" xfId="3781" xr:uid="{32405BAE-7393-4F9F-B4A9-6111C8926F62}"/>
    <cellStyle name="Comma 10 4 3 2 4 2" xfId="6704" xr:uid="{2EBFEB2A-A561-4A5A-A76D-6BBB151E8F58}"/>
    <cellStyle name="Comma 10 4 3 2 4 2 2" xfId="14963" xr:uid="{1F9064A6-6EB1-4D5A-8D50-168D092818AA}"/>
    <cellStyle name="Comma 10 4 3 2 4 2 2 2" xfId="39545" xr:uid="{3BE12B7E-5982-4C3D-8584-6A9E5359CC02}"/>
    <cellStyle name="Comma 10 4 3 2 4 2 3" xfId="31530" xr:uid="{AC12A2C5-641E-4EE4-ACD5-4CBB23244680}"/>
    <cellStyle name="Comma 10 4 3 2 4 3" xfId="12122" xr:uid="{23CC5898-D387-4A28-A792-ABB9183B3AF6}"/>
    <cellStyle name="Comma 10 4 3 2 4 3 2" xfId="36766" xr:uid="{FD52763B-D00B-4F89-9D0A-F178B2F84523}"/>
    <cellStyle name="Comma 10 4 3 2 4 4" xfId="28881" xr:uid="{444899AD-27AA-40B9-98D0-BCD98C65FE75}"/>
    <cellStyle name="Comma 10 4 3 2 5" xfId="4535" xr:uid="{308B23E8-54BC-4EA3-9B1B-22291D6495A9}"/>
    <cellStyle name="Comma 10 4 3 2 5 2" xfId="7216" xr:uid="{4FAA8797-B474-4BEE-89AE-6859F6ED03AD}"/>
    <cellStyle name="Comma 10 4 3 2 5 2 2" xfId="15475" xr:uid="{CDA696E9-11EE-4378-BC70-BD8E836B5A26}"/>
    <cellStyle name="Comma 10 4 3 2 5 2 2 2" xfId="40057" xr:uid="{70352331-0CA4-4366-BA30-621ED4695C30}"/>
    <cellStyle name="Comma 10 4 3 2 5 2 3" xfId="32042" xr:uid="{1F74AFBC-C153-4D01-8607-D6F3C7D431DF}"/>
    <cellStyle name="Comma 10 4 3 2 5 3" xfId="12876" xr:uid="{506E3088-7F11-4770-BA06-F52FAB00BB09}"/>
    <cellStyle name="Comma 10 4 3 2 5 3 2" xfId="37461" xr:uid="{0B42E588-EF91-4F51-93F7-F7EBE4A9083A}"/>
    <cellStyle name="Comma 10 4 3 2 5 4" xfId="29501" xr:uid="{048FA5F9-02CA-44D2-AD02-97C1DFFF96A6}"/>
    <cellStyle name="Comma 10 4 3 2 6" xfId="5057" xr:uid="{41413CC9-1154-4166-AAF3-7038FC3F5C19}"/>
    <cellStyle name="Comma 10 4 3 2 6 2" xfId="13352" xr:uid="{82BEA371-0B38-41D4-BC0C-747238A5F34C}"/>
    <cellStyle name="Comma 10 4 3 2 6 2 2" xfId="37936" xr:uid="{814212F9-FD48-4E5D-987C-76A4101D99FE}"/>
    <cellStyle name="Comma 10 4 3 2 6 3" xfId="29917" xr:uid="{1B71A2E0-ECBB-456D-AE67-B85F8D396303}"/>
    <cellStyle name="Comma 10 4 3 2 7" xfId="9473" xr:uid="{91DA8D73-CF24-4C0C-8CD0-65F3F6A43369}"/>
    <cellStyle name="Comma 10 4 3 2 7 2" xfId="34174" xr:uid="{41DF1B8F-28AE-43D5-AC90-2BDBF871D0BA}"/>
    <cellStyle name="Comma 10 4 3 2 8" xfId="18208" xr:uid="{363CA9C4-38C7-4619-AE0D-072AFD53EB89}"/>
    <cellStyle name="Comma 10 4 3 2 8 2" xfId="42433" xr:uid="{15D0D40F-A26B-4002-AD2D-3B6E64ADC3F5}"/>
    <cellStyle name="Comma 10 4 3 2 9" xfId="19841" xr:uid="{A4C1120A-F06C-4351-B014-69CF16ED6612}"/>
    <cellStyle name="Comma 10 4 3 2 9 2" xfId="44021" xr:uid="{9F969483-8428-4030-B75B-A711EA3CD7DE}"/>
    <cellStyle name="Comma 10 4 3 3" xfId="1331" xr:uid="{30EC3750-F9BA-48EB-9046-BE90A903ADCB}"/>
    <cellStyle name="Comma 10 4 3 3 2" xfId="7019" xr:uid="{B4FA0032-2992-42ED-8FD3-5B462AD913D5}"/>
    <cellStyle name="Comma 10 4 3 3 2 2" xfId="15278" xr:uid="{0746D806-18AE-43BB-AE3A-13EFDCD99B0A}"/>
    <cellStyle name="Comma 10 4 3 3 2 2 2" xfId="39860" xr:uid="{8A2D2FE3-D495-4153-A80A-B444E34E04E8}"/>
    <cellStyle name="Comma 10 4 3 3 2 3" xfId="22522" xr:uid="{6B47C857-9E45-45F5-AA9B-C2E2D9D9CF4A}"/>
    <cellStyle name="Comma 10 4 3 3 2 3 2" xfId="46556" xr:uid="{36429514-C208-409E-AB18-F3D62E6B2549}"/>
    <cellStyle name="Comma 10 4 3 3 2 4" xfId="31845" xr:uid="{E7656E9E-64D1-4ED0-963E-BB8645D89F52}"/>
    <cellStyle name="Comma 10 4 3 3 3" xfId="5271" xr:uid="{B557BE25-7656-41AF-8351-ED22C8471D0E}"/>
    <cellStyle name="Comma 10 4 3 3 3 2" xfId="13564" xr:uid="{FCB5A1FB-1EC1-461A-A668-BF94554EDE25}"/>
    <cellStyle name="Comma 10 4 3 3 3 2 2" xfId="38148" xr:uid="{CD027449-D8B0-4220-B7CE-3FEFEE8A8B33}"/>
    <cellStyle name="Comma 10 4 3 3 3 3" xfId="30130" xr:uid="{1216402E-A0D1-41BF-8523-1281FEE1C2A5}"/>
    <cellStyle name="Comma 10 4 3 3 4" xfId="9693" xr:uid="{1793C6C2-1B05-4B5C-A832-BF35C0253A5B}"/>
    <cellStyle name="Comma 10 4 3 3 4 2" xfId="34388" xr:uid="{203B6E9F-A51A-403F-8C40-C44C5821F4F2}"/>
    <cellStyle name="Comma 10 4 3 3 5" xfId="20055" xr:uid="{C9E2530C-DE54-41ED-899A-B25D583CCB8E}"/>
    <cellStyle name="Comma 10 4 3 3 5 2" xfId="44233" xr:uid="{4E1781F8-C69C-4D4A-B516-91539B8DCFD3}"/>
    <cellStyle name="Comma 10 4 3 3 6" xfId="26505" xr:uid="{2CD8FE92-712F-4937-8B0B-FC251590DA10}"/>
    <cellStyle name="Comma 10 4 3 4" xfId="868" xr:uid="{E537FD2E-FCA1-4C4A-8FAA-494555310B53}"/>
    <cellStyle name="Comma 10 4 3 4 2" xfId="7884" xr:uid="{CBAA30DF-8DCB-4BED-B8A8-A1F8D8BA6C7F}"/>
    <cellStyle name="Comma 10 4 3 4 2 2" xfId="16142" xr:uid="{E2DA8149-B0BF-44A1-AD65-1A630FD370FE}"/>
    <cellStyle name="Comma 10 4 3 4 2 2 2" xfId="40724" xr:uid="{16795FEC-2A99-431F-9E56-D69E3158613B}"/>
    <cellStyle name="Comma 10 4 3 4 2 3" xfId="22090" xr:uid="{B85E150B-A075-4396-9342-EECD79257222}"/>
    <cellStyle name="Comma 10 4 3 4 2 3 2" xfId="46149" xr:uid="{64C17539-9428-4AD4-B4C8-0309C49F1F97}"/>
    <cellStyle name="Comma 10 4 3 4 2 4" xfId="32709" xr:uid="{B9B6F8F7-924A-4ABE-B756-3A9DFDB90001}"/>
    <cellStyle name="Comma 10 4 3 4 3" xfId="5997" xr:uid="{0BCB6F39-DC20-4FC9-978F-E31A4C5205CB}"/>
    <cellStyle name="Comma 10 4 3 4 3 2" xfId="14259" xr:uid="{9A9AB2BB-AE7F-4586-B2DC-CACC89D64EAF}"/>
    <cellStyle name="Comma 10 4 3 4 3 2 2" xfId="38841" xr:uid="{1FD9B5C8-6D46-4B96-AC24-E3BEBCEF9268}"/>
    <cellStyle name="Comma 10 4 3 4 3 3" xfId="30826" xr:uid="{A46898FE-9E84-44BD-ADB3-50C03B92DA0B}"/>
    <cellStyle name="Comma 10 4 3 4 4" xfId="9252" xr:uid="{6E9C3936-FF30-4533-B522-B6E068FDBDAB}"/>
    <cellStyle name="Comma 10 4 3 4 4 2" xfId="33984" xr:uid="{DED8FC79-FE53-43A7-9345-F22BF6DA9C8C}"/>
    <cellStyle name="Comma 10 4 3 4 5" xfId="19624" xr:uid="{9D555ABD-2337-4042-B66B-BAB64DD0172D}"/>
    <cellStyle name="Comma 10 4 3 4 5 2" xfId="43812" xr:uid="{B9E5AB4B-7CC2-4FB6-816B-D861D4BCA988}"/>
    <cellStyle name="Comma 10 4 3 4 6" xfId="26106" xr:uid="{9F360F23-95F3-4C22-AA28-9BEC0131500E}"/>
    <cellStyle name="Comma 10 4 3 5" xfId="2203" xr:uid="{84889EE8-7312-4077-BD9F-E5381276D179}"/>
    <cellStyle name="Comma 10 4 3 5 2" xfId="6517" xr:uid="{53ACCF38-CE7E-4DF2-B43F-FDCAB1C2816C}"/>
    <cellStyle name="Comma 10 4 3 5 2 2" xfId="14776" xr:uid="{18383783-5C7F-4232-81EF-AA9D355EA124}"/>
    <cellStyle name="Comma 10 4 3 5 2 2 2" xfId="39358" xr:uid="{4D334A21-E15C-48DD-ACDF-BDE9B5C0F896}"/>
    <cellStyle name="Comma 10 4 3 5 2 3" xfId="21641" xr:uid="{C1EA7B41-32D6-4805-A3C6-E01B080F3565}"/>
    <cellStyle name="Comma 10 4 3 5 2 3 2" xfId="45723" xr:uid="{C60AD9D7-1FB3-47EA-A2FC-051762AB699D}"/>
    <cellStyle name="Comma 10 4 3 5 2 4" xfId="31343" xr:uid="{258BDC6E-3932-497C-B9C4-4224055D52F0}"/>
    <cellStyle name="Comma 10 4 3 5 3" xfId="10544" xr:uid="{06FE6646-0332-44F4-A5AE-152791CDC984}"/>
    <cellStyle name="Comma 10 4 3 5 3 2" xfId="35202" xr:uid="{5080D1B8-44A2-4E58-9730-B198F369D322}"/>
    <cellStyle name="Comma 10 4 3 5 4" xfId="19173" xr:uid="{47B3AD46-7060-4180-8054-D0692CDBBCD1}"/>
    <cellStyle name="Comma 10 4 3 5 4 2" xfId="43367" xr:uid="{F79BDDA7-4F69-400B-9C08-BC7CB1C56D20}"/>
    <cellStyle name="Comma 10 4 3 5 5" xfId="27317" xr:uid="{58E26B7B-8F55-40D3-80B5-2981EFF73371}"/>
    <cellStyle name="Comma 10 4 3 6" xfId="2589" xr:uid="{ACFF39DB-543B-42C8-9D7D-55615FFAD304}"/>
    <cellStyle name="Comma 10 4 3 6 2" xfId="8375" xr:uid="{EA512E75-091E-4ACA-A076-4DE7B32323C6}"/>
    <cellStyle name="Comma 10 4 3 6 2 2" xfId="16633" xr:uid="{12F868F2-209F-4617-A6CF-A3B2D63639B9}"/>
    <cellStyle name="Comma 10 4 3 6 2 2 2" xfId="41215" xr:uid="{CEE95A27-8141-4E80-B0F7-B3651C49B5B7}"/>
    <cellStyle name="Comma 10 4 3 6 2 3" xfId="33200" xr:uid="{6C5A345D-F5DB-4F70-A065-EDC36236ADFD}"/>
    <cellStyle name="Comma 10 4 3 6 3" xfId="10930" xr:uid="{DCE1B9EB-8024-42F5-90C1-8B8BEB6D536D}"/>
    <cellStyle name="Comma 10 4 3 6 3 2" xfId="35586" xr:uid="{811F2369-8FF0-4C6A-A134-019182C5AFF9}"/>
    <cellStyle name="Comma 10 4 3 6 4" xfId="21045" xr:uid="{662C671A-7433-414B-AE5C-302FBC6AD1CB}"/>
    <cellStyle name="Comma 10 4 3 6 4 2" xfId="45170" xr:uid="{A4EA9582-29DE-4CB1-A6FD-B85A1885DF5F}"/>
    <cellStyle name="Comma 10 4 3 6 5" xfId="27701" xr:uid="{2EE5BA58-1B8D-46A6-B3C8-A8677091B87B}"/>
    <cellStyle name="Comma 10 4 3 7" xfId="2826" xr:uid="{E031E8B6-AD09-488B-9F4C-619C91B8BB0F}"/>
    <cellStyle name="Comma 10 4 3 7 2" xfId="11167" xr:uid="{C3CBEC0E-18CE-4128-BCEF-63F9D32710F7}"/>
    <cellStyle name="Comma 10 4 3 7 2 2" xfId="35822" xr:uid="{8ED897C1-D8B4-4193-B979-78718B64070E}"/>
    <cellStyle name="Comma 10 4 3 7 3" xfId="27937" xr:uid="{5E9C62AF-F377-4A76-AD74-FD1D48021814}"/>
    <cellStyle name="Comma 10 4 3 8" xfId="3299" xr:uid="{A7FCD656-71FE-4D17-8F97-13EB7DA95217}"/>
    <cellStyle name="Comma 10 4 3 8 2" xfId="11640" xr:uid="{5D7DE0AA-77EC-46C2-A495-EA675D48003C}"/>
    <cellStyle name="Comma 10 4 3 8 2 2" xfId="36294" xr:uid="{1FA0E0C5-7FB8-4EF6-B7AA-79BC8D825642}"/>
    <cellStyle name="Comma 10 4 3 8 3" xfId="28409" xr:uid="{C40BE4B1-35FB-4537-B4F1-107F5A00A45F}"/>
    <cellStyle name="Comma 10 4 3 9" xfId="3545" xr:uid="{D9B997A8-43B1-4A3B-9E71-35B5F30A08FF}"/>
    <cellStyle name="Comma 10 4 3 9 2" xfId="11886" xr:uid="{7BCAC77B-CC33-46FB-9EFB-DB1E423B44CC}"/>
    <cellStyle name="Comma 10 4 3 9 2 2" xfId="36530" xr:uid="{CF8AE71C-4E0B-42EF-BBB7-ED587DF33E49}"/>
    <cellStyle name="Comma 10 4 3 9 3" xfId="28645" xr:uid="{0E668A74-3071-448C-82FF-D09580D685B6}"/>
    <cellStyle name="Comma 10 4 4" xfId="525" xr:uid="{B7EC7BC0-8332-4624-A481-462BB4349415}"/>
    <cellStyle name="Comma 10 4 4 10" xfId="18707" xr:uid="{B749B477-5AEC-43B1-9D3C-A81F41391E46}"/>
    <cellStyle name="Comma 10 4 4 10 2" xfId="42903" xr:uid="{83CAC73C-6CBD-4BB8-ADB4-19CB3E58FA63}"/>
    <cellStyle name="Comma 10 4 4 11" xfId="25806" xr:uid="{A94F9B80-4D12-40A1-B9E0-55DB66C87BD7}"/>
    <cellStyle name="Comma 10 4 4 2" xfId="1421" xr:uid="{18D8C9E6-8703-4FD1-9E89-B795C147AC4C}"/>
    <cellStyle name="Comma 10 4 4 2 2" xfId="7453" xr:uid="{C06E4B8D-4574-4C15-AC22-3A279481D155}"/>
    <cellStyle name="Comma 10 4 4 2 2 2" xfId="15712" xr:uid="{D10C5FD7-4673-4849-AA8C-18FA0C659B15}"/>
    <cellStyle name="Comma 10 4 4 2 2 2 2" xfId="40294" xr:uid="{0D5C894B-3658-4D15-B5AE-238B6124B174}"/>
    <cellStyle name="Comma 10 4 4 2 2 3" xfId="22610" xr:uid="{CA79657C-EB17-464D-AAD1-728706F165CA}"/>
    <cellStyle name="Comma 10 4 4 2 2 3 2" xfId="46637" xr:uid="{FDC88F32-0BAB-4FFE-AE10-41DA3238891B}"/>
    <cellStyle name="Comma 10 4 4 2 2 4" xfId="32279" xr:uid="{07181D4B-7D50-4755-926D-D0CB06337AB1}"/>
    <cellStyle name="Comma 10 4 4 2 3" xfId="5361" xr:uid="{3AA108DF-6304-4C09-99F4-4B3B0B795518}"/>
    <cellStyle name="Comma 10 4 4 2 3 2" xfId="13645" xr:uid="{CE182417-D506-42AD-87F3-13BE826B7871}"/>
    <cellStyle name="Comma 10 4 4 2 3 2 2" xfId="38229" xr:uid="{68C148A2-936E-44F2-A0D4-54FAA3726F83}"/>
    <cellStyle name="Comma 10 4 4 2 3 3" xfId="30211" xr:uid="{05F66F28-EC92-4F23-9B5E-738CB41CD33D}"/>
    <cellStyle name="Comma 10 4 4 2 4" xfId="9783" xr:uid="{745B1C54-9749-4468-9C23-5E09348D82A5}"/>
    <cellStyle name="Comma 10 4 4 2 4 2" xfId="34469" xr:uid="{BDA4E291-35BC-4253-A2E0-40CA8CBE64A4}"/>
    <cellStyle name="Comma 10 4 4 2 5" xfId="20144" xr:uid="{9BA8CF44-AE66-442C-90F1-D7D00AD67710}"/>
    <cellStyle name="Comma 10 4 4 2 5 2" xfId="44318" xr:uid="{13051B41-3E60-4FF5-AF51-B5468B25B6C4}"/>
    <cellStyle name="Comma 10 4 4 2 6" xfId="26585" xr:uid="{26E26C23-72BD-416F-9CF2-ABB9C80748F5}"/>
    <cellStyle name="Comma 10 4 4 3" xfId="974" xr:uid="{8530A3C4-2E4E-404C-BEB4-E7B8402718B3}"/>
    <cellStyle name="Comma 10 4 4 3 2" xfId="7964" xr:uid="{5DE80B86-A98F-4FF4-8544-A9559D9FFEAC}"/>
    <cellStyle name="Comma 10 4 4 3 2 2" xfId="16222" xr:uid="{12D3759D-13E0-485E-9030-281869BC6A70}"/>
    <cellStyle name="Comma 10 4 4 3 2 2 2" xfId="40804" xr:uid="{1B8B67E9-D4E7-4BE7-8DBA-FD150CBC8195}"/>
    <cellStyle name="Comma 10 4 4 3 2 3" xfId="22185" xr:uid="{39C10CA0-AE03-4DFC-9883-E816C48CAE4C}"/>
    <cellStyle name="Comma 10 4 4 3 2 3 2" xfId="46232" xr:uid="{FEB9CB3A-CA3E-4816-A464-10403B4250EF}"/>
    <cellStyle name="Comma 10 4 4 3 2 4" xfId="32789" xr:uid="{2F2AD7AD-456D-467B-9042-0B240208BD9A}"/>
    <cellStyle name="Comma 10 4 4 3 3" xfId="6077" xr:uid="{ECDD7D5B-AE64-4B25-B097-3DE241C7E491}"/>
    <cellStyle name="Comma 10 4 4 3 3 2" xfId="14339" xr:uid="{73883EEC-1653-462D-9882-DE452DF66C09}"/>
    <cellStyle name="Comma 10 4 4 3 3 2 2" xfId="38921" xr:uid="{5620209B-3FD1-43C8-8E51-ECACE55156BA}"/>
    <cellStyle name="Comma 10 4 4 3 3 3" xfId="30906" xr:uid="{DEAFF598-E162-4E7A-9FB5-7C67573E2D75}"/>
    <cellStyle name="Comma 10 4 4 3 4" xfId="9350" xr:uid="{6A985764-59C5-451C-A7C2-41D4ACD9CAB7}"/>
    <cellStyle name="Comma 10 4 4 3 4 2" xfId="34067" xr:uid="{806044DD-BC5C-4F7B-80E7-57D34AAFE544}"/>
    <cellStyle name="Comma 10 4 4 3 5" xfId="19719" xr:uid="{96FD3F76-C7EB-403A-88F9-64B35E0F14B4}"/>
    <cellStyle name="Comma 10 4 4 3 5 2" xfId="43901" xr:uid="{11858F91-EF9D-41EE-BCF8-A9F003A96D27}"/>
    <cellStyle name="Comma 10 4 4 3 6" xfId="26186" xr:uid="{E74B7428-2734-48EE-8517-872F9D21707E}"/>
    <cellStyle name="Comma 10 4 4 4" xfId="2944" xr:uid="{88E994DE-41EC-40A9-9BFC-BBF2C5D2E10B}"/>
    <cellStyle name="Comma 10 4 4 4 2" xfId="6597" xr:uid="{EBEFA8A6-E83D-4036-BE6B-86AC36EBFCEC}"/>
    <cellStyle name="Comma 10 4 4 4 2 2" xfId="14856" xr:uid="{D915C9E4-F8DE-4A4B-BBCD-3C22FE251A89}"/>
    <cellStyle name="Comma 10 4 4 4 2 2 2" xfId="39438" xr:uid="{BE63BA28-AC52-4B42-8356-C91D190ECC6F}"/>
    <cellStyle name="Comma 10 4 4 4 2 3" xfId="21779" xr:uid="{E529536E-CE8D-453C-9B82-0925A9EE0D81}"/>
    <cellStyle name="Comma 10 4 4 4 2 3 2" xfId="45853" xr:uid="{228776F6-E821-4923-9E64-D57BB256B44D}"/>
    <cellStyle name="Comma 10 4 4 4 2 4" xfId="31423" xr:uid="{276A75D6-09FB-4CF1-ADCD-A05F2A43FD04}"/>
    <cellStyle name="Comma 10 4 4 4 3" xfId="11285" xr:uid="{995CFBE3-D695-4208-ABA5-01BE5F83E27B}"/>
    <cellStyle name="Comma 10 4 4 4 3 2" xfId="35940" xr:uid="{3CB455DC-C5A8-4E43-ABE8-553A6A80129D}"/>
    <cellStyle name="Comma 10 4 4 4 4" xfId="19314" xr:uid="{1018B0F7-6B78-49A8-9B57-766297421E89}"/>
    <cellStyle name="Comma 10 4 4 4 4 2" xfId="43508" xr:uid="{3ABF1EB8-1DA0-4AA5-B73E-56DCD7E9D015}"/>
    <cellStyle name="Comma 10 4 4 4 5" xfId="28055" xr:uid="{85C354D6-AE56-41FF-9B8A-26DBDD9D8E35}"/>
    <cellStyle name="Comma 10 4 4 5" xfId="3663" xr:uid="{5F500AA6-1A61-496E-B687-D8648299B0A3}"/>
    <cellStyle name="Comma 10 4 4 5 2" xfId="7130" xr:uid="{B1BE541E-B612-40B8-B80C-118050E4399B}"/>
    <cellStyle name="Comma 10 4 4 5 2 2" xfId="15389" xr:uid="{7357C974-90A8-41A7-B722-386C1DC3198E}"/>
    <cellStyle name="Comma 10 4 4 5 2 2 2" xfId="39971" xr:uid="{0B3C0C0C-BCCE-4B22-B66D-CDD3AB8BF821}"/>
    <cellStyle name="Comma 10 4 4 5 2 3" xfId="31956" xr:uid="{CF240CDC-1AC9-4112-B0B5-1F53F8C39117}"/>
    <cellStyle name="Comma 10 4 4 5 3" xfId="12004" xr:uid="{81D8BEF6-5C66-43B1-96C4-30F0387E7A91}"/>
    <cellStyle name="Comma 10 4 4 5 3 2" xfId="36648" xr:uid="{5B1E4F57-29A5-4505-8BEC-4248292A43EE}"/>
    <cellStyle name="Comma 10 4 4 5 4" xfId="21183" xr:uid="{2374DFA1-9CDE-44DA-ADFF-E9AA28B4E3BD}"/>
    <cellStyle name="Comma 10 4 4 5 4 2" xfId="45303" xr:uid="{5144259E-5621-41C3-9AAC-461D3670D3F1}"/>
    <cellStyle name="Comma 10 4 4 5 5" xfId="28763" xr:uid="{4BBC2632-EC87-4E7D-B9A4-237A89825F34}"/>
    <cellStyle name="Comma 10 4 4 6" xfId="4417" xr:uid="{B5E48EAC-64DA-4A65-8FDB-98FC2B252CA6}"/>
    <cellStyle name="Comma 10 4 4 6 2" xfId="12758" xr:uid="{BD60FCDD-4E51-478A-B192-F7981DF0ECFB}"/>
    <cellStyle name="Comma 10 4 4 6 2 2" xfId="37343" xr:uid="{96DEF71D-B983-46FD-BD1E-B5E0B1C216AF}"/>
    <cellStyle name="Comma 10 4 4 6 3" xfId="29383" xr:uid="{7C8B02C8-2663-4489-B36B-240A999E7B5B}"/>
    <cellStyle name="Comma 10 4 4 7" xfId="4934" xr:uid="{5780813D-2C47-41BD-84E0-FAE704FD717A}"/>
    <cellStyle name="Comma 10 4 4 7 2" xfId="13243" xr:uid="{7172DE28-9EDC-46B2-8489-FB9C86A0F1E3}"/>
    <cellStyle name="Comma 10 4 4 7 2 2" xfId="37827" xr:uid="{62302E69-88AB-40F8-8BE6-2DE033AE776E}"/>
    <cellStyle name="Comma 10 4 4 7 3" xfId="29809" xr:uid="{17673FAA-4023-4DCD-81DD-1DE678EF9FD0}"/>
    <cellStyle name="Comma 10 4 4 8" xfId="8912" xr:uid="{F597ADDE-E53F-4064-B0EE-C6774B57426C}"/>
    <cellStyle name="Comma 10 4 4 8 2" xfId="33675" xr:uid="{034CBC8D-2549-4D27-BB19-6FEC7CC28833}"/>
    <cellStyle name="Comma 10 4 4 9" xfId="18090" xr:uid="{1A1B8E89-D4FF-4772-8F76-AF0436839C2E}"/>
    <cellStyle name="Comma 10 4 4 9 2" xfId="42315" xr:uid="{50E07A11-69E0-40D4-BC9E-A95688A018E4}"/>
    <cellStyle name="Comma 10 4 5" xfId="583" xr:uid="{9B1757E2-9201-4EDC-9F62-A486130FB82B}"/>
    <cellStyle name="Comma 10 4 5 2" xfId="1218" xr:uid="{697DEA3C-1F2B-43EF-9934-393C9283467B}"/>
    <cellStyle name="Comma 10 4 5 2 2" xfId="8150" xr:uid="{EA37CA92-C701-453F-900A-6A4B2F63F66C}"/>
    <cellStyle name="Comma 10 4 5 2 2 2" xfId="16408" xr:uid="{FC14F695-D3B2-40CA-9B6C-24112576677B}"/>
    <cellStyle name="Comma 10 4 5 2 2 2 2" xfId="40990" xr:uid="{A527C9D5-D4AD-4DCA-9261-2F5C8947B881}"/>
    <cellStyle name="Comma 10 4 5 2 2 3" xfId="22415" xr:uid="{544809ED-55C3-4C28-A576-981BB0709021}"/>
    <cellStyle name="Comma 10 4 5 2 2 3 2" xfId="46449" xr:uid="{CB7AD73F-E394-432A-992D-E29C6AACB0E6}"/>
    <cellStyle name="Comma 10 4 5 2 2 4" xfId="32975" xr:uid="{9D7DF35C-93DA-4C34-A3F8-DBCF4D794B9E}"/>
    <cellStyle name="Comma 10 4 5 2 3" xfId="6263" xr:uid="{C2843716-37ED-417A-BEC9-6486A92D6795}"/>
    <cellStyle name="Comma 10 4 5 2 3 2" xfId="14525" xr:uid="{784ED2D5-0E45-448A-A4D2-86DB3CD459B8}"/>
    <cellStyle name="Comma 10 4 5 2 3 2 2" xfId="39107" xr:uid="{BC76D5AE-F5AC-4944-95CA-E382F222462F}"/>
    <cellStyle name="Comma 10 4 5 2 3 3" xfId="31092" xr:uid="{696A814A-0EA3-4E50-8EE9-3F98A081BDE7}"/>
    <cellStyle name="Comma 10 4 5 2 4" xfId="9586" xr:uid="{5D67CD8C-A5C2-4FA4-A090-C82CBD009BF7}"/>
    <cellStyle name="Comma 10 4 5 2 4 2" xfId="34281" xr:uid="{EEDA40ED-293B-4DF9-BB03-1CDFC3E88AD4}"/>
    <cellStyle name="Comma 10 4 5 2 5" xfId="19948" xr:uid="{41E75548-057C-496C-98A2-BC8CA354229A}"/>
    <cellStyle name="Comma 10 4 5 2 5 2" xfId="44126" xr:uid="{D4314066-D14D-4CCC-AF14-E00D9ED6033A}"/>
    <cellStyle name="Comma 10 4 5 2 6" xfId="26398" xr:uid="{1CC0665E-1110-43B5-892A-830FBE38FBBE}"/>
    <cellStyle name="Comma 10 4 5 3" xfId="6783" xr:uid="{34405326-DA9F-4D31-AA42-CDAA62348494}"/>
    <cellStyle name="Comma 10 4 5 3 2" xfId="15042" xr:uid="{1024D432-B49F-4A0D-9559-F1F183F716C0}"/>
    <cellStyle name="Comma 10 4 5 3 2 2" xfId="21836" xr:uid="{8C50E9EB-5524-4D76-9EFD-3E882C9CED82}"/>
    <cellStyle name="Comma 10 4 5 3 2 2 2" xfId="45910" xr:uid="{06B67977-8E79-4CF2-A18E-26AD99365D8D}"/>
    <cellStyle name="Comma 10 4 5 3 2 3" xfId="39624" xr:uid="{B688B9DF-2E02-4F73-97C9-103A5282AC88}"/>
    <cellStyle name="Comma 10 4 5 3 3" xfId="19371" xr:uid="{6AA6051B-4DF1-4F20-BAAD-70D163F7FD99}"/>
    <cellStyle name="Comma 10 4 5 3 3 2" xfId="43565" xr:uid="{C1FAC6AD-3562-4FCA-8110-7D48D911BE9B}"/>
    <cellStyle name="Comma 10 4 5 3 4" xfId="31609" xr:uid="{018526EA-1435-44E2-9129-AE1A1A9A9CD9}"/>
    <cellStyle name="Comma 10 4 5 4" xfId="7320" xr:uid="{6CF5B862-F36B-4C31-9B32-C8AEF2A8CD07}"/>
    <cellStyle name="Comma 10 4 5 4 2" xfId="15579" xr:uid="{3E30C552-28B1-498B-9C4B-32A9729BB3C0}"/>
    <cellStyle name="Comma 10 4 5 4 2 2" xfId="40161" xr:uid="{F8375027-7159-4913-B23E-2A54050FDB39}"/>
    <cellStyle name="Comma 10 4 5 4 3" xfId="21241" xr:uid="{35803889-9B21-4537-91E2-F28357578135}"/>
    <cellStyle name="Comma 10 4 5 4 3 2" xfId="45360" xr:uid="{BD70BC10-9839-499A-8D13-466CAA3527E6}"/>
    <cellStyle name="Comma 10 4 5 4 4" xfId="32146" xr:uid="{A04D5DD9-DE9E-47BA-9AB5-4D8C3CFC4303}"/>
    <cellStyle name="Comma 10 4 5 5" xfId="5163" xr:uid="{5B84DAE6-6B68-45E4-9A4A-8F11F6B59F04}"/>
    <cellStyle name="Comma 10 4 5 5 2" xfId="13457" xr:uid="{EA47068C-AF3C-4022-8BB9-4A143EDE25E6}"/>
    <cellStyle name="Comma 10 4 5 5 2 2" xfId="38041" xr:uid="{3F35D6B1-3B70-4041-B83D-AF82C6F2AAE1}"/>
    <cellStyle name="Comma 10 4 5 5 3" xfId="30023" xr:uid="{2EFE9C8A-5360-47E3-A6E0-E11765AB0D81}"/>
    <cellStyle name="Comma 10 4 5 6" xfId="8970" xr:uid="{82119147-5D36-4331-B35E-5F1DA6BA8D49}"/>
    <cellStyle name="Comma 10 4 5 6 2" xfId="33732" xr:uid="{42C5DD41-56E9-4632-8DA8-126976DA1A0C}"/>
    <cellStyle name="Comma 10 4 5 7" xfId="18764" xr:uid="{5578F149-AC33-47B4-97CF-C5D89B812566}"/>
    <cellStyle name="Comma 10 4 5 7 2" xfId="42960" xr:uid="{830866F4-C5AE-462F-8406-0487CC044AD0}"/>
    <cellStyle name="Comma 10 4 5 8" xfId="25863" xr:uid="{154E64F4-23A0-423A-8079-6EF4966730BE}"/>
    <cellStyle name="Comma 10 4 6" xfId="1615" xr:uid="{395E7650-5048-4A82-BFFA-4AB45D768A8D}"/>
    <cellStyle name="Comma 10 4 6 2" xfId="6901" xr:uid="{399A3B06-D290-4DD3-9E0E-F7B4A213F67C}"/>
    <cellStyle name="Comma 10 4 6 2 2" xfId="15160" xr:uid="{771E7B37-5079-47B8-A706-6F9E94E496A5}"/>
    <cellStyle name="Comma 10 4 6 2 2 2" xfId="39742" xr:uid="{35B012CC-46F9-42B3-A391-9AD39CD6B802}"/>
    <cellStyle name="Comma 10 4 6 2 3" xfId="22798" xr:uid="{591FAC84-3D1F-4E92-A359-67DC5C60FAE3}"/>
    <cellStyle name="Comma 10 4 6 2 3 2" xfId="46824" xr:uid="{7DB1F241-8A98-4053-AF12-DA154CF709BB}"/>
    <cellStyle name="Comma 10 4 6 2 4" xfId="31727" xr:uid="{CE7DCF08-9A90-47FA-8310-B4262C207784}"/>
    <cellStyle name="Comma 10 4 6 3" xfId="5548" xr:uid="{34FAD3F7-32F4-4967-BE40-88A79486C2B5}"/>
    <cellStyle name="Comma 10 4 6 3 2" xfId="13831" xr:uid="{A9C8CA7D-2303-48C9-A4B6-76AB72F5F103}"/>
    <cellStyle name="Comma 10 4 6 3 2 2" xfId="38415" xr:uid="{9B3E4C1C-5367-4202-9D68-C63A465250D0}"/>
    <cellStyle name="Comma 10 4 6 3 3" xfId="30397" xr:uid="{C8C489B9-0341-4456-B9E3-4843E82C7A57}"/>
    <cellStyle name="Comma 10 4 6 4" xfId="9969" xr:uid="{8E15576F-B030-4573-BB05-23469F990E6D}"/>
    <cellStyle name="Comma 10 4 6 4 2" xfId="34655" xr:uid="{DA7784D3-9DC6-45B4-AB72-4C139544B451}"/>
    <cellStyle name="Comma 10 4 6 5" xfId="20332" xr:uid="{0AED7D62-93D6-400C-99D3-319E0F5F2BD9}"/>
    <cellStyle name="Comma 10 4 6 5 2" xfId="44504" xr:uid="{C4B3E339-19C6-4E58-A9A3-21B2C2BB6D1E}"/>
    <cellStyle name="Comma 10 4 6 6" xfId="26771" xr:uid="{86672E09-5483-4DAD-9E4C-D779E7FDBE2D}"/>
    <cellStyle name="Comma 10 4 7" xfId="1772" xr:uid="{3886ED7E-1BA4-45B4-9150-4FF80B25FFA4}"/>
    <cellStyle name="Comma 10 4 7 2" xfId="7586" xr:uid="{242D302A-17B4-4F55-8DDE-D6D566737F57}"/>
    <cellStyle name="Comma 10 4 7 2 2" xfId="15844" xr:uid="{1E47FD16-ACE1-4AC6-80BE-0A13E46B178F}"/>
    <cellStyle name="Comma 10 4 7 2 2 2" xfId="40426" xr:uid="{2A203447-D2AD-45B0-BBF9-564EB71B14F2}"/>
    <cellStyle name="Comma 10 4 7 2 3" xfId="22937" xr:uid="{C0254B4D-EC79-45DC-9CBB-3C2B977A4CF5}"/>
    <cellStyle name="Comma 10 4 7 2 3 2" xfId="46948" xr:uid="{F979B103-253B-4CDA-B88F-E250FFD76BCB}"/>
    <cellStyle name="Comma 10 4 7 2 4" xfId="32411" xr:uid="{587A7777-7E48-41F6-90B3-6716633189E9}"/>
    <cellStyle name="Comma 10 4 7 3" xfId="5690" xr:uid="{5DD08788-9727-46AD-9EBB-BD568F412917}"/>
    <cellStyle name="Comma 10 4 7 3 2" xfId="13952" xr:uid="{7A0A6E82-C3E6-48BB-A160-5900248A951C}"/>
    <cellStyle name="Comma 10 4 7 3 2 2" xfId="38534" xr:uid="{EFABBBC8-923A-4B4E-BCB0-7748251AB8BF}"/>
    <cellStyle name="Comma 10 4 7 3 3" xfId="30519" xr:uid="{F8CC05B1-79D2-437F-8CD9-0A24472321EE}"/>
    <cellStyle name="Comma 10 4 7 4" xfId="10114" xr:uid="{05403152-2702-416A-BEE7-F0EF3E3D014C}"/>
    <cellStyle name="Comma 10 4 7 4 2" xfId="34774" xr:uid="{1141B5F0-C149-4BAD-BBEB-A2D0820EC2CB}"/>
    <cellStyle name="Comma 10 4 7 5" xfId="20472" xr:uid="{A378BE0B-7E9D-43D9-8715-EF22741DB947}"/>
    <cellStyle name="Comma 10 4 7 5 2" xfId="44632" xr:uid="{B5F7F7E8-AE6A-4ECD-8BA8-40BAD98CB053}"/>
    <cellStyle name="Comma 10 4 7 6" xfId="26889" xr:uid="{2A2D8490-C277-4A55-86B2-FA53F33517F8}"/>
    <cellStyle name="Comma 10 4 8" xfId="730" xr:uid="{F7BD622B-1457-4B4C-98B8-EE3D0857836F}"/>
    <cellStyle name="Comma 10 4 8 2" xfId="7699" xr:uid="{755FB4D8-04BB-44B7-B8F0-1B5840B05208}"/>
    <cellStyle name="Comma 10 4 8 2 2" xfId="15957" xr:uid="{16348ACE-E9E9-44D8-ADC4-B0DACE29872A}"/>
    <cellStyle name="Comma 10 4 8 2 2 2" xfId="40539" xr:uid="{965DB5FD-25B7-4E55-9E10-7C4AB1B717C4}"/>
    <cellStyle name="Comma 10 4 8 2 3" xfId="21966" xr:uid="{E785BAD5-DDD6-4F1E-8C3E-BA2763407D4F}"/>
    <cellStyle name="Comma 10 4 8 2 3 2" xfId="46038" xr:uid="{E2A3D92C-B5E8-4F99-9DBF-DA7DC7E328B2}"/>
    <cellStyle name="Comma 10 4 8 2 4" xfId="32524" xr:uid="{3F4183DD-AE2B-423F-B44E-6C6ED847A65A}"/>
    <cellStyle name="Comma 10 4 8 3" xfId="5812" xr:uid="{7375665A-D8EE-419B-B297-2050035D9597}"/>
    <cellStyle name="Comma 10 4 8 3 2" xfId="14074" xr:uid="{43FAEAEA-4B4E-4906-81F2-6C29F51ECDC8}"/>
    <cellStyle name="Comma 10 4 8 3 2 2" xfId="38656" xr:uid="{48C6BE55-4C0B-46BC-A96E-75AB1ABAFD22}"/>
    <cellStyle name="Comma 10 4 8 3 3" xfId="30641" xr:uid="{A973D890-4BEF-41B2-83B1-21089CCB50B6}"/>
    <cellStyle name="Comma 10 4 8 4" xfId="9125" xr:uid="{B5976343-2B5C-4533-9470-F2CA791D3523}"/>
    <cellStyle name="Comma 10 4 8 4 2" xfId="33874" xr:uid="{6B2B401F-5EE0-43D2-91E4-45023D48329A}"/>
    <cellStyle name="Comma 10 4 8 5" xfId="19501" xr:uid="{2642CA40-34B2-4225-B163-944B4913B626}"/>
    <cellStyle name="Comma 10 4 8 5 2" xfId="43693" xr:uid="{D9DA46CD-B203-444A-AE54-077403D89F95}"/>
    <cellStyle name="Comma 10 4 8 6" xfId="25999" xr:uid="{0F5E61FE-66E0-4BA5-A431-5BDD18B62E72}"/>
    <cellStyle name="Comma 10 4 9" xfId="1891" xr:uid="{4CC9F164-5D10-4B39-B099-4EC46EA9674C}"/>
    <cellStyle name="Comma 10 4 9 2" xfId="7777" xr:uid="{E4CEA091-FE83-4424-A779-062AD6A6E36F}"/>
    <cellStyle name="Comma 10 4 9 2 2" xfId="16035" xr:uid="{7A6B019F-91FA-467B-A0EB-D29340166200}"/>
    <cellStyle name="Comma 10 4 9 2 2 2" xfId="40617" xr:uid="{3434C268-AD79-40C4-A80C-8C464B2B0492}"/>
    <cellStyle name="Comma 10 4 9 2 3" xfId="23055" xr:uid="{0E5A4AD9-7760-4800-92CE-CCF86CE9E3E9}"/>
    <cellStyle name="Comma 10 4 9 2 3 2" xfId="47066" xr:uid="{742A4198-4BA8-4355-BE40-C25B5B9608E7}"/>
    <cellStyle name="Comma 10 4 9 2 4" xfId="32602" xr:uid="{0A0C3FC6-6E99-4659-AF5F-3E093B3BA466}"/>
    <cellStyle name="Comma 10 4 9 3" xfId="5890" xr:uid="{86462279-FAC8-493C-A08F-0CA8D0FBFE82}"/>
    <cellStyle name="Comma 10 4 9 3 2" xfId="14152" xr:uid="{7BC8E562-FD81-49B0-AC78-EF879D871BEE}"/>
    <cellStyle name="Comma 10 4 9 3 2 2" xfId="38734" xr:uid="{9C4C4CC0-C1D4-4CEB-AF94-175D580BFC3E}"/>
    <cellStyle name="Comma 10 4 9 3 3" xfId="30719" xr:uid="{BF26BB18-3D73-4C12-9F93-406146EFBD64}"/>
    <cellStyle name="Comma 10 4 9 4" xfId="10233" xr:uid="{9E909C9E-7612-4229-8C21-EAC41F44C3BC}"/>
    <cellStyle name="Comma 10 4 9 4 2" xfId="34892" xr:uid="{5BF2575D-2A75-4E77-A24C-798E34DDC703}"/>
    <cellStyle name="Comma 10 4 9 5" xfId="20590" xr:uid="{17E42DFC-2CB7-4BA6-AD73-8F9B980467A7}"/>
    <cellStyle name="Comma 10 4 9 5 2" xfId="44750" xr:uid="{C000724F-54F6-41AA-AA59-5675ABF4713E}"/>
    <cellStyle name="Comma 10 4 9 6" xfId="27007" xr:uid="{77EE166D-2AAE-4273-9B8E-FE927C605A79}"/>
    <cellStyle name="Comma 10 5" xfId="234" xr:uid="{17127721-4DB5-4997-B642-51B43D6DF926}"/>
    <cellStyle name="Comma 10 5 10" xfId="2743" xr:uid="{9186F5B6-C674-4D3B-AAFE-D9C90C9F682D}"/>
    <cellStyle name="Comma 10 5 10 2" xfId="11084" xr:uid="{B3EBBBC5-B796-4FE9-96A2-EA0EF9EE34F0}"/>
    <cellStyle name="Comma 10 5 10 2 2" xfId="35739" xr:uid="{D5FB9679-0006-447F-AF6F-C1B7C54FBBF1}"/>
    <cellStyle name="Comma 10 5 10 3" xfId="27854" xr:uid="{D48F8329-BA34-4F15-92C0-7797041A17B0}"/>
    <cellStyle name="Comma 10 5 11" xfId="3216" xr:uid="{0F95A45E-B06E-4F1E-8044-61252CF76C3F}"/>
    <cellStyle name="Comma 10 5 11 2" xfId="11557" xr:uid="{6C1B6B79-1E95-47C2-B21E-B24C90BF8CB1}"/>
    <cellStyle name="Comma 10 5 11 2 2" xfId="36211" xr:uid="{0E4A9082-021E-40F5-B90C-63B6BFA573B1}"/>
    <cellStyle name="Comma 10 5 11 3" xfId="28326" xr:uid="{541EF646-0EA7-4C8E-8416-C0F9B1AC04B9}"/>
    <cellStyle name="Comma 10 5 12" xfId="3460" xr:uid="{A96472A3-0886-4E9E-880B-974EF01FC934}"/>
    <cellStyle name="Comma 10 5 12 2" xfId="11801" xr:uid="{DD574196-110B-493D-AC0F-0FFEA4A7E576}"/>
    <cellStyle name="Comma 10 5 12 2 2" xfId="36447" xr:uid="{3B603008-8143-459D-A5A2-8FE85EA3FDCA}"/>
    <cellStyle name="Comma 10 5 12 3" xfId="28562" xr:uid="{5B0E3FA6-6D2B-4A92-80FC-7715F0C78DDD}"/>
    <cellStyle name="Comma 10 5 13" xfId="4170" xr:uid="{165B437F-A606-4201-85E9-3FA5363903F6}"/>
    <cellStyle name="Comma 10 5 13 2" xfId="12511" xr:uid="{4BBE677C-A45C-4F4D-BECC-72F8CD2A598C}"/>
    <cellStyle name="Comma 10 5 13 2 2" xfId="37096" xr:uid="{D42262D2-22A0-43C9-98C6-035417CB1CFC}"/>
    <cellStyle name="Comma 10 5 13 3" xfId="29182" xr:uid="{701E5302-583C-49A9-A6A9-1BFEED1EDD23}"/>
    <cellStyle name="Comma 10 5 14" xfId="4754" xr:uid="{ECE5B80B-5271-4A45-8E7D-E7D0E352896E}"/>
    <cellStyle name="Comma 10 5 14 2" xfId="13083" xr:uid="{315CB54F-BCE1-4D91-B008-E131C78B2364}"/>
    <cellStyle name="Comma 10 5 14 2 2" xfId="37668" xr:uid="{95117849-E649-4071-A909-E88242D97BC5}"/>
    <cellStyle name="Comma 10 5 14 3" xfId="29648" xr:uid="{282F6184-2F57-4902-B9ED-F85031ECE4DF}"/>
    <cellStyle name="Comma 10 5 15" xfId="8687" xr:uid="{3F9F4306-CE17-4855-B95F-4B8DF11F252E}"/>
    <cellStyle name="Comma 10 5 15 2" xfId="33467" xr:uid="{10862ABD-3A8A-4D7C-98D7-827059E383DD}"/>
    <cellStyle name="Comma 10 5 16" xfId="17873" xr:uid="{50B291EF-257F-46BE-9F0D-2E9ADC702A4C}"/>
    <cellStyle name="Comma 10 5 16 2" xfId="42098" xr:uid="{6B190382-46B3-49E3-BC83-E389BC7BE8D0}"/>
    <cellStyle name="Comma 10 5 17" xfId="18476" xr:uid="{11D9044D-C795-412D-96A6-0FB1C4436AAC}"/>
    <cellStyle name="Comma 10 5 17 2" xfId="42679" xr:uid="{85F8C089-1502-48F7-AD7E-AE56F7A50F86}"/>
    <cellStyle name="Comma 10 5 18" xfId="25601" xr:uid="{D0652E69-9D05-40DD-A104-ADE0E77CA073}"/>
    <cellStyle name="Comma 10 5 2" xfId="430" xr:uid="{80C19EB1-4979-44D7-87FA-20B6AD444BA7}"/>
    <cellStyle name="Comma 10 5 2 10" xfId="4971" xr:uid="{E9B656F7-4F36-47B4-AF08-33600A8473A4}"/>
    <cellStyle name="Comma 10 5 2 10 2" xfId="13272" xr:uid="{27356543-CB0F-473C-8B15-B071D92D8B45}"/>
    <cellStyle name="Comma 10 5 2 10 2 2" xfId="37856" xr:uid="{6327C276-CCFB-407A-9C6A-6E3E485FF6EB}"/>
    <cellStyle name="Comma 10 5 2 10 3" xfId="29838" xr:uid="{B1DABFA0-183B-43CC-8C11-AF938843CDA4}"/>
    <cellStyle name="Comma 10 5 2 11" xfId="8822" xr:uid="{75268885-2275-48C9-805C-542E962ACE12}"/>
    <cellStyle name="Comma 10 5 2 11 2" xfId="33588" xr:uid="{618BBAFE-D3BE-4E89-9879-F3F91D0F3825}"/>
    <cellStyle name="Comma 10 5 2 12" xfId="18007" xr:uid="{FD5D6712-243E-4D55-9488-D6CEF9FF7679}"/>
    <cellStyle name="Comma 10 5 2 12 2" xfId="42232" xr:uid="{C477D259-094E-4196-AD9A-85441E9F023C}"/>
    <cellStyle name="Comma 10 5 2 13" xfId="18613" xr:uid="{82A96F42-7DBF-465C-AB55-1F6859DC58FB}"/>
    <cellStyle name="Comma 10 5 2 13 2" xfId="42809" xr:uid="{342BBA5B-684D-4757-BFF8-250BAC3C68AC}"/>
    <cellStyle name="Comma 10 5 2 14" xfId="25719" xr:uid="{0F349C8F-238B-4A83-8461-39250D51D98A}"/>
    <cellStyle name="Comma 10 5 2 2" xfId="1450" xr:uid="{13C7F922-5CA3-461A-9C0C-A6FA3B339E92}"/>
    <cellStyle name="Comma 10 5 2 2 2" xfId="3097" xr:uid="{08448BE6-BAFD-4387-A5EE-F1227EF169A6}"/>
    <cellStyle name="Comma 10 5 2 2 2 2" xfId="7054" xr:uid="{A884F945-6E87-4599-90E9-74D7037F3A75}"/>
    <cellStyle name="Comma 10 5 2 2 2 2 2" xfId="15313" xr:uid="{2614993F-E2CC-4086-B3D4-97E4DAE3D7F2}"/>
    <cellStyle name="Comma 10 5 2 2 2 2 2 2" xfId="39895" xr:uid="{8A5D4F61-6B39-4A3F-A187-F08E3301A97C}"/>
    <cellStyle name="Comma 10 5 2 2 2 2 3" xfId="31880" xr:uid="{D77EAD66-940C-4322-9942-CC675220E43C}"/>
    <cellStyle name="Comma 10 5 2 2 2 3" xfId="11438" xr:uid="{8A2E0028-9599-44C2-A556-CCCA0EFC5814}"/>
    <cellStyle name="Comma 10 5 2 2 2 3 2" xfId="36093" xr:uid="{61554B6E-C058-4561-A20A-DED75FA97408}"/>
    <cellStyle name="Comma 10 5 2 2 2 4" xfId="22638" xr:uid="{B3CEFDC1-8909-4063-BC14-A4248309E95D}"/>
    <cellStyle name="Comma 10 5 2 2 2 4 2" xfId="46665" xr:uid="{A5EF2C56-3F93-4EC0-8693-5B025BE9D053}"/>
    <cellStyle name="Comma 10 5 2 2 2 5" xfId="28208" xr:uid="{6B801AB9-6BBC-48CD-ACA4-4EEC23906EFD}"/>
    <cellStyle name="Comma 10 5 2 2 3" xfId="3816" xr:uid="{2F1478C8-5849-44AC-AF86-151DD3A50849}"/>
    <cellStyle name="Comma 10 5 2 2 3 2" xfId="12157" xr:uid="{66026E2E-A072-4213-B90A-F0E88047DBF7}"/>
    <cellStyle name="Comma 10 5 2 2 3 2 2" xfId="36801" xr:uid="{5A308AA1-EE7B-4337-86A9-451E1C8AF0B8}"/>
    <cellStyle name="Comma 10 5 2 2 3 3" xfId="28916" xr:uid="{53968407-D499-408F-86D5-9833FC3E1492}"/>
    <cellStyle name="Comma 10 5 2 2 4" xfId="4570" xr:uid="{FBC5E9E7-2718-408B-882F-BF8C80EF8350}"/>
    <cellStyle name="Comma 10 5 2 2 4 2" xfId="12911" xr:uid="{199B165E-EEE1-49C5-BE27-022FD376A835}"/>
    <cellStyle name="Comma 10 5 2 2 4 2 2" xfId="37496" xr:uid="{279E83C2-48B5-4A3B-AA3E-7A00DFAEE8C2}"/>
    <cellStyle name="Comma 10 5 2 2 4 3" xfId="29536" xr:uid="{6CF31556-F068-4F3C-8376-C24ADE81544B}"/>
    <cellStyle name="Comma 10 5 2 2 5" xfId="5390" xr:uid="{CE4B863A-FF01-496E-85B4-11FE81CF5139}"/>
    <cellStyle name="Comma 10 5 2 2 5 2" xfId="13673" xr:uid="{DF1DFBA7-E316-4492-97A4-8703ECD7F9C5}"/>
    <cellStyle name="Comma 10 5 2 2 5 2 2" xfId="38257" xr:uid="{1F35C538-E570-4B15-ABA2-022CFD5FCB4A}"/>
    <cellStyle name="Comma 10 5 2 2 5 3" xfId="30239" xr:uid="{AEDD5D33-DDA0-4AC1-A3BA-2275FEAE66F2}"/>
    <cellStyle name="Comma 10 5 2 2 6" xfId="9811" xr:uid="{19406870-51B1-4C71-9F65-94C90FB2FE0F}"/>
    <cellStyle name="Comma 10 5 2 2 6 2" xfId="34497" xr:uid="{0C52C343-F67F-4350-8C94-D88CBA1F0564}"/>
    <cellStyle name="Comma 10 5 2 2 7" xfId="18243" xr:uid="{929E2259-F24F-40ED-9AF4-BBF2A5D7273E}"/>
    <cellStyle name="Comma 10 5 2 2 7 2" xfId="42468" xr:uid="{B396CBD7-9667-4EFC-B19B-C97A61E1CF9A}"/>
    <cellStyle name="Comma 10 5 2 2 8" xfId="20172" xr:uid="{23572DA9-92FF-4DC5-BCDA-87EF8F500CEB}"/>
    <cellStyle name="Comma 10 5 2 2 8 2" xfId="44346" xr:uid="{B657A09D-D847-461C-B046-423E978F237D}"/>
    <cellStyle name="Comma 10 5 2 2 9" xfId="26613" xr:uid="{491D0F21-B08A-4216-BD9D-16D5F154CCEA}"/>
    <cellStyle name="Comma 10 5 2 3" xfId="1011" xr:uid="{D676F0AC-219C-4F24-9997-E5CB6F58A2F3}"/>
    <cellStyle name="Comma 10 5 2 3 2" xfId="7992" xr:uid="{6237988E-A7DF-40D6-94E6-28ABE2D563DE}"/>
    <cellStyle name="Comma 10 5 2 3 2 2" xfId="16250" xr:uid="{7EA54C25-B23C-415E-9C53-3ED3AE84FACD}"/>
    <cellStyle name="Comma 10 5 2 3 2 2 2" xfId="40832" xr:uid="{D250A62E-E1E8-4C9A-B28D-6CAF5470C1E6}"/>
    <cellStyle name="Comma 10 5 2 3 2 3" xfId="22220" xr:uid="{F02FF27B-A51C-4571-8B1F-EF21C1026D13}"/>
    <cellStyle name="Comma 10 5 2 3 2 3 2" xfId="46261" xr:uid="{A65FB9BD-07A0-48A5-86F0-9125FD15BA3E}"/>
    <cellStyle name="Comma 10 5 2 3 2 4" xfId="32817" xr:uid="{998C4925-75C4-4920-8BFB-A4E3B5740E01}"/>
    <cellStyle name="Comma 10 5 2 3 3" xfId="6105" xr:uid="{E3873EB7-C2BF-457C-AB3A-FB3F288D3F48}"/>
    <cellStyle name="Comma 10 5 2 3 3 2" xfId="14367" xr:uid="{95BB9094-8A4F-46F0-A98B-E54CEB5BDA9E}"/>
    <cellStyle name="Comma 10 5 2 3 3 2 2" xfId="38949" xr:uid="{B8126B28-EA45-4893-B195-3269D8B4BB8C}"/>
    <cellStyle name="Comma 10 5 2 3 3 3" xfId="30934" xr:uid="{42732AC1-9F1B-4C37-85CC-4A5B1C6517AB}"/>
    <cellStyle name="Comma 10 5 2 3 4" xfId="9387" xr:uid="{667E8203-9EF0-4068-B4B0-988EE78E8F8C}"/>
    <cellStyle name="Comma 10 5 2 3 4 2" xfId="34095" xr:uid="{2EB95CFF-EB60-4959-94D5-64F4F1A30BF1}"/>
    <cellStyle name="Comma 10 5 2 3 5" xfId="19755" xr:uid="{975D760B-F201-4848-BDFA-9A763FD87B69}"/>
    <cellStyle name="Comma 10 5 2 3 5 2" xfId="43935" xr:uid="{1C0C48C7-289E-4C38-B547-E1584DFB6B0A}"/>
    <cellStyle name="Comma 10 5 2 3 6" xfId="26214" xr:uid="{8177C5F5-E45A-48D7-A2DB-46733852904B}"/>
    <cellStyle name="Comma 10 5 2 4" xfId="2238" xr:uid="{2BFFF013-C904-43EA-B151-4C32F882A0DB}"/>
    <cellStyle name="Comma 10 5 2 4 2" xfId="6625" xr:uid="{39DA97A7-2A7B-4C5D-870B-86F9C408AC64}"/>
    <cellStyle name="Comma 10 5 2 4 2 2" xfId="14884" xr:uid="{9D9B0D5C-6C0F-4A2F-B8FA-4B008942DC48}"/>
    <cellStyle name="Comma 10 5 2 4 2 2 2" xfId="39466" xr:uid="{FE3AB6E8-5B2E-49BC-BE82-0E19D96EB614}"/>
    <cellStyle name="Comma 10 5 2 4 2 3" xfId="21685" xr:uid="{F1A4E0FB-9361-4457-AF45-A220228E8363}"/>
    <cellStyle name="Comma 10 5 2 4 2 3 2" xfId="45762" xr:uid="{7101C7D2-C0B8-49D5-BB0E-9D28EA28DED9}"/>
    <cellStyle name="Comma 10 5 2 4 2 4" xfId="31451" xr:uid="{0CB5AAA6-D542-4C0E-BE12-01F438A93F52}"/>
    <cellStyle name="Comma 10 5 2 4 3" xfId="10579" xr:uid="{D9767192-8017-47FB-BEFB-73F2546CCDA1}"/>
    <cellStyle name="Comma 10 5 2 4 3 2" xfId="35237" xr:uid="{4731690B-66E7-4432-B1F4-E329752173A3}"/>
    <cellStyle name="Comma 10 5 2 4 4" xfId="19220" xr:uid="{272D9873-2AA1-448F-8387-695F98B56697}"/>
    <cellStyle name="Comma 10 5 2 4 4 2" xfId="43414" xr:uid="{51728C8A-6360-443A-8C0B-517C80E25A2E}"/>
    <cellStyle name="Comma 10 5 2 4 5" xfId="27352" xr:uid="{B35B9454-D1D4-4711-83AB-A05B64D8CFCC}"/>
    <cellStyle name="Comma 10 5 2 5" xfId="2624" xr:uid="{763903F6-5AA6-460D-982D-BDFE0234FAD6}"/>
    <cellStyle name="Comma 10 5 2 5 2" xfId="8410" xr:uid="{DC203C3D-FEB5-40B8-B9CE-EFC5BBCFF9E2}"/>
    <cellStyle name="Comma 10 5 2 5 2 2" xfId="16668" xr:uid="{E018B164-5AE6-466F-A81A-C8EF769BB2C5}"/>
    <cellStyle name="Comma 10 5 2 5 2 2 2" xfId="41250" xr:uid="{077B785D-5A61-4F3D-BDB9-10D76CED2A31}"/>
    <cellStyle name="Comma 10 5 2 5 2 3" xfId="33235" xr:uid="{4769A2D5-D2FC-4212-9DB3-7084B69947EE}"/>
    <cellStyle name="Comma 10 5 2 5 3" xfId="10965" xr:uid="{9CB65062-72C4-44C9-B3EB-8B869BB84F32}"/>
    <cellStyle name="Comma 10 5 2 5 3 2" xfId="35621" xr:uid="{5B7CFFB6-6ACA-4CB7-BEBD-B9A3EC1CFA03}"/>
    <cellStyle name="Comma 10 5 2 5 4" xfId="21089" xr:uid="{A7F5C7DA-D1F9-4349-8D02-EDF527B92BC8}"/>
    <cellStyle name="Comma 10 5 2 5 4 2" xfId="45210" xr:uid="{5050AEF1-7D6A-4EE2-826A-DA8A6D403816}"/>
    <cellStyle name="Comma 10 5 2 5 5" xfId="27736" xr:uid="{6A72C826-7254-492F-89B3-4C97F0372EE8}"/>
    <cellStyle name="Comma 10 5 2 6" xfId="2861" xr:uid="{180F9FCB-87FD-4B81-9D79-7F278961265A}"/>
    <cellStyle name="Comma 10 5 2 6 2" xfId="11202" xr:uid="{55E87D37-4816-4989-9F9B-DBECCBA791DA}"/>
    <cellStyle name="Comma 10 5 2 6 2 2" xfId="35857" xr:uid="{82BF6FB4-0A10-491B-A2CD-561214902A62}"/>
    <cellStyle name="Comma 10 5 2 6 3" xfId="27972" xr:uid="{8AD20202-98BF-4DED-94F0-3165753E28DD}"/>
    <cellStyle name="Comma 10 5 2 7" xfId="3334" xr:uid="{93E4B18E-DD1C-41B0-9396-BB33FB44549F}"/>
    <cellStyle name="Comma 10 5 2 7 2" xfId="11675" xr:uid="{6D1195C7-7369-4282-B3B7-283290F3E297}"/>
    <cellStyle name="Comma 10 5 2 7 2 2" xfId="36329" xr:uid="{1C744292-98EE-4DA9-A84F-823DF7A299CB}"/>
    <cellStyle name="Comma 10 5 2 7 3" xfId="28444" xr:uid="{F565A1C5-0271-474D-BFD8-D15F03C2402F}"/>
    <cellStyle name="Comma 10 5 2 8" xfId="3580" xr:uid="{5C050ADC-B988-4FEA-86F2-7B32FA93AF6F}"/>
    <cellStyle name="Comma 10 5 2 8 2" xfId="11921" xr:uid="{5FA20BAC-96B2-46D4-AACE-01488D7176F3}"/>
    <cellStyle name="Comma 10 5 2 8 2 2" xfId="36565" xr:uid="{64F6F74A-951E-4291-B643-BC09EA40161B}"/>
    <cellStyle name="Comma 10 5 2 8 3" xfId="28680" xr:uid="{EFDCB8B6-6DBC-4049-AC78-A34EAAB82CDE}"/>
    <cellStyle name="Comma 10 5 2 9" xfId="4334" xr:uid="{82490392-33B8-4A90-9339-5CCC401E236C}"/>
    <cellStyle name="Comma 10 5 2 9 2" xfId="12675" xr:uid="{14F3388C-0499-4074-B279-DF8A021F269E}"/>
    <cellStyle name="Comma 10 5 2 9 2 2" xfId="37260" xr:uid="{842D5BD4-3119-418A-ABB6-4EBE55D59A2D}"/>
    <cellStyle name="Comma 10 5 2 9 3" xfId="29300" xr:uid="{E51325DB-D4D7-4F32-A0C7-67FC31CB043F}"/>
    <cellStyle name="Comma 10 5 3" xfId="618" xr:uid="{636EDA41-5957-4750-A0D0-79196B98407B}"/>
    <cellStyle name="Comma 10 5 3 10" xfId="25898" xr:uid="{462CFF22-839C-4DD7-BABD-9EDFC052996E}"/>
    <cellStyle name="Comma 10 5 3 2" xfId="1251" xr:uid="{4BB48327-7A9D-4B4D-B8D1-BA1DDE51E152}"/>
    <cellStyle name="Comma 10 5 3 2 2" xfId="8178" xr:uid="{C774BF4F-7443-481B-A686-CF6CA00A4307}"/>
    <cellStyle name="Comma 10 5 3 2 2 2" xfId="16436" xr:uid="{566DBDE2-6149-435F-A03E-B89701A53933}"/>
    <cellStyle name="Comma 10 5 3 2 2 2 2" xfId="41018" xr:uid="{BC6199F5-0608-46B7-9B53-71339DD0DED3}"/>
    <cellStyle name="Comma 10 5 3 2 2 3" xfId="22443" xr:uid="{BC57395D-0DB3-4F40-8E03-58973DF87B6A}"/>
    <cellStyle name="Comma 10 5 3 2 2 3 2" xfId="46477" xr:uid="{1001F018-206F-4676-B698-E63D7E079AD9}"/>
    <cellStyle name="Comma 10 5 3 2 2 4" xfId="33003" xr:uid="{3477C8F5-6757-426B-86DA-83F3FA919974}"/>
    <cellStyle name="Comma 10 5 3 2 3" xfId="6299" xr:uid="{6E010DD9-E56B-439D-9992-9F768FDEDC39}"/>
    <cellStyle name="Comma 10 5 3 2 3 2" xfId="14560" xr:uid="{0F11C002-AEAF-4719-9497-DA6021D9C788}"/>
    <cellStyle name="Comma 10 5 3 2 3 2 2" xfId="39142" xr:uid="{0D8FC827-95D2-44CA-8C6C-9428991D989E}"/>
    <cellStyle name="Comma 10 5 3 2 3 3" xfId="31127" xr:uid="{82A8F260-8E9D-45D4-BCD6-31EF32CDCF5C}"/>
    <cellStyle name="Comma 10 5 3 2 4" xfId="9614" xr:uid="{1B119779-C826-4285-B0AD-F8679AD7BF00}"/>
    <cellStyle name="Comma 10 5 3 2 4 2" xfId="34309" xr:uid="{1D1D1192-EE93-4502-BF4A-E004A4735080}"/>
    <cellStyle name="Comma 10 5 3 2 5" xfId="19976" xr:uid="{2683AD6C-9D63-4C0C-9843-D7BE5E867923}"/>
    <cellStyle name="Comma 10 5 3 2 5 2" xfId="44154" xr:uid="{D336EBC8-26C2-4168-BBDE-FE6664D1C3DC}"/>
    <cellStyle name="Comma 10 5 3 2 6" xfId="26426" xr:uid="{42CD677B-F3BE-4953-8DB0-177E24D17BE0}"/>
    <cellStyle name="Comma 10 5 3 3" xfId="2979" xr:uid="{90056457-F707-4022-813C-5EA0FC4F247F}"/>
    <cellStyle name="Comma 10 5 3 3 2" xfId="6818" xr:uid="{7B3E7187-B692-489C-B79E-BD8EC349079D}"/>
    <cellStyle name="Comma 10 5 3 3 2 2" xfId="15077" xr:uid="{3F854D67-BC71-47A0-A7F5-9AE5EE3A26F6}"/>
    <cellStyle name="Comma 10 5 3 3 2 2 2" xfId="39659" xr:uid="{956A1510-AC47-4240-8835-3BA6A91C4B3C}"/>
    <cellStyle name="Comma 10 5 3 3 2 3" xfId="21871" xr:uid="{2978309E-F227-491F-ABAE-554109DFD6CA}"/>
    <cellStyle name="Comma 10 5 3 3 2 3 2" xfId="45945" xr:uid="{FF61C058-BF24-4D83-93A3-A6BEBABF6917}"/>
    <cellStyle name="Comma 10 5 3 3 2 4" xfId="31644" xr:uid="{E9F5236F-7A13-40D6-B2EB-EB6ACA974306}"/>
    <cellStyle name="Comma 10 5 3 3 3" xfId="11320" xr:uid="{9D299D90-9DF8-47CA-9CCD-63A68B47B38A}"/>
    <cellStyle name="Comma 10 5 3 3 3 2" xfId="35975" xr:uid="{784996CF-874B-4FFF-8B22-8202BD7CCE54}"/>
    <cellStyle name="Comma 10 5 3 3 4" xfId="19406" xr:uid="{F621C6B1-6326-419E-B97E-38197736A92E}"/>
    <cellStyle name="Comma 10 5 3 3 4 2" xfId="43600" xr:uid="{DB2A8B14-34B2-4D39-B72D-B1B6CECBA7C8}"/>
    <cellStyle name="Comma 10 5 3 3 5" xfId="28090" xr:uid="{65EAC0DA-CB65-4959-9DFB-0A396800B900}"/>
    <cellStyle name="Comma 10 5 3 4" xfId="3698" xr:uid="{D42CB788-7B48-4AF5-B019-B7C1EC0ACFEB}"/>
    <cellStyle name="Comma 10 5 3 4 2" xfId="7348" xr:uid="{FA8EA968-2238-4506-B1FB-DFE208B45FE1}"/>
    <cellStyle name="Comma 10 5 3 4 2 2" xfId="15607" xr:uid="{35EB0A77-5A54-4971-852B-61525E1C0D1C}"/>
    <cellStyle name="Comma 10 5 3 4 2 2 2" xfId="40189" xr:uid="{AD7D457E-CB1A-42E3-8849-3FA3B1D73AFA}"/>
    <cellStyle name="Comma 10 5 3 4 2 3" xfId="32174" xr:uid="{13F90DBD-B1B4-43F1-A6B3-E23858D6FB30}"/>
    <cellStyle name="Comma 10 5 3 4 3" xfId="12039" xr:uid="{7C3E2582-AC84-4EB3-A86A-FAE70EAF98D3}"/>
    <cellStyle name="Comma 10 5 3 4 3 2" xfId="36683" xr:uid="{7D1FAD73-3BD1-4288-90BD-38EE8DD92BF5}"/>
    <cellStyle name="Comma 10 5 3 4 4" xfId="21276" xr:uid="{7D0D8DA8-FFA4-4E73-B8E4-F4EFA69BFB77}"/>
    <cellStyle name="Comma 10 5 3 4 4 2" xfId="45395" xr:uid="{EFD4B2DE-8457-46BD-B647-55A09B131FC7}"/>
    <cellStyle name="Comma 10 5 3 4 5" xfId="28798" xr:uid="{A5DDC903-5753-4521-8208-6C7C6A41542F}"/>
    <cellStyle name="Comma 10 5 3 5" xfId="4452" xr:uid="{E864AB82-C847-4794-9978-449E07BA50E5}"/>
    <cellStyle name="Comma 10 5 3 5 2" xfId="12793" xr:uid="{6C12167E-2188-4E39-A227-181C8E276630}"/>
    <cellStyle name="Comma 10 5 3 5 2 2" xfId="37378" xr:uid="{B8C27187-4A0E-4E3B-9F52-2FD1AE57ED83}"/>
    <cellStyle name="Comma 10 5 3 5 3" xfId="29418" xr:uid="{E8476C38-D008-4305-9FA7-E61CFF471CF3}"/>
    <cellStyle name="Comma 10 5 3 6" xfId="5192" xr:uid="{9E4FED4D-D4D2-4408-92B1-5A563FFAF28A}"/>
    <cellStyle name="Comma 10 5 3 6 2" xfId="13485" xr:uid="{9EE754B6-A872-4FE6-94D1-E81BE2828F9C}"/>
    <cellStyle name="Comma 10 5 3 6 2 2" xfId="38069" xr:uid="{5D9729A8-296B-47E4-95A6-01EDECDB43FB}"/>
    <cellStyle name="Comma 10 5 3 6 3" xfId="30051" xr:uid="{D98B7AF0-A0C3-4F56-B17D-AA41E175BC80}"/>
    <cellStyle name="Comma 10 5 3 7" xfId="9005" xr:uid="{0FF8B9A6-69F0-451A-B740-D45AF3B13FD4}"/>
    <cellStyle name="Comma 10 5 3 7 2" xfId="33767" xr:uid="{3E938B14-3F9D-4A4F-BE1D-21ACE240748A}"/>
    <cellStyle name="Comma 10 5 3 8" xfId="18125" xr:uid="{AFFB4B91-7E16-4BAE-A589-C9D8CC2F11C7}"/>
    <cellStyle name="Comma 10 5 3 8 2" xfId="42350" xr:uid="{14EB15DD-4198-4D8B-AE18-4DE1CE286274}"/>
    <cellStyle name="Comma 10 5 3 9" xfId="18799" xr:uid="{0C4FF0BC-43CE-4BF8-96A1-AB206030A50B}"/>
    <cellStyle name="Comma 10 5 3 9 2" xfId="42995" xr:uid="{6A13A101-397F-4041-8F02-30491AB25584}"/>
    <cellStyle name="Comma 10 5 4" xfId="1671" xr:uid="{19CC8E60-6A84-46B6-A83F-2F6379B1E23A}"/>
    <cellStyle name="Comma 10 5 4 2" xfId="6936" xr:uid="{EEC3C2C7-6B30-49FD-BEE3-E6252FA97D55}"/>
    <cellStyle name="Comma 10 5 4 2 2" xfId="15195" xr:uid="{9794BA1A-7970-4931-87CE-424563C241D5}"/>
    <cellStyle name="Comma 10 5 4 2 2 2" xfId="39777" xr:uid="{2A489637-67A8-4D39-A7B6-59F186428833}"/>
    <cellStyle name="Comma 10 5 4 2 3" xfId="22844" xr:uid="{51008FE1-9A39-4141-B64C-2A76072EB3DF}"/>
    <cellStyle name="Comma 10 5 4 2 3 2" xfId="46862" xr:uid="{F4D7FFB4-3932-4533-A5E7-A4DA71DF028B}"/>
    <cellStyle name="Comma 10 5 4 2 4" xfId="31762" xr:uid="{56E87E95-437A-42E9-BEE7-4FECBF5DCB9A}"/>
    <cellStyle name="Comma 10 5 4 3" xfId="5596" xr:uid="{FBF581FC-6E4E-43A2-8A46-124DE43F17A9}"/>
    <cellStyle name="Comma 10 5 4 3 2" xfId="13867" xr:uid="{435824C0-1808-45E5-95D1-3A95A9C32FC0}"/>
    <cellStyle name="Comma 10 5 4 3 2 2" xfId="38451" xr:uid="{F5808E78-0D76-4052-8AB5-A71402AC8F43}"/>
    <cellStyle name="Comma 10 5 4 3 3" xfId="30434" xr:uid="{A9E9A825-04A3-4BC4-B5F3-FAF946EC15E4}"/>
    <cellStyle name="Comma 10 5 4 4" xfId="10020" xr:uid="{8E9680D3-241F-4484-B02B-FA8952C2D2EB}"/>
    <cellStyle name="Comma 10 5 4 4 2" xfId="34691" xr:uid="{86385559-E0EB-4527-9C5D-73912E6A4CDE}"/>
    <cellStyle name="Comma 10 5 4 5" xfId="20380" xr:uid="{5F17182E-AD37-455F-BE14-A93589630099}"/>
    <cellStyle name="Comma 10 5 4 5 2" xfId="44544" xr:uid="{A4010CE7-6A0C-4A33-A9B3-F5D557BEA1F7}"/>
    <cellStyle name="Comma 10 5 4 6" xfId="26806" xr:uid="{ED5B7720-4740-482B-8F68-1FF00E818937}"/>
    <cellStyle name="Comma 10 5 5" xfId="1807" xr:uid="{A18323E4-2051-4841-935C-505813C575A8}"/>
    <cellStyle name="Comma 10 5 5 2" xfId="7614" xr:uid="{E9E12AF6-83DA-4BC0-A015-13F669D6FD27}"/>
    <cellStyle name="Comma 10 5 5 2 2" xfId="15872" xr:uid="{4693965F-D1F4-49EA-9038-BBCA23E40033}"/>
    <cellStyle name="Comma 10 5 5 2 2 2" xfId="40454" xr:uid="{80994386-46E4-4318-9CC5-0F112BC6FEB5}"/>
    <cellStyle name="Comma 10 5 5 2 3" xfId="22972" xr:uid="{D4933B49-B002-414F-B553-74B7C5CAD35F}"/>
    <cellStyle name="Comma 10 5 5 2 3 2" xfId="46983" xr:uid="{B36574E8-577C-41A4-9758-3208928DFE18}"/>
    <cellStyle name="Comma 10 5 5 2 4" xfId="32439" xr:uid="{831E8C49-8E59-47EC-8F3F-3E2AD9AB8394}"/>
    <cellStyle name="Comma 10 5 5 3" xfId="5725" xr:uid="{31D6F6C2-654B-41FE-BD71-79CA2886ABAF}"/>
    <cellStyle name="Comma 10 5 5 3 2" xfId="13987" xr:uid="{DE0B52BA-50F9-42E0-8A42-5D6A13295D39}"/>
    <cellStyle name="Comma 10 5 5 3 2 2" xfId="38569" xr:uid="{466D58B3-B2E1-430F-B947-575C8EBCAD63}"/>
    <cellStyle name="Comma 10 5 5 3 3" xfId="30554" xr:uid="{73B19E00-FC55-4748-9D7F-CBC7AB44FC5F}"/>
    <cellStyle name="Comma 10 5 5 4" xfId="10149" xr:uid="{F3C745AC-A3C8-46A3-963D-ACD06C1A7386}"/>
    <cellStyle name="Comma 10 5 5 4 2" xfId="34809" xr:uid="{ED3A4FDC-0A8C-436D-AE86-EC6A8FD9A501}"/>
    <cellStyle name="Comma 10 5 5 5" xfId="20507" xr:uid="{8F9B0B61-0CDF-4727-AC5A-722B39319C97}"/>
    <cellStyle name="Comma 10 5 5 5 2" xfId="44667" xr:uid="{4F76E8B1-6BEB-4F23-9F47-6ABF22BCC008}"/>
    <cellStyle name="Comma 10 5 5 6" xfId="26924" xr:uid="{28939496-E391-4A44-AEC3-E1335569FEB2}"/>
    <cellStyle name="Comma 10 5 6" xfId="781" xr:uid="{39FC5AFE-AE92-4016-A2BB-FD13214A4F2F}"/>
    <cellStyle name="Comma 10 5 6 2" xfId="7805" xr:uid="{A55E3795-BA46-4F4F-AAC9-A030CBBA31C0}"/>
    <cellStyle name="Comma 10 5 6 2 2" xfId="16063" xr:uid="{15B13D4B-A6E3-4780-80CB-EDE0B248D96F}"/>
    <cellStyle name="Comma 10 5 6 2 2 2" xfId="40645" xr:uid="{5AFE937E-5FDF-49E1-9B6A-1FE1D2A84036}"/>
    <cellStyle name="Comma 10 5 6 2 3" xfId="22004" xr:uid="{D9325233-B0D5-41F7-BE7A-078C5A8D87A1}"/>
    <cellStyle name="Comma 10 5 6 2 3 2" xfId="46070" xr:uid="{A3CE8A48-47CC-4053-8143-B8992469950E}"/>
    <cellStyle name="Comma 10 5 6 2 4" xfId="32630" xr:uid="{6036D123-8F5D-4263-A7E8-5F3638E9FAE6}"/>
    <cellStyle name="Comma 10 5 6 3" xfId="5918" xr:uid="{3679D3D5-1D6C-4661-9ED0-A402E53DED8C}"/>
    <cellStyle name="Comma 10 5 6 3 2" xfId="14180" xr:uid="{B6BD982E-4714-4337-A524-2BCAB39789C2}"/>
    <cellStyle name="Comma 10 5 6 3 2 2" xfId="38762" xr:uid="{02B64BE9-5DB8-458E-8ACC-C1A18EC9EE59}"/>
    <cellStyle name="Comma 10 5 6 3 3" xfId="30747" xr:uid="{FA9CC64C-5654-4007-AB63-48A15C8B92A8}"/>
    <cellStyle name="Comma 10 5 6 4" xfId="9166" xr:uid="{514FD44D-20F2-48B3-A42A-64C86B35BB34}"/>
    <cellStyle name="Comma 10 5 6 4 2" xfId="33905" xr:uid="{90C6F261-BFD2-4B90-90D7-8C4A2646EF2A}"/>
    <cellStyle name="Comma 10 5 6 5" xfId="19538" xr:uid="{F2D725F6-25C2-4CE8-ADE7-EAFE5F1EF52D}"/>
    <cellStyle name="Comma 10 5 6 5 2" xfId="43726" xr:uid="{65655FC5-8440-488A-8842-29E3DA877348}"/>
    <cellStyle name="Comma 10 5 6 6" xfId="26027" xr:uid="{18CD149E-2905-485A-832F-A535BB36EDB1}"/>
    <cellStyle name="Comma 10 5 7" xfId="1926" xr:uid="{E090B4F5-831F-4B71-B86E-FAFB878E3C4D}"/>
    <cellStyle name="Comma 10 5 7 2" xfId="6438" xr:uid="{B79A9CED-CB7B-49C3-9477-3D039A68B330}"/>
    <cellStyle name="Comma 10 5 7 2 2" xfId="14697" xr:uid="{C8CF2AD2-8DBB-4A9F-9EF9-7A3C9C01018B}"/>
    <cellStyle name="Comma 10 5 7 2 2 2" xfId="39279" xr:uid="{661D43BB-F348-41C4-BCB6-7DB29CBCD49C}"/>
    <cellStyle name="Comma 10 5 7 2 3" xfId="23090" xr:uid="{DFB9F111-8628-473C-AAC5-EFFDD0AB9C81}"/>
    <cellStyle name="Comma 10 5 7 2 3 2" xfId="47101" xr:uid="{C3EF75FB-F71D-4A59-973F-474E0E2D4DFB}"/>
    <cellStyle name="Comma 10 5 7 2 4" xfId="31264" xr:uid="{930D7953-C898-4777-AEC0-9C40F63F87E5}"/>
    <cellStyle name="Comma 10 5 7 3" xfId="10268" xr:uid="{361D737C-9373-45B3-AADC-A62484FFAFBA}"/>
    <cellStyle name="Comma 10 5 7 3 2" xfId="34927" xr:uid="{AE82CE30-DC6E-423E-892F-A343EC32783C}"/>
    <cellStyle name="Comma 10 5 7 4" xfId="20625" xr:uid="{45BA0BC3-FE75-4644-A3FA-DA77C205ABF9}"/>
    <cellStyle name="Comma 10 5 7 4 2" xfId="44785" xr:uid="{C3AEE755-999F-4FE6-949A-733FD45B59ED}"/>
    <cellStyle name="Comma 10 5 7 5" xfId="27042" xr:uid="{A0CF1C73-D3AC-46EC-B9B6-10CB4149F6E5}"/>
    <cellStyle name="Comma 10 5 8" xfId="2119" xr:uid="{994A550B-4709-401D-AB6C-A745AF72D248}"/>
    <cellStyle name="Comma 10 5 8 2" xfId="8292" xr:uid="{4245E5DC-6C44-4B46-A016-FAC6577DBC42}"/>
    <cellStyle name="Comma 10 5 8 2 2" xfId="16550" xr:uid="{0CDC6F26-5DFF-4E06-8FA8-47349243FA2E}"/>
    <cellStyle name="Comma 10 5 8 2 2 2" xfId="41132" xr:uid="{7F0B4F0E-6F32-4052-8C6E-AEC98288D3D7}"/>
    <cellStyle name="Comma 10 5 8 2 3" xfId="21514" xr:uid="{4A65A1C2-4238-4F12-8D7D-CA9DC5720CF4}"/>
    <cellStyle name="Comma 10 5 8 2 3 2" xfId="45612" xr:uid="{E86D6B51-6309-4D82-B3F1-808B3E579586}"/>
    <cellStyle name="Comma 10 5 8 2 4" xfId="33117" xr:uid="{67BA8CFD-E349-4AF8-968A-BDEA40836299}"/>
    <cellStyle name="Comma 10 5 8 3" xfId="10461" xr:uid="{69545FC2-3783-4B9A-8150-90A18FDC2AF0}"/>
    <cellStyle name="Comma 10 5 8 3 2" xfId="35119" xr:uid="{46FA1BFE-D2AA-463D-8E32-3093B9223A7A}"/>
    <cellStyle name="Comma 10 5 8 4" xfId="19044" xr:uid="{9803540A-211B-4AE0-8D25-1CA47778B273}"/>
    <cellStyle name="Comma 10 5 8 4 2" xfId="43238" xr:uid="{82E2DC9E-77D0-46F6-916C-2A82E9BD8012}"/>
    <cellStyle name="Comma 10 5 8 5" xfId="27234" xr:uid="{4BAE2F6F-39AD-4DEE-8BFC-BA4852FE5F24}"/>
    <cellStyle name="Comma 10 5 9" xfId="2506" xr:uid="{005EBE79-479C-464C-B3B7-6EAF2726048E}"/>
    <cellStyle name="Comma 10 5 9 2" xfId="10847" xr:uid="{A26BF45B-C384-4EE1-B17E-66C80C8AD8A2}"/>
    <cellStyle name="Comma 10 5 9 2 2" xfId="35503" xr:uid="{C08BD103-1D2F-4FC6-A561-AFECF0B48161}"/>
    <cellStyle name="Comma 10 5 9 3" xfId="20920" xr:uid="{478F0488-B506-4B5C-8012-5E0FED67E621}"/>
    <cellStyle name="Comma 10 5 9 3 2" xfId="45055" xr:uid="{5DCD6927-35C7-4DB7-8A47-1944E539FE95}"/>
    <cellStyle name="Comma 10 5 9 4" xfId="27618" xr:uid="{A8EA5515-4879-4A83-800B-06290EA9B4AC}"/>
    <cellStyle name="Comma 10 6" xfId="356" xr:uid="{FCAA38C6-7099-412D-A14B-5FF0B678EEF8}"/>
    <cellStyle name="Comma 10 6 10" xfId="4273" xr:uid="{7FA9BCDC-5352-4301-A9E3-E501E9DFC0F7}"/>
    <cellStyle name="Comma 10 6 10 2" xfId="12614" xr:uid="{851928B8-22BC-4234-9860-221F5C65BEAC}"/>
    <cellStyle name="Comma 10 6 10 2 2" xfId="37199" xr:uid="{F19D718B-B7A7-4DD7-A117-33882415AEE9}"/>
    <cellStyle name="Comma 10 6 10 3" xfId="29239" xr:uid="{8FF9ECD2-D506-420A-9BBC-8A0FF2FB6CC3}"/>
    <cellStyle name="Comma 10 6 11" xfId="4812" xr:uid="{12F6F004-A771-4065-953F-7291E7C3EF5D}"/>
    <cellStyle name="Comma 10 6 11 2" xfId="13136" xr:uid="{F76C0E16-EC21-43EC-B6BD-21B291295B0B}"/>
    <cellStyle name="Comma 10 6 11 2 2" xfId="37721" xr:uid="{AEBCBB7B-A45A-472D-BA1F-EDC471D29463}"/>
    <cellStyle name="Comma 10 6 11 3" xfId="29701" xr:uid="{C97F8743-8F89-4901-9C6D-9CB57168287B}"/>
    <cellStyle name="Comma 10 6 12" xfId="8756" xr:uid="{063F5638-A64E-40E6-A566-29FAF98B1DA1}"/>
    <cellStyle name="Comma 10 6 12 2" xfId="33527" xr:uid="{DF8044D6-A011-4DCA-99D8-28402CD0F51D}"/>
    <cellStyle name="Comma 10 6 13" xfId="17946" xr:uid="{C457905A-06BA-4646-9A5F-438BA855BE46}"/>
    <cellStyle name="Comma 10 6 13 2" xfId="42171" xr:uid="{C61073C2-140D-4391-BC0B-F60071E592F4}"/>
    <cellStyle name="Comma 10 6 14" xfId="18540" xr:uid="{4346377B-1069-4C0F-BBC4-137BA138A5CF}"/>
    <cellStyle name="Comma 10 6 14 2" xfId="42736" xr:uid="{22B01367-07C8-40F8-B2EF-7C1C1B5FFE9D}"/>
    <cellStyle name="Comma 10 6 15" xfId="25658" xr:uid="{6D58C2BF-64AF-466B-AF2C-5C5C810D961A}"/>
    <cellStyle name="Comma 10 6 2" xfId="1069" xr:uid="{268EB786-7A90-4B1F-83B3-A9668E01D37F}"/>
    <cellStyle name="Comma 10 6 2 10" xfId="26267" xr:uid="{69844343-F3B1-428A-868F-30C1088E6F3F}"/>
    <cellStyle name="Comma 10 6 2 2" xfId="1503" xr:uid="{CE9456CD-F1DB-4A8A-B7DC-EDD42E43D012}"/>
    <cellStyle name="Comma 10 6 2 2 2" xfId="7482" xr:uid="{F8BA329F-C6A7-46BA-8EFB-ACD915A842BB}"/>
    <cellStyle name="Comma 10 6 2 2 2 2" xfId="15741" xr:uid="{88C74E7A-7D05-46B2-9C39-9A22432904F5}"/>
    <cellStyle name="Comma 10 6 2 2 2 2 2" xfId="40323" xr:uid="{DB4934B4-6012-4AE5-835A-6A301B0416A4}"/>
    <cellStyle name="Comma 10 6 2 2 2 3" xfId="22691" xr:uid="{7120AA74-9C5C-42ED-9D1F-0B0F8B4FDB3E}"/>
    <cellStyle name="Comma 10 6 2 2 2 3 2" xfId="46718" xr:uid="{1A633D1A-37B7-4871-99B7-B64A110E9936}"/>
    <cellStyle name="Comma 10 6 2 2 2 4" xfId="32308" xr:uid="{2BFC01F1-AD02-41EC-A4EA-555706B26FCD}"/>
    <cellStyle name="Comma 10 6 2 2 3" xfId="5443" xr:uid="{EDD13A3B-0C00-4DE6-8631-E96A23C99DBA}"/>
    <cellStyle name="Comma 10 6 2 2 3 2" xfId="13726" xr:uid="{F9D4E1F8-22CE-4118-9C61-C003AE0C3B70}"/>
    <cellStyle name="Comma 10 6 2 2 3 2 2" xfId="38310" xr:uid="{0752CA70-C5C9-4D06-B225-E120918E6252}"/>
    <cellStyle name="Comma 10 6 2 2 3 3" xfId="30292" xr:uid="{DCE09111-DC32-4086-9847-1266EA8B284D}"/>
    <cellStyle name="Comma 10 6 2 2 4" xfId="9864" xr:uid="{0A6EF54C-4DF4-4BDD-8D12-E6E4C99BA84A}"/>
    <cellStyle name="Comma 10 6 2 2 4 2" xfId="34550" xr:uid="{B1411F47-A276-4C9F-92BD-ACF8ABF13571}"/>
    <cellStyle name="Comma 10 6 2 2 5" xfId="20225" xr:uid="{C0838316-E801-4D60-8C00-9C9063E7D5A3}"/>
    <cellStyle name="Comma 10 6 2 2 5 2" xfId="44399" xr:uid="{FB6CBABC-A036-4CDA-BB27-9EBD6A2C00DF}"/>
    <cellStyle name="Comma 10 6 2 2 6" xfId="26666" xr:uid="{98D7B601-B778-420E-BA40-2DE2371A4D54}"/>
    <cellStyle name="Comma 10 6 2 3" xfId="3036" xr:uid="{09A93D27-8E95-4862-A345-C3FE391AA17A}"/>
    <cellStyle name="Comma 10 6 2 3 2" xfId="8045" xr:uid="{0860D84A-88D3-46CA-8F04-F72A9496B2DC}"/>
    <cellStyle name="Comma 10 6 2 3 2 2" xfId="16303" xr:uid="{878FDE38-5DD7-4488-B868-E6474DFDACD2}"/>
    <cellStyle name="Comma 10 6 2 3 2 2 2" xfId="40885" xr:uid="{E0CFFC9E-2071-4173-90D7-054E4ECC77DD}"/>
    <cellStyle name="Comma 10 6 2 3 2 3" xfId="32870" xr:uid="{6AFFE77C-6AB6-498E-A19A-26EE516F5353}"/>
    <cellStyle name="Comma 10 6 2 3 3" xfId="6158" xr:uid="{C29B068F-AB45-4A53-BECB-6C20F10C47F5}"/>
    <cellStyle name="Comma 10 6 2 3 3 2" xfId="14420" xr:uid="{71EAB64C-8C81-4843-9BAE-8ADA1DED55EB}"/>
    <cellStyle name="Comma 10 6 2 3 3 2 2" xfId="39002" xr:uid="{AC446ECD-67EE-4678-8377-55197BC93F66}"/>
    <cellStyle name="Comma 10 6 2 3 3 3" xfId="30987" xr:uid="{63534A5E-3509-40D3-954F-701F9D71B129}"/>
    <cellStyle name="Comma 10 6 2 3 4" xfId="11377" xr:uid="{A1B8A0CC-3214-442E-A6ED-ECCF54B96396}"/>
    <cellStyle name="Comma 10 6 2 3 4 2" xfId="36032" xr:uid="{68A50C46-4238-4B57-8FDD-9D506C13AA29}"/>
    <cellStyle name="Comma 10 6 2 3 5" xfId="22278" xr:uid="{7860180B-44AC-4EC0-948C-BE67F75D7E69}"/>
    <cellStyle name="Comma 10 6 2 3 5 2" xfId="46314" xr:uid="{6F21AC5B-84AE-4860-817C-0808F3E27F73}"/>
    <cellStyle name="Comma 10 6 2 3 6" xfId="28147" xr:uid="{94ED5D29-FFBB-4B24-9437-C4533BB3209F}"/>
    <cellStyle name="Comma 10 6 2 4" xfId="3755" xr:uid="{64C75DCA-71EA-4456-9148-7D647CE1DB80}"/>
    <cellStyle name="Comma 10 6 2 4 2" xfId="6678" xr:uid="{2763235C-E3ED-4FCB-A4F8-8183732D6F97}"/>
    <cellStyle name="Comma 10 6 2 4 2 2" xfId="14937" xr:uid="{FE40EED2-E006-4B46-B06E-39A0019F8D27}"/>
    <cellStyle name="Comma 10 6 2 4 2 2 2" xfId="39519" xr:uid="{A4AD6F28-4DB4-4311-AC87-7E0C8AE03E25}"/>
    <cellStyle name="Comma 10 6 2 4 2 3" xfId="31504" xr:uid="{B5D11BBB-5CB5-41DA-9D91-80A0FD3CBE3D}"/>
    <cellStyle name="Comma 10 6 2 4 3" xfId="12096" xr:uid="{F2200D9C-A968-48BA-AF61-80F5B0024E99}"/>
    <cellStyle name="Comma 10 6 2 4 3 2" xfId="36740" xr:uid="{35E60C22-3E91-43F4-9A0E-AFA1BF2B9891}"/>
    <cellStyle name="Comma 10 6 2 4 4" xfId="28855" xr:uid="{73115EFE-8D43-4F77-8646-65518FE4401F}"/>
    <cellStyle name="Comma 10 6 2 5" xfId="4509" xr:uid="{DE7E51FF-EFAF-4A9B-BFA5-5A66E3FE32BE}"/>
    <cellStyle name="Comma 10 6 2 5 2" xfId="7193" xr:uid="{6F7835D9-2C88-4E9A-B939-71AD5487C7B7}"/>
    <cellStyle name="Comma 10 6 2 5 2 2" xfId="15452" xr:uid="{60E7C279-AABF-48D9-AA61-5F51BA91C96C}"/>
    <cellStyle name="Comma 10 6 2 5 2 2 2" xfId="40034" xr:uid="{B6334760-FBDC-4735-A091-ADCFE3573651}"/>
    <cellStyle name="Comma 10 6 2 5 2 3" xfId="32019" xr:uid="{C86DD20B-9762-49FE-9650-144BC3ACA51F}"/>
    <cellStyle name="Comma 10 6 2 5 3" xfId="12850" xr:uid="{B4DF7727-A879-4763-BB9A-8FBE573AF1D0}"/>
    <cellStyle name="Comma 10 6 2 5 3 2" xfId="37435" xr:uid="{C715A8CD-3F82-4CA0-BE80-A684525471E5}"/>
    <cellStyle name="Comma 10 6 2 5 4" xfId="29475" xr:uid="{E1728736-B414-4727-B00D-626CC7F29507}"/>
    <cellStyle name="Comma 10 6 2 6" xfId="5029" xr:uid="{8BEABE77-D9BB-444E-A703-71C6B8C67799}"/>
    <cellStyle name="Comma 10 6 2 6 2" xfId="13326" xr:uid="{46D75D59-1709-4336-9423-4E4E10DF4424}"/>
    <cellStyle name="Comma 10 6 2 6 2 2" xfId="37910" xr:uid="{67AA9B93-9068-41F6-AFCC-F2269C1B39C0}"/>
    <cellStyle name="Comma 10 6 2 6 3" xfId="29891" xr:uid="{0FF85249-F36C-45A6-A3A6-C1E0DFFEBF78}"/>
    <cellStyle name="Comma 10 6 2 7" xfId="9445" xr:uid="{B1A730EB-5FD4-4A77-BEEB-5B3DCC18C5B6}"/>
    <cellStyle name="Comma 10 6 2 7 2" xfId="34148" xr:uid="{09F53BFB-5A86-472A-BF89-76B919ADA1D4}"/>
    <cellStyle name="Comma 10 6 2 8" xfId="18182" xr:uid="{5CC21B46-60F5-4D3D-81EB-0628F3F39532}"/>
    <cellStyle name="Comma 10 6 2 8 2" xfId="42407" xr:uid="{C300760D-51D8-4926-ADF4-5B74F93A1939}"/>
    <cellStyle name="Comma 10 6 2 9" xfId="19813" xr:uid="{298C7035-1B78-44DF-85F8-419D86E2AE9B}"/>
    <cellStyle name="Comma 10 6 2 9 2" xfId="43993" xr:uid="{D3818816-5124-44A0-A47B-8E118AAC27FA}"/>
    <cellStyle name="Comma 10 6 3" xfId="1305" xr:uid="{48E5807F-DA67-494D-ACEB-E8D465883E43}"/>
    <cellStyle name="Comma 10 6 3 2" xfId="6993" xr:uid="{4A504626-6A25-4E09-A8D0-A470668117F3}"/>
    <cellStyle name="Comma 10 6 3 2 2" xfId="15252" xr:uid="{D7C0ADDF-BE21-42D1-B48A-43101E54F7BB}"/>
    <cellStyle name="Comma 10 6 3 2 2 2" xfId="39834" xr:uid="{01E3F855-7B45-434C-87D3-F0A3BDEEA88E}"/>
    <cellStyle name="Comma 10 6 3 2 3" xfId="22496" xr:uid="{5F5799AE-1524-4B14-8F6C-6F873876742D}"/>
    <cellStyle name="Comma 10 6 3 2 3 2" xfId="46530" xr:uid="{75832369-E7B7-4A59-BB62-9141221091A9}"/>
    <cellStyle name="Comma 10 6 3 2 4" xfId="31819" xr:uid="{0F72A5D8-6028-4E17-ACA6-94D6CA82F068}"/>
    <cellStyle name="Comma 10 6 3 3" xfId="5245" xr:uid="{6D021FE1-BA7F-4436-8E76-2CD34A65B6DD}"/>
    <cellStyle name="Comma 10 6 3 3 2" xfId="13538" xr:uid="{30B7E581-621D-4E21-8866-65AAEEFECC77}"/>
    <cellStyle name="Comma 10 6 3 3 2 2" xfId="38122" xr:uid="{E178A84A-33E2-4648-8C02-6CF2194FA3F5}"/>
    <cellStyle name="Comma 10 6 3 3 3" xfId="30104" xr:uid="{957C2AFA-2234-4E3E-8727-740070FF5F1A}"/>
    <cellStyle name="Comma 10 6 3 4" xfId="9667" xr:uid="{8908D3F8-43B0-47B9-A226-5B42DAA7725A}"/>
    <cellStyle name="Comma 10 6 3 4 2" xfId="34362" xr:uid="{D12960FB-D551-4048-B974-EC4F0CCA4B31}"/>
    <cellStyle name="Comma 10 6 3 5" xfId="20029" xr:uid="{2CAD9FE5-8E96-4F23-B7F6-D034361B8F99}"/>
    <cellStyle name="Comma 10 6 3 5 2" xfId="44207" xr:uid="{4CCA18F9-5231-4D00-B75C-8E9BA1E255FB}"/>
    <cellStyle name="Comma 10 6 3 6" xfId="26479" xr:uid="{43E208B0-3002-4BDD-883F-A3F194C6DA36}"/>
    <cellStyle name="Comma 10 6 4" xfId="840" xr:uid="{A31FE4C6-A3BF-4C3E-8B9C-F40DECDB3EFF}"/>
    <cellStyle name="Comma 10 6 4 2" xfId="7858" xr:uid="{C8C8D6B3-8EF6-45C7-A905-CF3CB44D8883}"/>
    <cellStyle name="Comma 10 6 4 2 2" xfId="16116" xr:uid="{A71A5E67-5025-4B2D-B8B9-418DA0E6C740}"/>
    <cellStyle name="Comma 10 6 4 2 2 2" xfId="40698" xr:uid="{0E0BEC2D-3B05-4D86-89B4-1CABF0814CF7}"/>
    <cellStyle name="Comma 10 6 4 2 3" xfId="22062" xr:uid="{E39EAD67-7498-42E7-9559-BAF66DC15C13}"/>
    <cellStyle name="Comma 10 6 4 2 3 2" xfId="46123" xr:uid="{DF92B928-06FA-4738-AE3C-E44A80255641}"/>
    <cellStyle name="Comma 10 6 4 2 4" xfId="32683" xr:uid="{EE50C8A0-C0F8-42E6-A21A-99A69B140FCD}"/>
    <cellStyle name="Comma 10 6 4 3" xfId="5971" xr:uid="{3DBBDDF3-8227-4B5C-B534-1896A2B2D865}"/>
    <cellStyle name="Comma 10 6 4 3 2" xfId="14233" xr:uid="{C14B04F9-86EF-42F3-9E59-7EB35446291C}"/>
    <cellStyle name="Comma 10 6 4 3 2 2" xfId="38815" xr:uid="{95E5CAB2-6407-4B39-B73F-D47221B67348}"/>
    <cellStyle name="Comma 10 6 4 3 3" xfId="30800" xr:uid="{A0934961-2D74-4219-924C-4603F5422B34}"/>
    <cellStyle name="Comma 10 6 4 4" xfId="9224" xr:uid="{5AE1F90B-F1F9-4516-B16C-B551F00C531E}"/>
    <cellStyle name="Comma 10 6 4 4 2" xfId="33958" xr:uid="{65BB04FA-3477-46F5-A782-4F5C51F7D0B3}"/>
    <cellStyle name="Comma 10 6 4 5" xfId="19596" xr:uid="{F4992E44-F2CF-4EA0-8680-A0DF26EC70D8}"/>
    <cellStyle name="Comma 10 6 4 5 2" xfId="43784" xr:uid="{2BC56B90-F9BE-4BED-BC93-A91A994C2D81}"/>
    <cellStyle name="Comma 10 6 4 6" xfId="26080" xr:uid="{A59CD3BE-C224-46A4-988E-1D1CF740795F}"/>
    <cellStyle name="Comma 10 6 5" xfId="2177" xr:uid="{E2497621-5B99-427B-BD32-237D851D15F1}"/>
    <cellStyle name="Comma 10 6 5 2" xfId="6491" xr:uid="{7CAD756F-3805-49B7-9D58-D2BA1C06E25C}"/>
    <cellStyle name="Comma 10 6 5 2 2" xfId="14750" xr:uid="{8FB2424D-4002-45BB-A991-D88F7FD0ED02}"/>
    <cellStyle name="Comma 10 6 5 2 2 2" xfId="39332" xr:uid="{97DDB76E-8E74-44D1-BF42-E614DF38B53D}"/>
    <cellStyle name="Comma 10 6 5 2 3" xfId="21615" xr:uid="{CC069350-55F8-47B3-B116-1B7947968624}"/>
    <cellStyle name="Comma 10 6 5 2 3 2" xfId="45697" xr:uid="{F2085C55-FE85-4C06-9137-38615C900857}"/>
    <cellStyle name="Comma 10 6 5 2 4" xfId="31317" xr:uid="{F0185CC9-E2A3-4966-A5D6-C7CC7E608220}"/>
    <cellStyle name="Comma 10 6 5 3" xfId="10518" xr:uid="{5FC0326C-2F77-4C6A-B64C-8408F1344DB6}"/>
    <cellStyle name="Comma 10 6 5 3 2" xfId="35176" xr:uid="{09905518-9E30-440D-94B9-E2B78D8B7DBC}"/>
    <cellStyle name="Comma 10 6 5 4" xfId="19147" xr:uid="{6248BE91-D470-4BE4-B6BB-709C46D35985}"/>
    <cellStyle name="Comma 10 6 5 4 2" xfId="43341" xr:uid="{BE28CC55-84D0-4B29-BBC1-21E63EB3005F}"/>
    <cellStyle name="Comma 10 6 5 5" xfId="27291" xr:uid="{06A77B45-11CF-4CD2-8A2D-47F6220A338D}"/>
    <cellStyle name="Comma 10 6 6" xfId="2563" xr:uid="{B8898EE0-13ED-4716-86CB-243245569D44}"/>
    <cellStyle name="Comma 10 6 6 2" xfId="8349" xr:uid="{784A7669-5307-465A-95CD-8EF0DBA314D2}"/>
    <cellStyle name="Comma 10 6 6 2 2" xfId="16607" xr:uid="{A8703419-96A5-43B0-8CF6-034AECCFC7E1}"/>
    <cellStyle name="Comma 10 6 6 2 2 2" xfId="41189" xr:uid="{7696E1E6-384F-4061-A079-74D4DFC07A99}"/>
    <cellStyle name="Comma 10 6 6 2 3" xfId="33174" xr:uid="{CC3736D2-D931-4B48-AB08-9EF3A0DFAD4B}"/>
    <cellStyle name="Comma 10 6 6 3" xfId="10904" xr:uid="{06177093-D5C3-41F1-BFE6-26AAB9EBEE1E}"/>
    <cellStyle name="Comma 10 6 6 3 2" xfId="35560" xr:uid="{17F2FA09-C09D-4EB5-A9B8-FE1CC6C55CF2}"/>
    <cellStyle name="Comma 10 6 6 4" xfId="21019" xr:uid="{92B83404-1476-4562-9F68-947BC2531F1C}"/>
    <cellStyle name="Comma 10 6 6 4 2" xfId="45144" xr:uid="{8F3338F3-8044-463C-BB64-694B9096B485}"/>
    <cellStyle name="Comma 10 6 6 5" xfId="27675" xr:uid="{FEDC3ABE-94C0-4369-9244-70A5AC8A173E}"/>
    <cellStyle name="Comma 10 6 7" xfId="2800" xr:uid="{445DA0CC-4D15-48B3-A166-0548CD1F548B}"/>
    <cellStyle name="Comma 10 6 7 2" xfId="11141" xr:uid="{084DD66E-D1B3-416C-A654-5B119583DC29}"/>
    <cellStyle name="Comma 10 6 7 2 2" xfId="35796" xr:uid="{65E2063C-EDAE-4E4B-8B9C-3623F53D0CA0}"/>
    <cellStyle name="Comma 10 6 7 3" xfId="27911" xr:uid="{CF913FDB-4E9B-4CD1-BC69-7994A3C318BA}"/>
    <cellStyle name="Comma 10 6 8" xfId="3273" xr:uid="{5B8592A2-3BC3-4A65-8A14-BDDDBBB50E5F}"/>
    <cellStyle name="Comma 10 6 8 2" xfId="11614" xr:uid="{DFF28BF2-9453-4335-B2E8-A599CC22615C}"/>
    <cellStyle name="Comma 10 6 8 2 2" xfId="36268" xr:uid="{8377FBDD-2038-4163-B07E-FCCDC9A488C0}"/>
    <cellStyle name="Comma 10 6 8 3" xfId="28383" xr:uid="{209BD877-FA84-4792-91ED-02C7A77EB0EF}"/>
    <cellStyle name="Comma 10 6 9" xfId="3519" xr:uid="{9D312EC6-58BA-4A6B-BB59-95D6340B946F}"/>
    <cellStyle name="Comma 10 6 9 2" xfId="11860" xr:uid="{C481BAA4-432F-4E13-8566-2D2891AD16F8}"/>
    <cellStyle name="Comma 10 6 9 2 2" xfId="36504" xr:uid="{0B47F9BB-C02D-410E-84FA-025190F0C9F8}"/>
    <cellStyle name="Comma 10 6 9 3" xfId="28619" xr:uid="{B4733E34-44D7-4385-98AB-7CD2EEBF32FB}"/>
    <cellStyle name="Comma 10 7" xfId="499" xr:uid="{FAE8848A-DF7A-4D74-AC04-8F0BE8A0E39B}"/>
    <cellStyle name="Comma 10 7 10" xfId="18681" xr:uid="{C0832B9C-AD54-4C02-8383-3FC3B4C65FA9}"/>
    <cellStyle name="Comma 10 7 10 2" xfId="42877" xr:uid="{25CEFCB2-15FA-4680-8159-BB0584D9E7E7}"/>
    <cellStyle name="Comma 10 7 11" xfId="25780" xr:uid="{9268F74E-7A46-4701-A413-7E52D3A56511}"/>
    <cellStyle name="Comma 10 7 2" xfId="1368" xr:uid="{1DD53DF1-8B77-48C4-97C8-BB63B55AFE22}"/>
    <cellStyle name="Comma 10 7 2 2" xfId="7403" xr:uid="{BECE93C0-5DD9-49DA-8E78-D4E2F4FB1FC2}"/>
    <cellStyle name="Comma 10 7 2 2 2" xfId="15662" xr:uid="{F00FBEE5-E7E0-4F99-955A-A7F06A1DA88B}"/>
    <cellStyle name="Comma 10 7 2 2 2 2" xfId="40244" xr:uid="{705D51A9-5055-4508-8DC5-95A521583912}"/>
    <cellStyle name="Comma 10 7 2 2 3" xfId="22557" xr:uid="{492EF731-6CF2-4C84-AD38-152BCB7B4E55}"/>
    <cellStyle name="Comma 10 7 2 2 3 2" xfId="46584" xr:uid="{4CEE8677-D996-4091-9D11-14630613A55C}"/>
    <cellStyle name="Comma 10 7 2 2 4" xfId="32229" xr:uid="{6ACDDF9A-0A8D-444C-912D-7E72B7011B9C}"/>
    <cellStyle name="Comma 10 7 2 3" xfId="5308" xr:uid="{FA88AE0E-949B-4515-971D-3F197507E439}"/>
    <cellStyle name="Comma 10 7 2 3 2" xfId="13592" xr:uid="{2ECE1470-B26B-452C-AE4F-93D523DAEEA7}"/>
    <cellStyle name="Comma 10 7 2 3 2 2" xfId="38176" xr:uid="{9B7B5517-1C55-42E5-B388-B18031C0A431}"/>
    <cellStyle name="Comma 10 7 2 3 3" xfId="30158" xr:uid="{EDCB89EA-5D78-444B-B18B-76E6C9C1D225}"/>
    <cellStyle name="Comma 10 7 2 4" xfId="9730" xr:uid="{38F1BACE-BA68-4CB5-9DE8-E4DE08FF9D50}"/>
    <cellStyle name="Comma 10 7 2 4 2" xfId="34416" xr:uid="{423967BF-AE49-4069-88AB-AC3CC6C4BCE2}"/>
    <cellStyle name="Comma 10 7 2 5" xfId="20091" xr:uid="{6A71790C-C2B6-439A-A38B-C54E775979C5}"/>
    <cellStyle name="Comma 10 7 2 5 2" xfId="44265" xr:uid="{CDB775BD-93A6-4B9A-9E46-C0F32E128F02}"/>
    <cellStyle name="Comma 10 7 2 6" xfId="26532" xr:uid="{D43078BE-9793-4A9F-9932-5B0558A53516}"/>
    <cellStyle name="Comma 10 7 3" xfId="913" xr:uid="{8EAB039D-7DE9-4061-A57F-886EAF9B8E52}"/>
    <cellStyle name="Comma 10 7 3 2" xfId="7911" xr:uid="{779ECC6B-07D2-42BB-B3DE-49CB8443EEB0}"/>
    <cellStyle name="Comma 10 7 3 2 2" xfId="16169" xr:uid="{C84EC3C3-499E-402D-ADC9-E856FAC3C0AA}"/>
    <cellStyle name="Comma 10 7 3 2 2 2" xfId="40751" xr:uid="{1989BDCA-F2F8-4272-891C-D3B419009884}"/>
    <cellStyle name="Comma 10 7 3 2 3" xfId="22127" xr:uid="{4FB73229-1D2B-4EF2-AD2E-6F6159E98D22}"/>
    <cellStyle name="Comma 10 7 3 2 3 2" xfId="46179" xr:uid="{5E8C1170-B0F4-47AF-8F39-5008B858152A}"/>
    <cellStyle name="Comma 10 7 3 2 4" xfId="32736" xr:uid="{0375D0ED-CEAE-4A90-8A6D-4022033A69AA}"/>
    <cellStyle name="Comma 10 7 3 3" xfId="6024" xr:uid="{A7FCA24D-44F1-40F1-85F8-388D6D2E46C8}"/>
    <cellStyle name="Comma 10 7 3 3 2" xfId="14286" xr:uid="{A7096D24-12F1-4FFA-8E9F-F344B4C81E53}"/>
    <cellStyle name="Comma 10 7 3 3 2 2" xfId="38868" xr:uid="{2A275320-4CEF-4491-94EF-12C0ADBBCD43}"/>
    <cellStyle name="Comma 10 7 3 3 3" xfId="30853" xr:uid="{E46E8355-6DF1-4F0A-B67B-764971BDF004}"/>
    <cellStyle name="Comma 10 7 3 4" xfId="9291" xr:uid="{3C6BF978-BC9A-415C-899E-EE6C9876732F}"/>
    <cellStyle name="Comma 10 7 3 4 2" xfId="34012" xr:uid="{10B110D0-5CF4-40EB-A605-B37DED9F6D4F}"/>
    <cellStyle name="Comma 10 7 3 5" xfId="19662" xr:uid="{34E8DC51-6FDF-4D6F-AA2B-6AC549E066F8}"/>
    <cellStyle name="Comma 10 7 3 5 2" xfId="43844" xr:uid="{2E8FB25C-4CC6-42C7-B779-9F7B560DEA9C}"/>
    <cellStyle name="Comma 10 7 3 6" xfId="26133" xr:uid="{69D1B11C-49AD-4728-8E85-45EFAAC16EF4}"/>
    <cellStyle name="Comma 10 7 4" xfId="2918" xr:uid="{D23596F9-B8D2-4673-91AD-0A3E3EB3CE54}"/>
    <cellStyle name="Comma 10 7 4 2" xfId="6544" xr:uid="{B88312AE-E8A1-4695-96AA-D44A9EC8C236}"/>
    <cellStyle name="Comma 10 7 4 2 2" xfId="14803" xr:uid="{FD7647CD-7B95-45A8-8A6A-C7A123E20E54}"/>
    <cellStyle name="Comma 10 7 4 2 2 2" xfId="39385" xr:uid="{5E698657-88CA-41D2-B8C6-4BD8A2ABA715}"/>
    <cellStyle name="Comma 10 7 4 2 3" xfId="21753" xr:uid="{803BBAE4-3633-4F50-AE10-762D5519F692}"/>
    <cellStyle name="Comma 10 7 4 2 3 2" xfId="45827" xr:uid="{6D20F70B-5136-4BA4-9E20-5BEEF1DE72BB}"/>
    <cellStyle name="Comma 10 7 4 2 4" xfId="31370" xr:uid="{FB83A820-27D7-496D-8726-3887D24F6D9A}"/>
    <cellStyle name="Comma 10 7 4 3" xfId="11259" xr:uid="{6F594F5A-8B44-4167-B7B8-4D285098E995}"/>
    <cellStyle name="Comma 10 7 4 3 2" xfId="35914" xr:uid="{57D568DF-98E6-442F-9186-A01676DF4409}"/>
    <cellStyle name="Comma 10 7 4 4" xfId="19288" xr:uid="{307CA687-6D97-4793-AC34-6C47FC04A1A7}"/>
    <cellStyle name="Comma 10 7 4 4 2" xfId="43482" xr:uid="{5600FF8A-4079-4A75-B56D-6FDFC5BEACEE}"/>
    <cellStyle name="Comma 10 7 4 5" xfId="28029" xr:uid="{9EF3B773-4388-461E-BFE1-4E0B7D631EF3}"/>
    <cellStyle name="Comma 10 7 5" xfId="3637" xr:uid="{D8BA4119-B4CB-445A-A995-F2AEE34C779E}"/>
    <cellStyle name="Comma 10 7 5 2" xfId="7129" xr:uid="{53BB3CB9-29D8-4302-ACC9-3EEA1CFC5D41}"/>
    <cellStyle name="Comma 10 7 5 2 2" xfId="15388" xr:uid="{B4650A96-B1C2-4CAC-9476-A954D6ADFDA1}"/>
    <cellStyle name="Comma 10 7 5 2 2 2" xfId="39970" xr:uid="{87272FD8-51BD-4B37-A36A-D8F50BBB7983}"/>
    <cellStyle name="Comma 10 7 5 2 3" xfId="31955" xr:uid="{9774311B-A4EC-47EA-A994-3100CE85F6FC}"/>
    <cellStyle name="Comma 10 7 5 3" xfId="11978" xr:uid="{29436D23-FE34-4E92-8BC9-417849EF4D27}"/>
    <cellStyle name="Comma 10 7 5 3 2" xfId="36622" xr:uid="{BD55249B-4C57-4347-A53E-71FE4746C4E9}"/>
    <cellStyle name="Comma 10 7 5 4" xfId="21157" xr:uid="{C948222E-B849-4C2F-B4DA-67692E3519C6}"/>
    <cellStyle name="Comma 10 7 5 4 2" xfId="45277" xr:uid="{E99657DD-3495-4120-B3BE-3A36372F15EC}"/>
    <cellStyle name="Comma 10 7 5 5" xfId="28737" xr:uid="{57FCAF94-BF5D-487D-BE6D-A06522353887}"/>
    <cellStyle name="Comma 10 7 6" xfId="4391" xr:uid="{0C9DD66B-E3C3-4F8C-8006-3F7F672CD64C}"/>
    <cellStyle name="Comma 10 7 6 2" xfId="12732" xr:uid="{F8740712-6A73-4E8F-A80E-EFE71DA3FC10}"/>
    <cellStyle name="Comma 10 7 6 2 2" xfId="37317" xr:uid="{3A28EB8A-7DA9-4E14-8429-A9265DB4F81C}"/>
    <cellStyle name="Comma 10 7 6 3" xfId="29357" xr:uid="{5B042233-5BA1-4EE0-BC51-D2A9C7D078C0}"/>
    <cellStyle name="Comma 10 7 7" xfId="4877" xr:uid="{5D156B75-7362-4E1F-9F9A-D2D24B3181CF}"/>
    <cellStyle name="Comma 10 7 7 2" xfId="13190" xr:uid="{96C953C1-E073-4D10-B7CA-9380EAE7D96E}"/>
    <cellStyle name="Comma 10 7 7 2 2" xfId="37774" xr:uid="{2D552313-B9B6-4670-A4D5-59DEE9815BCC}"/>
    <cellStyle name="Comma 10 7 7 3" xfId="29756" xr:uid="{7B875CBB-F226-4A6A-8683-FD5B42CAD7F6}"/>
    <cellStyle name="Comma 10 7 8" xfId="8886" xr:uid="{E37E5EA2-22E0-4839-B033-83E0A6B2B0EA}"/>
    <cellStyle name="Comma 10 7 8 2" xfId="33649" xr:uid="{DA83B32F-CFE9-40D9-9D1A-0C79855ADEFB}"/>
    <cellStyle name="Comma 10 7 9" xfId="18064" xr:uid="{5510ADBA-AC41-4BF8-81B8-6B6A3A2598E0}"/>
    <cellStyle name="Comma 10 7 9 2" xfId="42289" xr:uid="{F02B6759-028B-44F1-B380-D6077D3F69E5}"/>
    <cellStyle name="Comma 10 8" xfId="557" xr:uid="{7D5FFE60-ABCA-4D33-B526-9DF88FDB3191}"/>
    <cellStyle name="Comma 10 8 2" xfId="1395" xr:uid="{099F01DB-2356-4D71-AAD1-05A1D62EDFD0}"/>
    <cellStyle name="Comma 10 8 2 2" xfId="7427" xr:uid="{C41102BA-B212-4026-AD90-11E9CD1264EC}"/>
    <cellStyle name="Comma 10 8 2 2 2" xfId="15686" xr:uid="{C12B6031-967A-4439-A2BE-AA56F5FBC83F}"/>
    <cellStyle name="Comma 10 8 2 2 2 2" xfId="40268" xr:uid="{A77F4D31-FC29-40BE-A82C-BDD28EF68B49}"/>
    <cellStyle name="Comma 10 8 2 2 3" xfId="22584" xr:uid="{3B8C0317-1F6A-449E-BBFE-FE35FED9B311}"/>
    <cellStyle name="Comma 10 8 2 2 3 2" xfId="46611" xr:uid="{D594FE3D-6C89-46FC-9BB0-C677182A2553}"/>
    <cellStyle name="Comma 10 8 2 2 4" xfId="32253" xr:uid="{F7117B6F-C0E3-4BE6-8F6C-E71E48A4A201}"/>
    <cellStyle name="Comma 10 8 2 3" xfId="5335" xr:uid="{577AA256-77D3-453B-948B-6D4991AF8C13}"/>
    <cellStyle name="Comma 10 8 2 3 2" xfId="13619" xr:uid="{802C5C25-96CF-4967-99E5-3AAFBD74159A}"/>
    <cellStyle name="Comma 10 8 2 3 2 2" xfId="38203" xr:uid="{2A38C160-1BF5-4D30-87D3-623025CF4614}"/>
    <cellStyle name="Comma 10 8 2 3 3" xfId="30185" xr:uid="{DC0D6DED-F454-4E71-A0DE-8821714BBD3B}"/>
    <cellStyle name="Comma 10 8 2 4" xfId="9757" xr:uid="{81A36F19-A190-441D-BAA4-6956561FD736}"/>
    <cellStyle name="Comma 10 8 2 4 2" xfId="34443" xr:uid="{04ED58F2-A6E1-451B-BC83-51A67EA119D0}"/>
    <cellStyle name="Comma 10 8 2 5" xfId="20118" xr:uid="{21656488-2AEC-47CA-906C-AD24DA7693B8}"/>
    <cellStyle name="Comma 10 8 2 5 2" xfId="44292" xr:uid="{31F85847-9FF8-4C3B-9003-A416ED553DDD}"/>
    <cellStyle name="Comma 10 8 2 6" xfId="26559" xr:uid="{0903372A-E667-4CFD-BB2D-574F53926B6D}"/>
    <cellStyle name="Comma 10 8 3" xfId="946" xr:uid="{E49DDDFD-FFC3-4C16-A623-FC57606D1485}"/>
    <cellStyle name="Comma 10 8 3 2" xfId="7938" xr:uid="{EB1689EE-8860-4709-B993-6C85D393E699}"/>
    <cellStyle name="Comma 10 8 3 2 2" xfId="16196" xr:uid="{0A1B9738-7FDD-47D4-AD50-5250343283AD}"/>
    <cellStyle name="Comma 10 8 3 2 2 2" xfId="40778" xr:uid="{40CD424A-81E8-4756-AFA2-D8968D1C6577}"/>
    <cellStyle name="Comma 10 8 3 2 3" xfId="22157" xr:uid="{3DBCDF77-E3C1-4452-A47D-10FEA608FD3E}"/>
    <cellStyle name="Comma 10 8 3 2 3 2" xfId="46206" xr:uid="{E5F827E4-08F5-45DA-A23F-D8F65310177F}"/>
    <cellStyle name="Comma 10 8 3 2 4" xfId="32763" xr:uid="{80938E8F-4349-498A-B306-E265F8F4A0A5}"/>
    <cellStyle name="Comma 10 8 3 3" xfId="6051" xr:uid="{0F5F2E75-A727-49E8-BB8F-82048082537E}"/>
    <cellStyle name="Comma 10 8 3 3 2" xfId="14313" xr:uid="{D7A72B33-54ED-4BAD-9EA4-310C351340A0}"/>
    <cellStyle name="Comma 10 8 3 3 2 2" xfId="38895" xr:uid="{F57CAE36-E043-402A-94E0-2D75CFEB7E63}"/>
    <cellStyle name="Comma 10 8 3 3 3" xfId="30880" xr:uid="{B7F0E9CD-F71A-4190-873D-3E9465611C8D}"/>
    <cellStyle name="Comma 10 8 3 4" xfId="9322" xr:uid="{099B0D7B-299B-4C1E-8048-511F6CC4C0DF}"/>
    <cellStyle name="Comma 10 8 3 4 2" xfId="34041" xr:uid="{62D25469-23D2-4D49-9F26-889CDE604686}"/>
    <cellStyle name="Comma 10 8 3 5" xfId="19691" xr:uid="{931880DD-6E7B-4E0A-BFCA-3167971622A9}"/>
    <cellStyle name="Comma 10 8 3 5 2" xfId="43873" xr:uid="{476FB657-B18F-4B13-99FC-20BC630EB0E9}"/>
    <cellStyle name="Comma 10 8 3 6" xfId="26160" xr:uid="{1C343C86-0655-4218-BD5C-E7BB3CCA702D}"/>
    <cellStyle name="Comma 10 8 4" xfId="6571" xr:uid="{08D7869A-99B0-460C-A72E-F9D9A1E9DF8A}"/>
    <cellStyle name="Comma 10 8 4 2" xfId="14830" xr:uid="{A23EAB70-B062-4B2F-988D-F87F1D413253}"/>
    <cellStyle name="Comma 10 8 4 2 2" xfId="21810" xr:uid="{45EF24D7-DDE9-42D3-87DB-90BE997BBE90}"/>
    <cellStyle name="Comma 10 8 4 2 2 2" xfId="45884" xr:uid="{DC8801E9-D952-41E2-9071-A08C182DB789}"/>
    <cellStyle name="Comma 10 8 4 2 3" xfId="39412" xr:uid="{06636FA0-E475-4753-97F1-49055067754A}"/>
    <cellStyle name="Comma 10 8 4 3" xfId="19345" xr:uid="{5597A224-F572-44C4-99C7-1B61D37E8F8F}"/>
    <cellStyle name="Comma 10 8 4 3 2" xfId="43539" xr:uid="{040079EA-0207-4261-B928-8B5D53F75486}"/>
    <cellStyle name="Comma 10 8 4 4" xfId="31397" xr:uid="{BA8EA1B5-F138-4ECA-B57B-DFB1EE3E3252}"/>
    <cellStyle name="Comma 10 8 5" xfId="7118" xr:uid="{CDF922F5-CAB2-4C7D-BA32-C48EF57FAC8A}"/>
    <cellStyle name="Comma 10 8 5 2" xfId="15377" xr:uid="{AA775ECE-1091-484B-974F-CDDDB4540162}"/>
    <cellStyle name="Comma 10 8 5 2 2" xfId="39959" xr:uid="{465A5C93-DEA1-480E-9F06-9C018E90C432}"/>
    <cellStyle name="Comma 10 8 5 3" xfId="21215" xr:uid="{602F887A-97CC-489F-B084-97CA62F7E58A}"/>
    <cellStyle name="Comma 10 8 5 3 2" xfId="45334" xr:uid="{4ECEC7D3-5187-48BB-BAFA-B8E9A9D2DDAA}"/>
    <cellStyle name="Comma 10 8 5 4" xfId="31944" xr:uid="{A56E408E-0733-4803-A147-1BBC8D1E00C5}"/>
    <cellStyle name="Comma 10 8 6" xfId="4906" xr:uid="{35207719-0635-4E72-9A29-145A7AA042F6}"/>
    <cellStyle name="Comma 10 8 6 2" xfId="13217" xr:uid="{57D8F6FB-6BA7-47ED-88C0-768EC69A2835}"/>
    <cellStyle name="Comma 10 8 6 2 2" xfId="37801" xr:uid="{5AED8715-A7B7-4C46-A6D2-65BADAF10A1D}"/>
    <cellStyle name="Comma 10 8 6 3" xfId="29783" xr:uid="{27CA7163-C040-4177-B752-1F4AF509AC75}"/>
    <cellStyle name="Comma 10 8 7" xfId="8944" xr:uid="{D7CEDC0D-AA6F-4803-8F01-FB55CB912E44}"/>
    <cellStyle name="Comma 10 8 7 2" xfId="33706" xr:uid="{1FD6E20F-FD3E-40B6-87B7-E7DA84044F9A}"/>
    <cellStyle name="Comma 10 8 8" xfId="18738" xr:uid="{DCC649F2-E432-4FCE-BC8A-134BC62470CC}"/>
    <cellStyle name="Comma 10 8 8 2" xfId="42934" xr:uid="{2C1D6264-56A2-4E77-9844-6E364180A6DA}"/>
    <cellStyle name="Comma 10 8 9" xfId="25837" xr:uid="{59B3576A-FBC7-4691-B541-CD6EB9F50EB7}"/>
    <cellStyle name="Comma 10 9" xfId="1125" xr:uid="{66148F4A-2426-4532-8CE9-EF15A3670BCB}"/>
    <cellStyle name="Comma 10 9 2" xfId="1557" xr:uid="{AC9D3CE3-DB2F-44B8-8130-06C2FE24C587}"/>
    <cellStyle name="Comma 10 9 2 2" xfId="7532" xr:uid="{7117B8BC-C906-4193-BEB3-65263246A288}"/>
    <cellStyle name="Comma 10 9 2 2 2" xfId="15790" xr:uid="{4324F2F1-1D13-48CF-B821-A63D80C314B1}"/>
    <cellStyle name="Comma 10 9 2 2 2 2" xfId="40372" xr:uid="{46FDE994-30FE-460B-B3B4-48ADFF836C88}"/>
    <cellStyle name="Comma 10 9 2 2 3" xfId="22744" xr:uid="{59B95D6C-5354-4587-9BA2-E7BC568D0EC3}"/>
    <cellStyle name="Comma 10 9 2 2 3 2" xfId="46771" xr:uid="{FD17D37D-8107-4649-81BE-9996D152109F}"/>
    <cellStyle name="Comma 10 9 2 2 4" xfId="32357" xr:uid="{8E972A2B-819A-4DCE-B07C-B2C8D4112AA2}"/>
    <cellStyle name="Comma 10 9 2 3" xfId="5496" xr:uid="{3B5CEA1D-3EA0-4311-88AC-F1080FF5AA20}"/>
    <cellStyle name="Comma 10 9 2 3 2" xfId="13779" xr:uid="{829CE0E1-2E1D-45CE-908C-3DB52F31A52F}"/>
    <cellStyle name="Comma 10 9 2 3 2 2" xfId="38363" xr:uid="{452D1B22-57EC-48BE-BA40-51B1E7A95655}"/>
    <cellStyle name="Comma 10 9 2 3 3" xfId="30345" xr:uid="{4048BEB0-B42C-4E6E-81F5-8F1AB3A77889}"/>
    <cellStyle name="Comma 10 9 2 4" xfId="9917" xr:uid="{644FB966-6669-47E0-A6CD-88E13B6ACC96}"/>
    <cellStyle name="Comma 10 9 2 4 2" xfId="34603" xr:uid="{488FFD86-135E-4E89-BA9F-63B269446879}"/>
    <cellStyle name="Comma 10 9 2 5" xfId="20278" xr:uid="{A5558344-E5E8-424D-9C80-998758906FFF}"/>
    <cellStyle name="Comma 10 9 2 5 2" xfId="44452" xr:uid="{15B10DD7-861F-4A43-A368-A7252D0F09D0}"/>
    <cellStyle name="Comma 10 9 2 6" xfId="26719" xr:uid="{19FB5119-61B9-48ED-8E00-AD8DE67413B6}"/>
    <cellStyle name="Comma 10 9 3" xfId="6211" xr:uid="{B7672909-AA2E-4BD5-8278-42D59618388B}"/>
    <cellStyle name="Comma 10 9 3 2" xfId="8098" xr:uid="{819278F5-F18B-43F0-BE71-C61D32A52545}"/>
    <cellStyle name="Comma 10 9 3 2 2" xfId="16356" xr:uid="{7FE49353-46FD-45AF-9ADF-EBDD6DF3495A}"/>
    <cellStyle name="Comma 10 9 3 2 2 2" xfId="40938" xr:uid="{BB1A0696-8BFE-4C22-910E-1957999BB6A1}"/>
    <cellStyle name="Comma 10 9 3 2 3" xfId="22334" xr:uid="{98D2EB18-2DE8-4BA9-B646-9FA347D5B668}"/>
    <cellStyle name="Comma 10 9 3 2 3 2" xfId="46368" xr:uid="{8CF03F10-86DF-4817-B90A-88C9BA365E35}"/>
    <cellStyle name="Comma 10 9 3 2 4" xfId="32923" xr:uid="{84E27959-ECB4-44A2-A1FF-48CC0A2552BC}"/>
    <cellStyle name="Comma 10 9 3 3" xfId="14473" xr:uid="{4C1D818F-6364-4D93-941A-3CFE195BFFA5}"/>
    <cellStyle name="Comma 10 9 3 3 2" xfId="39055" xr:uid="{45791F67-EB53-4904-ABA2-6E400D4FE441}"/>
    <cellStyle name="Comma 10 9 3 4" xfId="19868" xr:uid="{6E9706F4-2E6A-45FE-8F1A-295D569A34EC}"/>
    <cellStyle name="Comma 10 9 3 4 2" xfId="44048" xr:uid="{29C7D823-6421-4B6F-A797-D50CB3FF1297}"/>
    <cellStyle name="Comma 10 9 3 5" xfId="31040" xr:uid="{B65EE823-A32D-4EA4-9CCB-031BE91050AB}"/>
    <cellStyle name="Comma 10 9 4" xfId="6731" xr:uid="{AECFDB1B-E319-4EEE-9426-F9FC9EA53AA2}"/>
    <cellStyle name="Comma 10 9 4 2" xfId="14990" xr:uid="{4ABC5F05-453B-43E8-9A53-7BC6D2C10429}"/>
    <cellStyle name="Comma 10 9 4 2 2" xfId="39572" xr:uid="{5111099F-6F88-400A-ABF9-2EF9EF8744A1}"/>
    <cellStyle name="Comma 10 9 4 3" xfId="20836" xr:uid="{B38103D8-EC1D-4D6C-9A01-040F00B1F5A0}"/>
    <cellStyle name="Comma 10 9 4 3 2" xfId="44975" xr:uid="{2C341EEF-DB4D-4122-9BF0-C4C224461E36}"/>
    <cellStyle name="Comma 10 9 4 4" xfId="31557" xr:uid="{429ECA72-6E4B-419A-9488-5A65B0E79B4D}"/>
    <cellStyle name="Comma 10 9 5" xfId="7242" xr:uid="{5F82B37C-42CE-4F05-9B58-BB4F42D08A04}"/>
    <cellStyle name="Comma 10 9 5 2" xfId="15501" xr:uid="{5089D230-BC6C-442D-AF03-9A906555A8EA}"/>
    <cellStyle name="Comma 10 9 5 2 2" xfId="40083" xr:uid="{536451D1-5E73-486D-94E7-37B04A736B3D}"/>
    <cellStyle name="Comma 10 9 5 3" xfId="32068" xr:uid="{57F371BB-98DB-4415-AEB8-34DB36DD7C8F}"/>
    <cellStyle name="Comma 10 9 6" xfId="5084" xr:uid="{5E31F14D-13C3-4DBD-9C47-5D066622F7F9}"/>
    <cellStyle name="Comma 10 9 6 2" xfId="13379" xr:uid="{BE98D894-5041-41B2-91F4-9BCEC7809DB3}"/>
    <cellStyle name="Comma 10 9 6 2 2" xfId="37963" xr:uid="{F8C0EFC0-3913-4A59-B94E-0736E4BACCDA}"/>
    <cellStyle name="Comma 10 9 6 3" xfId="29944" xr:uid="{07B91C40-8530-4D14-AB0F-10803096DB51}"/>
    <cellStyle name="Comma 10 9 7" xfId="9501" xr:uid="{63FFF6D6-A67D-4220-8DD3-5A245218D3B2}"/>
    <cellStyle name="Comma 10 9 7 2" xfId="34201" xr:uid="{87F7FC99-A3CA-4318-AF9B-65868CC03A4C}"/>
    <cellStyle name="Comma 10 9 8" xfId="18408" xr:uid="{DF4D5BF5-DC96-4E74-94E0-A4B83423CAC6}"/>
    <cellStyle name="Comma 10 9 8 2" xfId="42618" xr:uid="{D6EE304C-36D9-4D51-B438-71C19A64B0D7}"/>
    <cellStyle name="Comma 10 9 9" xfId="26320" xr:uid="{C82B6035-1C6E-4620-9E90-7992D670B507}"/>
    <cellStyle name="Comma 11" xfId="132" xr:uid="{56672118-DE78-4DDF-A06F-41366AC6235B}"/>
    <cellStyle name="Comma 11 10" xfId="1159" xr:uid="{9CC7B15B-F544-43A9-8D42-D10FBADBB581}"/>
    <cellStyle name="Comma 11 10 2" xfId="6245" xr:uid="{4E3E2A17-6CC8-42A1-844B-24DA8F05D91A}"/>
    <cellStyle name="Comma 11 10 2 2" xfId="8132" xr:uid="{32146838-1C01-443F-8334-C199A4F0EC18}"/>
    <cellStyle name="Comma 11 10 2 2 2" xfId="16390" xr:uid="{203F5047-0FD8-43FF-BC2A-5C03E093CBB3}"/>
    <cellStyle name="Comma 11 10 2 2 2 2" xfId="40972" xr:uid="{F50C9669-E647-4F93-956A-4C732470B990}"/>
    <cellStyle name="Comma 11 10 2 2 3" xfId="32957" xr:uid="{A335656D-FD0D-4053-B761-C763FB0A7FD1}"/>
    <cellStyle name="Comma 11 10 2 3" xfId="14507" xr:uid="{E882CC09-67DA-480E-80DC-A70745C9B9A2}"/>
    <cellStyle name="Comma 11 10 2 3 2" xfId="39089" xr:uid="{2F5F2C7A-8098-4149-9B52-2D8B5924DB61}"/>
    <cellStyle name="Comma 11 10 2 4" xfId="22368" xr:uid="{33FA9BE3-977B-4B58-B7DD-8153C16AED35}"/>
    <cellStyle name="Comma 11 10 2 4 2" xfId="46402" xr:uid="{C6FA4155-1BEF-45D7-8698-D6469C89CB95}"/>
    <cellStyle name="Comma 11 10 2 5" xfId="31074" xr:uid="{627817B7-BC99-40A6-BC5F-828E2DCEEB5A}"/>
    <cellStyle name="Comma 11 10 3" xfId="6765" xr:uid="{BEEDDA53-6C16-4127-974C-53EAF1386815}"/>
    <cellStyle name="Comma 11 10 3 2" xfId="15024" xr:uid="{E4F638C8-38A4-43A8-AF96-364AAD97C375}"/>
    <cellStyle name="Comma 11 10 3 2 2" xfId="39606" xr:uid="{5A027A95-9514-43F9-8BCB-2398E0BAE277}"/>
    <cellStyle name="Comma 11 10 3 3" xfId="31591" xr:uid="{B698A4A8-2227-444D-87CF-31E056BF1FCE}"/>
    <cellStyle name="Comma 11 10 4" xfId="7276" xr:uid="{09728CE5-1604-4C19-A806-F159A68409C1}"/>
    <cellStyle name="Comma 11 10 4 2" xfId="15535" xr:uid="{84D54C70-6015-4D7E-BD43-9FED656C69F5}"/>
    <cellStyle name="Comma 11 10 4 2 2" xfId="40117" xr:uid="{FD0369F0-1B19-4A06-8D38-0706C413CE15}"/>
    <cellStyle name="Comma 11 10 4 3" xfId="32102" xr:uid="{87D8373B-2867-419C-B777-3A28EBD00F56}"/>
    <cellStyle name="Comma 11 10 5" xfId="5118" xr:uid="{CA5622F1-5236-4CDE-ACC9-6E7671445AAA}"/>
    <cellStyle name="Comma 11 10 5 2" xfId="13413" xr:uid="{7407E23A-B4A4-41ED-8B7C-A84BD178061E}"/>
    <cellStyle name="Comma 11 10 5 2 2" xfId="37997" xr:uid="{6320EFFA-A917-46CA-97D9-D4CDAB90EAEA}"/>
    <cellStyle name="Comma 11 10 5 3" xfId="29978" xr:uid="{5DF4FEEF-8E3A-4E03-BFB5-43D5913D52DC}"/>
    <cellStyle name="Comma 11 10 6" xfId="9535" xr:uid="{32533268-968E-4522-8F49-746ABDDA7292}"/>
    <cellStyle name="Comma 11 10 6 2" xfId="34235" xr:uid="{51099A2D-F6FA-442D-8A7E-B23577B458C3}"/>
    <cellStyle name="Comma 11 10 7" xfId="19902" xr:uid="{927D79D3-D60F-4BEC-B4B7-E46DDCF57E17}"/>
    <cellStyle name="Comma 11 10 7 2" xfId="44082" xr:uid="{9685AB64-FAF0-4A24-8CEE-0F02E82AD469}"/>
    <cellStyle name="Comma 11 10 8" xfId="26354" xr:uid="{C6B28A71-3138-48F3-800D-559972727A04}"/>
    <cellStyle name="Comma 11 11" xfId="1597" xr:uid="{2FB3902F-2282-47AB-B835-23A34016CFB7}"/>
    <cellStyle name="Comma 11 11 2" xfId="6883" xr:uid="{B6DA42E3-14BC-4B61-9C92-2E701822239A}"/>
    <cellStyle name="Comma 11 11 2 2" xfId="15142" xr:uid="{4813F8D4-F658-47A3-8962-2F6E6980FD6F}"/>
    <cellStyle name="Comma 11 11 2 2 2" xfId="39724" xr:uid="{A6E0F57F-60BF-4BF9-8F65-CE99DBE1C517}"/>
    <cellStyle name="Comma 11 11 2 3" xfId="22780" xr:uid="{B373587E-D38A-402C-AFDF-FD2C7D487AF7}"/>
    <cellStyle name="Comma 11 11 2 3 2" xfId="46806" xr:uid="{F514E50E-DD22-4D42-A397-1C21230C21E5}"/>
    <cellStyle name="Comma 11 11 2 4" xfId="31709" xr:uid="{DA34136B-F5B2-418C-AD70-496685FBE8FA}"/>
    <cellStyle name="Comma 11 11 3" xfId="5530" xr:uid="{2AE6ABDD-0DF2-4953-B09F-AA0B2995E8F8}"/>
    <cellStyle name="Comma 11 11 3 2" xfId="13813" xr:uid="{BF18166C-6B29-4395-BDFA-A1BE03FAAEA8}"/>
    <cellStyle name="Comma 11 11 3 2 2" xfId="38397" xr:uid="{6DAB369D-CDF9-44EF-AC31-F6A2482A8140}"/>
    <cellStyle name="Comma 11 11 3 3" xfId="30379" xr:uid="{696A1B3F-6C48-4DA3-8E64-F57C6B1EC529}"/>
    <cellStyle name="Comma 11 11 4" xfId="9951" xr:uid="{4CC46988-0467-4826-9201-5FBE14177CD5}"/>
    <cellStyle name="Comma 11 11 4 2" xfId="34637" xr:uid="{E3343E82-0A57-44A0-8779-5ADB9AAE8BE0}"/>
    <cellStyle name="Comma 11 11 5" xfId="20314" xr:uid="{79B77BB1-8DFC-4BBC-9F7A-F3510D76B36B}"/>
    <cellStyle name="Comma 11 11 5 2" xfId="44486" xr:uid="{5BFE0935-EF77-4268-BDF3-F5443D331B28}"/>
    <cellStyle name="Comma 11 11 6" xfId="26753" xr:uid="{CE8CE92C-2FD3-4C63-8003-40FAA3B8A41D}"/>
    <cellStyle name="Comma 11 12" xfId="1754" xr:uid="{CED5CB54-6C1C-49CC-A0D5-8FC1E782988B}"/>
    <cellStyle name="Comma 11 12 2" xfId="7568" xr:uid="{E3321F6E-9E0F-459B-B0C3-8B7B97D5BC15}"/>
    <cellStyle name="Comma 11 12 2 2" xfId="15826" xr:uid="{B3E30465-FA98-447D-AFDB-75ED95C7F74D}"/>
    <cellStyle name="Comma 11 12 2 2 2" xfId="40408" xr:uid="{DA4904A5-F0A7-4C2C-8245-B45D43C63BD9}"/>
    <cellStyle name="Comma 11 12 2 3" xfId="22919" xr:uid="{77A05285-55D7-4D1A-8978-939CCA697EC7}"/>
    <cellStyle name="Comma 11 12 2 3 2" xfId="46930" xr:uid="{60D04865-81AF-48BD-A791-D1C15598C09B}"/>
    <cellStyle name="Comma 11 12 2 4" xfId="32393" xr:uid="{9B6B6C3B-872E-40F5-9F16-AC0A1757A629}"/>
    <cellStyle name="Comma 11 12 3" xfId="5672" xr:uid="{6C2F23E8-0829-4652-8B5C-F0F28964AE55}"/>
    <cellStyle name="Comma 11 12 3 2" xfId="13934" xr:uid="{34FFA1AA-C95E-4D88-890B-AEF9F864137A}"/>
    <cellStyle name="Comma 11 12 3 2 2" xfId="38516" xr:uid="{7F949B57-68A5-4B14-B2AE-C23DB667FE88}"/>
    <cellStyle name="Comma 11 12 3 3" xfId="30501" xr:uid="{73BADA3F-65D1-4F0C-8985-ED4F00DADFAF}"/>
    <cellStyle name="Comma 11 12 4" xfId="10096" xr:uid="{98A2C2A2-9D8C-42A2-9CD8-B13F49B5304F}"/>
    <cellStyle name="Comma 11 12 4 2" xfId="34756" xr:uid="{70FE1807-AFAD-4D64-9818-B4EF2AA1D92B}"/>
    <cellStyle name="Comma 11 12 5" xfId="20454" xr:uid="{2BA052CC-EFBB-4002-8731-CADE41E74FDC}"/>
    <cellStyle name="Comma 11 12 5 2" xfId="44614" xr:uid="{B9BE34FD-0BA4-427E-ACFE-FA2A16DA0BD9}"/>
    <cellStyle name="Comma 11 12 6" xfId="26871" xr:uid="{F15810CA-3979-4A87-8A0E-1890505C50F1}"/>
    <cellStyle name="Comma 11 13" xfId="710" xr:uid="{C77B4D19-5FDE-4ADD-A105-3C83114562EA}"/>
    <cellStyle name="Comma 11 13 2" xfId="7681" xr:uid="{E3C74C93-88BA-4F61-A0E6-222B37BA745E}"/>
    <cellStyle name="Comma 11 13 2 2" xfId="15939" xr:uid="{D00AA58D-FDE4-43E6-A085-763323E39B01}"/>
    <cellStyle name="Comma 11 13 2 2 2" xfId="40521" xr:uid="{46E98004-7778-4C2D-BB3A-AD042DEB8224}"/>
    <cellStyle name="Comma 11 13 2 3" xfId="21946" xr:uid="{CF202BE1-A043-4FEC-B3EE-350F7C3C8627}"/>
    <cellStyle name="Comma 11 13 2 3 2" xfId="46018" xr:uid="{6BEDE35C-8827-49D8-A8F7-5A5966B97CF9}"/>
    <cellStyle name="Comma 11 13 2 4" xfId="32506" xr:uid="{4BDEEFB2-8F28-42AA-B80C-A1E227FB4B15}"/>
    <cellStyle name="Comma 11 13 3" xfId="5794" xr:uid="{F2837CA9-6164-45EC-98CF-FB104D8204DD}"/>
    <cellStyle name="Comma 11 13 3 2" xfId="14056" xr:uid="{411356EC-0B43-4AF8-91FE-E35D2075AB92}"/>
    <cellStyle name="Comma 11 13 3 2 2" xfId="38638" xr:uid="{ECFD148A-5CE4-4646-AD6D-CC9C3568DF77}"/>
    <cellStyle name="Comma 11 13 3 3" xfId="30623" xr:uid="{3784CDBE-2FAC-43FE-909B-4A35C14D1EDC}"/>
    <cellStyle name="Comma 11 13 4" xfId="9105" xr:uid="{D397719E-4F56-4581-8ED4-58F419EEE5AE}"/>
    <cellStyle name="Comma 11 13 4 2" xfId="33856" xr:uid="{69CAF0E1-EF69-428C-A521-AE7363F997B9}"/>
    <cellStyle name="Comma 11 13 5" xfId="19481" xr:uid="{08051056-8D98-4E8F-BDE6-9CBE5CBC59F8}"/>
    <cellStyle name="Comma 11 13 5 2" xfId="43673" xr:uid="{95CD160A-3871-4B79-AE9C-D7DB6814A1C9}"/>
    <cellStyle name="Comma 11 13 6" xfId="25981" xr:uid="{54FA1A36-CFAB-4FE6-82B3-1EC8D6D79C5B}"/>
    <cellStyle name="Comma 11 14" xfId="1873" xr:uid="{FC5E88BF-DBF9-4BD6-A15F-62CA38572790}"/>
    <cellStyle name="Comma 11 14 2" xfId="7733" xr:uid="{167BD514-EEAA-4D0A-AC23-3D1751427243}"/>
    <cellStyle name="Comma 11 14 2 2" xfId="15991" xr:uid="{ECDB40DE-432C-4DC0-9C84-8CFFD17DE0E1}"/>
    <cellStyle name="Comma 11 14 2 2 2" xfId="40573" xr:uid="{B139DF9B-AEB3-499E-B358-31435D098625}"/>
    <cellStyle name="Comma 11 14 2 3" xfId="23037" xr:uid="{F2BE7AEB-4F02-474C-A57D-FD8C4D592E08}"/>
    <cellStyle name="Comma 11 14 2 3 2" xfId="47048" xr:uid="{570113A5-CED1-4231-927B-949D24CD1E3B}"/>
    <cellStyle name="Comma 11 14 2 4" xfId="32558" xr:uid="{5B239083-151F-4073-8133-C7111F34BE4F}"/>
    <cellStyle name="Comma 11 14 3" xfId="5846" xr:uid="{60FE740C-ABC4-4FA0-B8B0-778ADE2D28E6}"/>
    <cellStyle name="Comma 11 14 3 2" xfId="14108" xr:uid="{A547FBD2-36EC-4CDA-BD8E-44A1CB625BA0}"/>
    <cellStyle name="Comma 11 14 3 2 2" xfId="38690" xr:uid="{37F35D4E-44BC-4FB6-B6DA-AE920BD1B759}"/>
    <cellStyle name="Comma 11 14 3 3" xfId="30675" xr:uid="{EAE4D143-CC0D-4389-B4A1-D547DD49C2FE}"/>
    <cellStyle name="Comma 11 14 4" xfId="10215" xr:uid="{FE215F3C-D839-4082-B2CC-C5E38AEA59EB}"/>
    <cellStyle name="Comma 11 14 4 2" xfId="34874" xr:uid="{D189522D-61E8-402E-8ED1-195B80E833AE}"/>
    <cellStyle name="Comma 11 14 5" xfId="20572" xr:uid="{BC6AD2B5-05BA-4BCE-AF23-D7A1BF048E01}"/>
    <cellStyle name="Comma 11 14 5 2" xfId="44732" xr:uid="{3A0615C2-2563-45E9-9607-2128C7DAE298}"/>
    <cellStyle name="Comma 11 14 6" xfId="26989" xr:uid="{D0A205E2-B34A-4A46-B378-40888E938D05}"/>
    <cellStyle name="Comma 11 15" xfId="1995" xr:uid="{687599BF-119F-485F-9DE9-39747230D71C}"/>
    <cellStyle name="Comma 11 15 2" xfId="6366" xr:uid="{B6386563-68AC-4029-A6DC-8CA8A6978760}"/>
    <cellStyle name="Comma 11 15 2 2" xfId="14625" xr:uid="{627D4F68-7ECA-487B-907E-57804DC177FE}"/>
    <cellStyle name="Comma 11 15 2 2 2" xfId="39207" xr:uid="{5BBD6DE1-BBA4-48DC-B456-40D473EEBC48}"/>
    <cellStyle name="Comma 11 15 2 3" xfId="23159" xr:uid="{DA794063-2202-40C3-8A73-F036DA324001}"/>
    <cellStyle name="Comma 11 15 2 3 2" xfId="47170" xr:uid="{470A1500-2D68-468E-886B-E33A789A5C92}"/>
    <cellStyle name="Comma 11 15 2 4" xfId="31192" xr:uid="{116DFAF6-1385-4470-9BAC-F4D65495A64A}"/>
    <cellStyle name="Comma 11 15 3" xfId="10337" xr:uid="{72FCAA7E-D76F-4C34-9C7A-82B00D7CD566}"/>
    <cellStyle name="Comma 11 15 3 2" xfId="34996" xr:uid="{77B6184E-DCA7-4EFE-82B5-8020FA09E7A6}"/>
    <cellStyle name="Comma 11 15 4" xfId="20694" xr:uid="{13C311CD-B9DF-438D-8397-CC40C0563CE3}"/>
    <cellStyle name="Comma 11 15 4 2" xfId="44854" xr:uid="{54FE42D2-60FF-427D-9C31-33A0D6C80B4E}"/>
    <cellStyle name="Comma 11 15 5" xfId="27111" xr:uid="{C0200460-7898-417C-996D-D550BAE91285}"/>
    <cellStyle name="Comma 11 16" xfId="2066" xr:uid="{19AFD69D-0E19-4F2D-A9D7-18487B866404}"/>
    <cellStyle name="Comma 11 16 2" xfId="8239" xr:uid="{30A80063-3FE4-430F-A269-A32E2B5FC679}"/>
    <cellStyle name="Comma 11 16 2 2" xfId="16497" xr:uid="{89E2EEAB-EE47-4F2E-AD1B-32A650E06D76}"/>
    <cellStyle name="Comma 11 16 2 2 2" xfId="41079" xr:uid="{D0544BE1-5841-430A-AAAF-3DE06B31E03D}"/>
    <cellStyle name="Comma 11 16 2 3" xfId="21441" xr:uid="{DAEBF468-F616-4409-81BC-2DF2B24BBD92}"/>
    <cellStyle name="Comma 11 16 2 3 2" xfId="45547" xr:uid="{2E347869-09EB-403D-B04D-A1837BC8CCAE}"/>
    <cellStyle name="Comma 11 16 2 4" xfId="33064" xr:uid="{8EF9A560-6398-444F-B16C-2FFD9F58013B}"/>
    <cellStyle name="Comma 11 16 3" xfId="10408" xr:uid="{7004487C-F90B-45AB-9568-DC84E63D60CC}"/>
    <cellStyle name="Comma 11 16 3 2" xfId="35066" xr:uid="{827DBA65-728E-493D-B2B3-8C5A9CA3A09C}"/>
    <cellStyle name="Comma 11 16 4" xfId="18967" xr:uid="{7E8FF67D-62ED-4601-86E4-1D53DA47AFCD}"/>
    <cellStyle name="Comma 11 16 4 2" xfId="43161" xr:uid="{C25F5A70-E8CF-4615-92B3-D483038F776E}"/>
    <cellStyle name="Comma 11 16 5" xfId="27181" xr:uid="{1EB61F37-F167-4BFA-9A1A-A98E2D14388F}"/>
    <cellStyle name="Comma 11 17" xfId="2308" xr:uid="{AF152BF0-AB97-485D-A745-96CCE7FACCBC}"/>
    <cellStyle name="Comma 11 17 2" xfId="10649" xr:uid="{02265315-83E5-4EB1-8DF7-2E787C61A3B2}"/>
    <cellStyle name="Comma 11 17 2 2" xfId="35306" xr:uid="{8AFE8CF3-D5EC-4EF8-B251-BB91D12ABCCC}"/>
    <cellStyle name="Comma 11 17 3" xfId="20807" xr:uid="{3EE661B7-51B0-4F8A-96AB-F084C51E3BFE}"/>
    <cellStyle name="Comma 11 17 3 2" xfId="44951" xr:uid="{9195FA6A-8184-4443-A0D1-70410C07E858}"/>
    <cellStyle name="Comma 11 17 4" xfId="27421" xr:uid="{432C4218-217C-47EC-A8F5-3E8BFE710490}"/>
    <cellStyle name="Comma 11 18" xfId="2382" xr:uid="{A7907128-D9C1-4A64-A576-A3088483075E}"/>
    <cellStyle name="Comma 11 18 2" xfId="10723" xr:uid="{A6EE17E4-7767-431F-BC83-3D6D161799EA}"/>
    <cellStyle name="Comma 11 18 2 2" xfId="35380" xr:uid="{F6E69B96-3154-487E-92B1-84970E3822D3}"/>
    <cellStyle name="Comma 11 18 3" xfId="27495" xr:uid="{759705E0-5F9B-47D3-B942-CEF72F16BBC8}"/>
    <cellStyle name="Comma 11 19" xfId="2453" xr:uid="{410F0F72-73A4-42C2-B64C-49BC666A93EC}"/>
    <cellStyle name="Comma 11 19 2" xfId="10794" xr:uid="{98B1C4F2-71EC-44DD-82B0-17CAF386503A}"/>
    <cellStyle name="Comma 11 19 2 2" xfId="35450" xr:uid="{69809F7A-7564-4892-A694-00D2EF9DBCE2}"/>
    <cellStyle name="Comma 11 19 3" xfId="27565" xr:uid="{5D6A0FEE-1409-473F-8061-6FCF5D475705}"/>
    <cellStyle name="Comma 11 2" xfId="149" xr:uid="{8CAD050C-10A0-4FC4-86B7-D108F1F1AEB0}"/>
    <cellStyle name="Comma 11 2 10" xfId="1610" xr:uid="{00EAB3DD-CF93-4F2C-8546-9F9FCCC79038}"/>
    <cellStyle name="Comma 11 2 10 2" xfId="6896" xr:uid="{EF1E8A09-440E-4471-ABD0-4B88E323AE62}"/>
    <cellStyle name="Comma 11 2 10 2 2" xfId="15155" xr:uid="{E5516419-2EB3-4051-8C82-3B61EC65DBC0}"/>
    <cellStyle name="Comma 11 2 10 2 2 2" xfId="39737" xr:uid="{33D0DCA7-DC29-4E21-B6F4-B7E9A1233A67}"/>
    <cellStyle name="Comma 11 2 10 2 3" xfId="22793" xr:uid="{9ACEC4BC-6AA6-4797-B43A-AB14F3EE7B29}"/>
    <cellStyle name="Comma 11 2 10 2 3 2" xfId="46819" xr:uid="{D73E66AC-4713-4566-8F0C-BE56A296F71C}"/>
    <cellStyle name="Comma 11 2 10 2 4" xfId="31722" xr:uid="{A1E6B8A0-288F-44C5-9C86-F8DF7CD2CE3B}"/>
    <cellStyle name="Comma 11 2 10 3" xfId="5543" xr:uid="{D7512A57-9ABD-4043-B11B-3A3856D64F58}"/>
    <cellStyle name="Comma 11 2 10 3 2" xfId="13826" xr:uid="{EAE38D11-61F8-469E-8610-AAE7EC95E21F}"/>
    <cellStyle name="Comma 11 2 10 3 2 2" xfId="38410" xr:uid="{5FCD881E-7207-471C-8542-FFB8EC560B43}"/>
    <cellStyle name="Comma 11 2 10 3 3" xfId="30392" xr:uid="{DB1E131C-79E6-47E4-8C4A-8EE223D6FF82}"/>
    <cellStyle name="Comma 11 2 10 4" xfId="9964" xr:uid="{73027967-4BB5-4D55-AA8C-B8327DC6D9A4}"/>
    <cellStyle name="Comma 11 2 10 4 2" xfId="34650" xr:uid="{ED512948-9F66-422C-B7BF-16ABB3FA8E73}"/>
    <cellStyle name="Comma 11 2 10 5" xfId="20327" xr:uid="{5EA2C812-0F80-4FF2-9CAA-B43D94AAEDCB}"/>
    <cellStyle name="Comma 11 2 10 5 2" xfId="44499" xr:uid="{BCFEB79D-404B-4FA2-A336-63714F0C6086}"/>
    <cellStyle name="Comma 11 2 10 6" xfId="26766" xr:uid="{AAC70C8A-B4B2-495D-B208-C45FCD4D68E7}"/>
    <cellStyle name="Comma 11 2 11" xfId="1767" xr:uid="{3AEA0E2E-A826-4C20-903B-B325E9D79996}"/>
    <cellStyle name="Comma 11 2 11 2" xfId="7581" xr:uid="{764CB1D5-310C-46A7-98D7-31DBE481D293}"/>
    <cellStyle name="Comma 11 2 11 2 2" xfId="15839" xr:uid="{E762C326-251A-42D9-BB5C-9EC4460BA026}"/>
    <cellStyle name="Comma 11 2 11 2 2 2" xfId="40421" xr:uid="{E039E7C5-3F62-46A1-9F7C-07D8A9549DA8}"/>
    <cellStyle name="Comma 11 2 11 2 3" xfId="22932" xr:uid="{DCBAE2AE-F759-4BDE-BD90-E73E0B29BC4C}"/>
    <cellStyle name="Comma 11 2 11 2 3 2" xfId="46943" xr:uid="{E16CC03A-3B9C-470F-A4BB-2ECC94F6DFB7}"/>
    <cellStyle name="Comma 11 2 11 2 4" xfId="32406" xr:uid="{B931B441-4F15-4849-8B34-83A543A089DA}"/>
    <cellStyle name="Comma 11 2 11 3" xfId="5685" xr:uid="{0619133E-AE7A-498B-9034-53B8B8216D72}"/>
    <cellStyle name="Comma 11 2 11 3 2" xfId="13947" xr:uid="{4BAFBC45-6694-439C-A705-5C3B44812435}"/>
    <cellStyle name="Comma 11 2 11 3 2 2" xfId="38529" xr:uid="{881126E1-AC0A-40C3-B894-C994F4AEE69F}"/>
    <cellStyle name="Comma 11 2 11 3 3" xfId="30514" xr:uid="{3384BDC1-93B1-4C6F-A3D2-956781A38CA3}"/>
    <cellStyle name="Comma 11 2 11 4" xfId="10109" xr:uid="{8E63FA22-B8FB-4FEE-9797-2589AE0E2994}"/>
    <cellStyle name="Comma 11 2 11 4 2" xfId="34769" xr:uid="{8DFAF603-2F20-4BFE-9ABE-3F7856AF0BF8}"/>
    <cellStyle name="Comma 11 2 11 5" xfId="20467" xr:uid="{E3EE55B7-03D5-42DF-A00B-C7ECFEADD9DB}"/>
    <cellStyle name="Comma 11 2 11 5 2" xfId="44627" xr:uid="{996421DE-BCB0-4F8B-8D41-FF6B9E2F9940}"/>
    <cellStyle name="Comma 11 2 11 6" xfId="26884" xr:uid="{336CFF54-017F-497C-ADB5-796CBE4A8C51}"/>
    <cellStyle name="Comma 11 2 12" xfId="723" xr:uid="{50FAF6F2-3FA0-4347-8675-9F282674A832}"/>
    <cellStyle name="Comma 11 2 12 2" xfId="7694" xr:uid="{58C50C43-D065-4B70-BEED-61CDD6253E3C}"/>
    <cellStyle name="Comma 11 2 12 2 2" xfId="15952" xr:uid="{004ADD0A-52F5-4601-8ECE-C8EA0085B663}"/>
    <cellStyle name="Comma 11 2 12 2 2 2" xfId="40534" xr:uid="{43C66700-DC19-4624-A50C-7B13E5D76EF2}"/>
    <cellStyle name="Comma 11 2 12 2 3" xfId="21959" xr:uid="{E8A98FEA-019F-41B4-A63D-DA0B803EA897}"/>
    <cellStyle name="Comma 11 2 12 2 3 2" xfId="46031" xr:uid="{35636595-9FF0-4B88-84D2-DFCA5D848D7D}"/>
    <cellStyle name="Comma 11 2 12 2 4" xfId="32519" xr:uid="{B85A41E2-1C47-422C-901C-918A87869728}"/>
    <cellStyle name="Comma 11 2 12 3" xfId="5807" xr:uid="{94DBC759-DF1A-4E6D-A344-089BF9A7B4AB}"/>
    <cellStyle name="Comma 11 2 12 3 2" xfId="14069" xr:uid="{28AB4876-54B1-485D-94BD-2C322D3ED22F}"/>
    <cellStyle name="Comma 11 2 12 3 2 2" xfId="38651" xr:uid="{EE5996FA-8A2A-4A72-88A2-F40E5811C78B}"/>
    <cellStyle name="Comma 11 2 12 3 3" xfId="30636" xr:uid="{86A26809-A933-476E-BA8C-4D01ED0CE2AE}"/>
    <cellStyle name="Comma 11 2 12 4" xfId="9118" xr:uid="{AC81C16A-A193-41CF-A825-E831524CBA3A}"/>
    <cellStyle name="Comma 11 2 12 4 2" xfId="33869" xr:uid="{D38756E9-BAE7-4AB5-A7F4-6C00DBAAA9CE}"/>
    <cellStyle name="Comma 11 2 12 5" xfId="19494" xr:uid="{60A3A6D5-FFE9-43C7-A2DB-84B85D2B8F1A}"/>
    <cellStyle name="Comma 11 2 12 5 2" xfId="43686" xr:uid="{A4FC1058-619A-479D-8ECE-D9BF73DB9574}"/>
    <cellStyle name="Comma 11 2 12 6" xfId="25994" xr:uid="{87B3A96F-FD33-410B-B95D-AA1A37370F4D}"/>
    <cellStyle name="Comma 11 2 13" xfId="1886" xr:uid="{8D0BE5F3-9A2F-49DD-9F2F-DD9FD00B4948}"/>
    <cellStyle name="Comma 11 2 13 2" xfId="7746" xr:uid="{87B52F2F-E638-406F-82FF-C87C11E2B86A}"/>
    <cellStyle name="Comma 11 2 13 2 2" xfId="16004" xr:uid="{2DC8473F-B30F-4AC9-B5FF-3C92AF25D87C}"/>
    <cellStyle name="Comma 11 2 13 2 2 2" xfId="40586" xr:uid="{E0B29C41-EA8E-4A2B-BC7C-94401DA5ED37}"/>
    <cellStyle name="Comma 11 2 13 2 3" xfId="23050" xr:uid="{5E910B90-6664-467A-9BFA-B7590D991776}"/>
    <cellStyle name="Comma 11 2 13 2 3 2" xfId="47061" xr:uid="{5094365F-CAA4-4EDC-91AB-32F3D3516AF4}"/>
    <cellStyle name="Comma 11 2 13 2 4" xfId="32571" xr:uid="{0C7E66D7-A85C-44C9-8B55-6F45D23148B5}"/>
    <cellStyle name="Comma 11 2 13 3" xfId="5859" xr:uid="{1495835A-968E-4B6C-A8FD-C5253E953D61}"/>
    <cellStyle name="Comma 11 2 13 3 2" xfId="14121" xr:uid="{73D7F0EA-6315-431E-8DD8-B318421ED8B8}"/>
    <cellStyle name="Comma 11 2 13 3 2 2" xfId="38703" xr:uid="{8BD7DAEA-5E9D-4489-B8A6-1A4AD0E24CB0}"/>
    <cellStyle name="Comma 11 2 13 3 3" xfId="30688" xr:uid="{E2793107-F62B-4405-9CB4-68159D77F157}"/>
    <cellStyle name="Comma 11 2 13 4" xfId="10228" xr:uid="{B6EBE52C-10D3-4CA4-8241-91D0E5476D40}"/>
    <cellStyle name="Comma 11 2 13 4 2" xfId="34887" xr:uid="{0BEDA3B2-31D5-4713-9B28-7CB41785D9D6}"/>
    <cellStyle name="Comma 11 2 13 5" xfId="20585" xr:uid="{E12A66A2-BD4E-4601-9CF8-00D07717B0ED}"/>
    <cellStyle name="Comma 11 2 13 5 2" xfId="44745" xr:uid="{3DECD887-D461-426A-A22F-E1ACCB12180C}"/>
    <cellStyle name="Comma 11 2 13 6" xfId="27002" xr:uid="{425A0173-B945-4677-89B8-CAB14AAA981F}"/>
    <cellStyle name="Comma 11 2 14" xfId="2008" xr:uid="{AD9800E2-2FE4-4890-9790-BA13A0177FFC}"/>
    <cellStyle name="Comma 11 2 14 2" xfId="6379" xr:uid="{A913F5BF-F749-41B2-A441-363332B026CA}"/>
    <cellStyle name="Comma 11 2 14 2 2" xfId="14638" xr:uid="{702D4A72-3F54-45F3-B838-ACD42825EBA8}"/>
    <cellStyle name="Comma 11 2 14 2 2 2" xfId="39220" xr:uid="{449BB281-A516-4C51-A96D-A7641D1F24BB}"/>
    <cellStyle name="Comma 11 2 14 2 3" xfId="23172" xr:uid="{98175292-28F8-4FE5-BC9B-F80CDCD7D9D7}"/>
    <cellStyle name="Comma 11 2 14 2 3 2" xfId="47183" xr:uid="{5B707BA9-8331-4E39-B883-0EBD80878919}"/>
    <cellStyle name="Comma 11 2 14 2 4" xfId="31205" xr:uid="{03FCAFF8-9D10-422B-AF49-8D3E052C4CE8}"/>
    <cellStyle name="Comma 11 2 14 3" xfId="10350" xr:uid="{2D713256-ABCB-40CC-92C6-4B233C639626}"/>
    <cellStyle name="Comma 11 2 14 3 2" xfId="35009" xr:uid="{F9B7848C-FE20-48FB-A600-880E586609EB}"/>
    <cellStyle name="Comma 11 2 14 4" xfId="20707" xr:uid="{6CD88580-5388-44CF-9529-86C04FAB5285}"/>
    <cellStyle name="Comma 11 2 14 4 2" xfId="44867" xr:uid="{67D7C4C4-3922-4396-B227-51C3ECA95A94}"/>
    <cellStyle name="Comma 11 2 14 5" xfId="27124" xr:uid="{E323A788-9F95-4984-90D5-9F1C6D0E2574}"/>
    <cellStyle name="Comma 11 2 15" xfId="2079" xr:uid="{A6BBE442-0135-45B9-99A6-C1AEF8FE3213}"/>
    <cellStyle name="Comma 11 2 15 2" xfId="8252" xr:uid="{14A7CAEE-ED2D-4EF2-AF0A-94DDFA9B6032}"/>
    <cellStyle name="Comma 11 2 15 2 2" xfId="16510" xr:uid="{CFE1628F-2E9F-4057-821E-F72A3185B46F}"/>
    <cellStyle name="Comma 11 2 15 2 2 2" xfId="41092" xr:uid="{3A39B07D-63CE-466F-B0B1-2A20997F4410}"/>
    <cellStyle name="Comma 11 2 15 2 3" xfId="21454" xr:uid="{7D52CC7C-C434-4E26-9008-B31127A3FAE3}"/>
    <cellStyle name="Comma 11 2 15 2 3 2" xfId="45560" xr:uid="{1AF35979-45CE-49CF-B4FB-EB766C4F6C74}"/>
    <cellStyle name="Comma 11 2 15 2 4" xfId="33077" xr:uid="{E8B4C15C-C348-4142-813E-3DC09368319B}"/>
    <cellStyle name="Comma 11 2 15 3" xfId="10421" xr:uid="{34C50CAC-9DB6-42D0-91D8-7C03666819F9}"/>
    <cellStyle name="Comma 11 2 15 3 2" xfId="35079" xr:uid="{6B83A0A3-0EF6-4573-9953-330025619F4E}"/>
    <cellStyle name="Comma 11 2 15 4" xfId="18980" xr:uid="{695DA6B6-FBB0-4F07-83E1-2A533D4DE459}"/>
    <cellStyle name="Comma 11 2 15 4 2" xfId="43174" xr:uid="{7ECE80EF-2D1D-417D-B8B2-1B5F69BAF3C7}"/>
    <cellStyle name="Comma 11 2 15 5" xfId="27194" xr:uid="{884ADF12-314B-4EFC-89BC-DB5FA2A3984D}"/>
    <cellStyle name="Comma 11 2 16" xfId="2321" xr:uid="{2DBE035B-550A-4C00-BF06-34A8538CFCAC}"/>
    <cellStyle name="Comma 11 2 16 2" xfId="10662" xr:uid="{D1001DDA-A1FE-4628-A08C-DA7841B97FDF}"/>
    <cellStyle name="Comma 11 2 16 2 2" xfId="35319" xr:uid="{CFE5893F-8C98-4733-B45A-180DF1FF9CAE}"/>
    <cellStyle name="Comma 11 2 16 3" xfId="20824" xr:uid="{2D86EBD7-5C35-4CEE-B2DD-5A2307F6BCDA}"/>
    <cellStyle name="Comma 11 2 16 3 2" xfId="44967" xr:uid="{4A6124F8-D27E-4A5C-B7F8-1F2928FFC4CB}"/>
    <cellStyle name="Comma 11 2 16 4" xfId="27434" xr:uid="{626555B5-E987-4666-9CE4-71ECD80A6D2A}"/>
    <cellStyle name="Comma 11 2 17" xfId="2395" xr:uid="{146275FA-F639-4288-97AC-466EF0029704}"/>
    <cellStyle name="Comma 11 2 17 2" xfId="10736" xr:uid="{A526994D-A0AF-4AB1-A8EA-AE9DAE6D049A}"/>
    <cellStyle name="Comma 11 2 17 2 2" xfId="35393" xr:uid="{7D98204A-9B04-4DFB-BF57-A2C68E85A9D6}"/>
    <cellStyle name="Comma 11 2 17 3" xfId="27508" xr:uid="{C5F93334-BB49-4CEB-A094-51FA04F13C75}"/>
    <cellStyle name="Comma 11 2 18" xfId="2466" xr:uid="{3C88AA4F-B5DF-44F9-AAFA-8BE502D0252B}"/>
    <cellStyle name="Comma 11 2 18 2" xfId="10807" xr:uid="{38FD09A6-339C-47AF-86BE-8FBA08058ECD}"/>
    <cellStyle name="Comma 11 2 18 2 2" xfId="35463" xr:uid="{FE0E0EDA-C4E7-435A-9881-F2047F2DD599}"/>
    <cellStyle name="Comma 11 2 18 3" xfId="27578" xr:uid="{91E10778-40FA-49A0-B3C5-4C9211F99542}"/>
    <cellStyle name="Comma 11 2 19" xfId="2703" xr:uid="{ECF02051-E9D6-48F7-B037-E9DD5DC7A290}"/>
    <cellStyle name="Comma 11 2 19 2" xfId="11044" xr:uid="{49EE1DDE-CA7A-4F1C-B614-52ACAC687AC9}"/>
    <cellStyle name="Comma 11 2 19 2 2" xfId="35699" xr:uid="{5B02EAF7-06E3-41F6-856B-52A8C2A5597F}"/>
    <cellStyle name="Comma 11 2 19 3" xfId="27814" xr:uid="{6A77B783-6029-4402-9BAB-A4A64ADE5EE3}"/>
    <cellStyle name="Comma 11 2 2" xfId="178" xr:uid="{F02A6ED1-5B43-4A14-9628-18B95DB87C01}"/>
    <cellStyle name="Comma 11 2 2 10" xfId="2034" xr:uid="{248F0882-EAAC-40F3-859D-77ABFA85FCB0}"/>
    <cellStyle name="Comma 11 2 2 10 2" xfId="6431" xr:uid="{6A91AFE6-902D-4849-81D6-96234E5B277C}"/>
    <cellStyle name="Comma 11 2 2 10 2 2" xfId="14690" xr:uid="{310CBE8E-54CB-4FE3-ACE1-0425B7E7428F}"/>
    <cellStyle name="Comma 11 2 2 10 2 2 2" xfId="39272" xr:uid="{A70DF7AF-6F14-4BCA-8B21-BADF9EA93E3B}"/>
    <cellStyle name="Comma 11 2 2 10 2 3" xfId="23198" xr:uid="{AD62AB18-2845-4BA9-9FF9-9A48FA40AA64}"/>
    <cellStyle name="Comma 11 2 2 10 2 3 2" xfId="47209" xr:uid="{9C3B751B-50FD-4498-A944-C6E9099A562E}"/>
    <cellStyle name="Comma 11 2 2 10 2 4" xfId="31257" xr:uid="{F0449B36-A6D0-42B6-9509-D16817302946}"/>
    <cellStyle name="Comma 11 2 2 10 3" xfId="10376" xr:uid="{9C1411D3-2990-4493-AEE4-20366C94A6A7}"/>
    <cellStyle name="Comma 11 2 2 10 3 2" xfId="35035" xr:uid="{06336768-40E2-4B60-9318-E0264BC2FBE9}"/>
    <cellStyle name="Comma 11 2 2 10 4" xfId="20733" xr:uid="{9A5949FA-AF77-4BCF-8B57-F5C69C5E0AE2}"/>
    <cellStyle name="Comma 11 2 2 10 4 2" xfId="44893" xr:uid="{D81860EA-B019-43C3-B26B-01995E570AF6}"/>
    <cellStyle name="Comma 11 2 2 10 5" xfId="27150" xr:uid="{5A8CB626-5887-4390-8812-8E8325D2BBE3}"/>
    <cellStyle name="Comma 11 2 2 11" xfId="2105" xr:uid="{9CFF2F10-4F10-4EDA-A937-6AE4103F7BC8}"/>
    <cellStyle name="Comma 11 2 2 11 2" xfId="8278" xr:uid="{8D177E94-2ABC-4DBF-A107-3FFF87B8DA64}"/>
    <cellStyle name="Comma 11 2 2 11 2 2" xfId="16536" xr:uid="{5A6445F4-B370-442F-B3BD-2230D6D3F959}"/>
    <cellStyle name="Comma 11 2 2 11 2 2 2" xfId="41118" xr:uid="{3A160831-6026-48FC-A30D-1F90631F91A2}"/>
    <cellStyle name="Comma 11 2 2 11 2 3" xfId="21482" xr:uid="{93CCC88C-34A7-4533-B84C-D4F78A1F8E7F}"/>
    <cellStyle name="Comma 11 2 2 11 2 3 2" xfId="45588" xr:uid="{B0A6E06C-F1A5-4A3D-9ED4-D5190CEFE94F}"/>
    <cellStyle name="Comma 11 2 2 11 2 4" xfId="33103" xr:uid="{BE958913-F2B0-4582-91E9-4A12D6567958}"/>
    <cellStyle name="Comma 11 2 2 11 3" xfId="10447" xr:uid="{0B5A5826-ED70-4926-9754-12FAC59B1ED0}"/>
    <cellStyle name="Comma 11 2 2 11 3 2" xfId="35105" xr:uid="{DFD6086B-71E2-4A8A-8EBC-71167D73397B}"/>
    <cellStyle name="Comma 11 2 2 11 4" xfId="19008" xr:uid="{A2FB5B02-57DF-4DD0-9806-DBC87C452070}"/>
    <cellStyle name="Comma 11 2 2 11 4 2" xfId="43202" xr:uid="{24742EBC-8075-42EC-9D8B-890BFE4F03D5}"/>
    <cellStyle name="Comma 11 2 2 11 5" xfId="27220" xr:uid="{585D3666-7C3D-4FBA-B7A0-C05767D806C5}"/>
    <cellStyle name="Comma 11 2 2 12" xfId="2347" xr:uid="{78E3F710-0624-4671-BE95-311ADCBF31FA}"/>
    <cellStyle name="Comma 11 2 2 12 2" xfId="10688" xr:uid="{C28A9B18-EF00-4709-98EA-0ACCB17F538A}"/>
    <cellStyle name="Comma 11 2 2 12 2 2" xfId="35345" xr:uid="{07D8D157-FB18-4FC9-ACA8-2D6E54F03167}"/>
    <cellStyle name="Comma 11 2 2 12 3" xfId="20886" xr:uid="{FF7B612A-BB10-47A3-ABDF-00E2F82EA49D}"/>
    <cellStyle name="Comma 11 2 2 12 3 2" xfId="45024" xr:uid="{848CC29F-1AC6-418A-B015-9AAFD999C0E5}"/>
    <cellStyle name="Comma 11 2 2 12 4" xfId="27460" xr:uid="{E8FD8579-0CCD-43D9-8ED7-CB9653539671}"/>
    <cellStyle name="Comma 11 2 2 13" xfId="2421" xr:uid="{6D53EA8E-FB0D-48C7-8701-525D4C4D8F86}"/>
    <cellStyle name="Comma 11 2 2 13 2" xfId="10762" xr:uid="{97490498-FC73-4ABE-A51B-B4B2D70F26D3}"/>
    <cellStyle name="Comma 11 2 2 13 2 2" xfId="35419" xr:uid="{D4782506-CD69-469D-92D3-012D2D826362}"/>
    <cellStyle name="Comma 11 2 2 13 3" xfId="27534" xr:uid="{6C3B855E-42E5-4A64-84C9-29AD7A480D5F}"/>
    <cellStyle name="Comma 11 2 2 14" xfId="2492" xr:uid="{B0F8720A-649A-4116-B35D-DFA40B116BF6}"/>
    <cellStyle name="Comma 11 2 2 14 2" xfId="10833" xr:uid="{53B8AF24-16F2-4B02-A1B6-756ABB48CFCF}"/>
    <cellStyle name="Comma 11 2 2 14 2 2" xfId="35489" xr:uid="{E5621D64-E550-4149-8465-C51F2A061A98}"/>
    <cellStyle name="Comma 11 2 2 14 3" xfId="27604" xr:uid="{DBAF329D-7431-4E42-BBD0-856869FEEBCB}"/>
    <cellStyle name="Comma 11 2 2 15" xfId="2729" xr:uid="{91A8FBE0-E911-474C-86C6-52D229EB1E08}"/>
    <cellStyle name="Comma 11 2 2 15 2" xfId="11070" xr:uid="{BA72127E-CB52-4322-B882-AE1D32A24325}"/>
    <cellStyle name="Comma 11 2 2 15 2 2" xfId="35725" xr:uid="{9E899B3A-C536-4535-BEE4-4FF23754782A}"/>
    <cellStyle name="Comma 11 2 2 15 3" xfId="27840" xr:uid="{9676F240-AC67-4B2C-B048-47610E3C2C07}"/>
    <cellStyle name="Comma 11 2 2 16" xfId="3202" xr:uid="{23DA6C77-0CD3-46B2-92D6-83A9692E54EE}"/>
    <cellStyle name="Comma 11 2 2 16 2" xfId="11543" xr:uid="{9ABE0303-ADCF-4016-97C9-EF024B487B66}"/>
    <cellStyle name="Comma 11 2 2 16 2 2" xfId="36197" xr:uid="{E6BCE5F1-FD5D-45D8-AB84-1F9D10C67B20}"/>
    <cellStyle name="Comma 11 2 2 16 3" xfId="28312" xr:uid="{A6349E50-E450-47C2-A07F-E5393D7AA4D0}"/>
    <cellStyle name="Comma 11 2 2 17" xfId="3445" xr:uid="{758D87FB-E69D-4130-AA54-8EC82FDCBC60}"/>
    <cellStyle name="Comma 11 2 2 17 2" xfId="11786" xr:uid="{9D38F75F-488E-4F67-BC78-6FDF42905D7F}"/>
    <cellStyle name="Comma 11 2 2 17 2 2" xfId="36433" xr:uid="{63F2E761-C1A4-4C56-9084-0D7DFCAD06B8}"/>
    <cellStyle name="Comma 11 2 2 17 3" xfId="28548" xr:uid="{5E3BD9EC-679D-4886-915C-35C3DF3E5696}"/>
    <cellStyle name="Comma 11 2 2 18" xfId="3982" xr:uid="{C2DF4E1D-37DD-4ED7-90B6-813F4F4844D5}"/>
    <cellStyle name="Comma 11 2 2 18 2" xfId="12323" xr:uid="{646006E5-E55D-4A44-96D3-8BF25D270AEE}"/>
    <cellStyle name="Comma 11 2 2 18 2 2" xfId="36909" xr:uid="{73CE2C1D-2EB1-42B3-A5E7-6E75347B68E5}"/>
    <cellStyle name="Comma 11 2 2 18 3" xfId="29024" xr:uid="{B30BE166-0670-43BE-A0A4-C70237A4D60A}"/>
    <cellStyle name="Comma 11 2 2 19" xfId="4056" xr:uid="{5D99A8B1-73D6-46A3-8127-054EB698087B}"/>
    <cellStyle name="Comma 11 2 2 19 2" xfId="12397" xr:uid="{962B8295-5615-4336-915A-9956A64DB7E6}"/>
    <cellStyle name="Comma 11 2 2 19 2 2" xfId="36983" xr:uid="{0F2C6426-3A4F-4F90-BB41-B08AFAAE5F1A}"/>
    <cellStyle name="Comma 11 2 2 19 3" xfId="29098" xr:uid="{9B04A062-17FD-42FD-92B6-11F5363AC546}"/>
    <cellStyle name="Comma 11 2 2 2" xfId="283" xr:uid="{2E4B32C4-BEBA-4923-B5F0-625D4DEACC48}"/>
    <cellStyle name="Comma 11 2 2 2 10" xfId="2790" xr:uid="{39CC51DE-25E4-4D3B-AAB5-4F4B06908B25}"/>
    <cellStyle name="Comma 11 2 2 2 10 2" xfId="11131" xr:uid="{78695644-D26F-4B2A-BBD7-8A1D568CAE1A}"/>
    <cellStyle name="Comma 11 2 2 2 10 2 2" xfId="35786" xr:uid="{02877DAB-734B-4BC8-961B-5917F45D90D5}"/>
    <cellStyle name="Comma 11 2 2 2 10 3" xfId="27901" xr:uid="{C00FF4C7-18C8-47F2-94B6-F1615CD6F5D1}"/>
    <cellStyle name="Comma 11 2 2 2 11" xfId="3263" xr:uid="{8991F851-62F9-4DA3-AC2E-66B6C6DCF70E}"/>
    <cellStyle name="Comma 11 2 2 2 11 2" xfId="11604" xr:uid="{F2355670-B5DD-4EC6-8565-29C8613BDC41}"/>
    <cellStyle name="Comma 11 2 2 2 11 2 2" xfId="36258" xr:uid="{35364893-5DD9-486F-B82E-3DE53C1A77D5}"/>
    <cellStyle name="Comma 11 2 2 2 11 3" xfId="28373" xr:uid="{52B1BCB3-BBEB-4720-A609-E511CEA50413}"/>
    <cellStyle name="Comma 11 2 2 2 12" xfId="3507" xr:uid="{4F0E7ABE-4A75-4E0C-9B00-BEBB54E0C64B}"/>
    <cellStyle name="Comma 11 2 2 2 12 2" xfId="11848" xr:uid="{7D7B977E-CB03-4F2C-B8E0-462CB14A646A}"/>
    <cellStyle name="Comma 11 2 2 2 12 2 2" xfId="36494" xr:uid="{8264787F-1D7A-43BC-835C-61D51D52C844}"/>
    <cellStyle name="Comma 11 2 2 2 12 3" xfId="28609" xr:uid="{DF763D72-EC5C-4305-8A44-7F813A8FE396}"/>
    <cellStyle name="Comma 11 2 2 2 13" xfId="4219" xr:uid="{F25C1ECB-0208-470E-8AAF-DD83C8131D9F}"/>
    <cellStyle name="Comma 11 2 2 2 13 2" xfId="12560" xr:uid="{F5BC1FFE-B535-481A-9482-40D3C6F01258}"/>
    <cellStyle name="Comma 11 2 2 2 13 2 2" xfId="37145" xr:uid="{0E0BA046-8BB8-4DB4-80A7-2C5979270344}"/>
    <cellStyle name="Comma 11 2 2 2 13 3" xfId="29229" xr:uid="{CB31AF62-C59A-4AC7-A62F-FCA2576DE3A8}"/>
    <cellStyle name="Comma 11 2 2 2 14" xfId="4802" xr:uid="{612E1CBC-4D30-427C-B456-39727509EB0A}"/>
    <cellStyle name="Comma 11 2 2 2 14 2" xfId="13130" xr:uid="{CE31A29E-40BE-44E0-AFC0-6A9C0CF39621}"/>
    <cellStyle name="Comma 11 2 2 2 14 2 2" xfId="37715" xr:uid="{3476DAAF-DDA6-4686-AE86-8C09A5006BFC}"/>
    <cellStyle name="Comma 11 2 2 2 14 3" xfId="29695" xr:uid="{61835E8B-1CFD-45B6-ABF3-D0D631F0E4C4}"/>
    <cellStyle name="Comma 11 2 2 2 15" xfId="8734" xr:uid="{F0A56030-442B-48AE-A513-803DE74604F4}"/>
    <cellStyle name="Comma 11 2 2 2 15 2" xfId="33514" xr:uid="{CA308D14-6204-44A8-829B-6A45322EC81B}"/>
    <cellStyle name="Comma 11 2 2 2 16" xfId="17922" xr:uid="{6EAB0AE5-4952-4CE2-92AA-9D40176F4712}"/>
    <cellStyle name="Comma 11 2 2 2 16 2" xfId="42147" xr:uid="{48491832-77DE-417A-A517-3EA8380FB85A}"/>
    <cellStyle name="Comma 11 2 2 2 17" xfId="18523" xr:uid="{A296E590-7839-42BA-B54F-D1D83DC7E144}"/>
    <cellStyle name="Comma 11 2 2 2 17 2" xfId="42726" xr:uid="{1A0356BD-1796-4D67-91E1-0DCFA63118B1}"/>
    <cellStyle name="Comma 11 2 2 2 18" xfId="25648" xr:uid="{D556E875-BCAD-4703-9F42-36F513C95754}"/>
    <cellStyle name="Comma 11 2 2 2 2" xfId="479" xr:uid="{F5711761-8FAB-4277-A9B9-8E57DB607A2A}"/>
    <cellStyle name="Comma 11 2 2 2 2 10" xfId="5019" xr:uid="{500CC7EE-D608-4CDF-A97C-D6F083640D2C}"/>
    <cellStyle name="Comma 11 2 2 2 2 10 2" xfId="13319" xr:uid="{3273E0D2-4D5F-40ED-973D-152C3DFB9F08}"/>
    <cellStyle name="Comma 11 2 2 2 2 10 2 2" xfId="37903" xr:uid="{91564C3A-2EAB-4779-9CFC-71DECA52A693}"/>
    <cellStyle name="Comma 11 2 2 2 2 10 3" xfId="29885" xr:uid="{2BC0FF51-5430-40E8-9441-A53AF11C27DF}"/>
    <cellStyle name="Comma 11 2 2 2 2 11" xfId="8869" xr:uid="{59E1D4A0-E78F-4E6A-B014-DE4ACC08D30D}"/>
    <cellStyle name="Comma 11 2 2 2 2 11 2" xfId="33635" xr:uid="{3A24B0EE-6FBA-4FD5-BEEA-3E3EBCE4030E}"/>
    <cellStyle name="Comma 11 2 2 2 2 12" xfId="18054" xr:uid="{B0A5C784-5BED-46C0-B28D-6B5ACA6D4A3F}"/>
    <cellStyle name="Comma 11 2 2 2 2 12 2" xfId="42279" xr:uid="{E6987DB7-F121-481D-AEAE-1261CEF6D785}"/>
    <cellStyle name="Comma 11 2 2 2 2 13" xfId="18662" xr:uid="{CB32CCC7-EC22-42AB-826A-A8FCA6F12FD8}"/>
    <cellStyle name="Comma 11 2 2 2 2 13 2" xfId="42858" xr:uid="{9D5448C4-B92C-41BA-AC70-DA7034313DF1}"/>
    <cellStyle name="Comma 11 2 2 2 2 14" xfId="25766" xr:uid="{450DCD43-1047-4440-8265-BEAEB5E69BCE}"/>
    <cellStyle name="Comma 11 2 2 2 2 2" xfId="1497" xr:uid="{CEBB2F58-0B31-4B5E-BCCA-3F61A26170D1}"/>
    <cellStyle name="Comma 11 2 2 2 2 2 2" xfId="3144" xr:uid="{CCFAC17E-DB75-4B6F-AB6D-8A64FCCFA4F1}"/>
    <cellStyle name="Comma 11 2 2 2 2 2 2 2" xfId="7101" xr:uid="{F0462B6A-EF72-46D9-84F8-1D995795CCE8}"/>
    <cellStyle name="Comma 11 2 2 2 2 2 2 2 2" xfId="15360" xr:uid="{2C5260B6-E13A-41A7-88E0-50AD728C2D41}"/>
    <cellStyle name="Comma 11 2 2 2 2 2 2 2 2 2" xfId="39942" xr:uid="{0AE8E739-970D-4BAA-BFEC-20D294133C8E}"/>
    <cellStyle name="Comma 11 2 2 2 2 2 2 2 3" xfId="31927" xr:uid="{21C4C659-50B0-486D-B88A-B373492C7E61}"/>
    <cellStyle name="Comma 11 2 2 2 2 2 2 3" xfId="11485" xr:uid="{CAC594D7-1413-4759-BEAE-6966B3A24956}"/>
    <cellStyle name="Comma 11 2 2 2 2 2 2 3 2" xfId="36140" xr:uid="{EE8EAFCE-8136-42D2-8D7B-09B943C17F38}"/>
    <cellStyle name="Comma 11 2 2 2 2 2 2 4" xfId="22685" xr:uid="{8068F82C-2752-401B-8CE2-623CE8C4C4CF}"/>
    <cellStyle name="Comma 11 2 2 2 2 2 2 4 2" xfId="46712" xr:uid="{5DBC6BE5-16BD-4219-8F99-3F547B0B51B9}"/>
    <cellStyle name="Comma 11 2 2 2 2 2 2 5" xfId="28255" xr:uid="{6FBED207-A192-4C80-A746-7A8239FDF1DB}"/>
    <cellStyle name="Comma 11 2 2 2 2 2 3" xfId="3863" xr:uid="{74B20739-4B40-4C00-8326-089A3A0D4D1F}"/>
    <cellStyle name="Comma 11 2 2 2 2 2 3 2" xfId="12204" xr:uid="{810F044A-3B8A-41C2-89B5-DAB0634C45D8}"/>
    <cellStyle name="Comma 11 2 2 2 2 2 3 2 2" xfId="36848" xr:uid="{F7697DEA-7144-4299-9189-6178693704F7}"/>
    <cellStyle name="Comma 11 2 2 2 2 2 3 3" xfId="28963" xr:uid="{C0F4FA78-F9F5-44FC-81F6-2563D30BA16D}"/>
    <cellStyle name="Comma 11 2 2 2 2 2 4" xfId="4617" xr:uid="{DC351C63-1849-4AFD-AD7C-AED1FCDE585A}"/>
    <cellStyle name="Comma 11 2 2 2 2 2 4 2" xfId="12958" xr:uid="{A8D4E0D3-BDF2-4527-B3FB-9CD446E62485}"/>
    <cellStyle name="Comma 11 2 2 2 2 2 4 2 2" xfId="37543" xr:uid="{CCC0F38B-A7E8-49A7-9024-7606870BD7A4}"/>
    <cellStyle name="Comma 11 2 2 2 2 2 4 3" xfId="29583" xr:uid="{9BAAECF8-202B-41E9-8C60-BE90117F3EAF}"/>
    <cellStyle name="Comma 11 2 2 2 2 2 5" xfId="5437" xr:uid="{663ABB5E-760C-4580-AB18-8B269FCCDB0D}"/>
    <cellStyle name="Comma 11 2 2 2 2 2 5 2" xfId="13720" xr:uid="{BEB807BF-8FF6-425D-8C10-C9CC760C021B}"/>
    <cellStyle name="Comma 11 2 2 2 2 2 5 2 2" xfId="38304" xr:uid="{E3741B52-E69D-4F70-A926-8A5BE0B35DFF}"/>
    <cellStyle name="Comma 11 2 2 2 2 2 5 3" xfId="30286" xr:uid="{954B5F94-4E92-4DD9-A666-FD2FF4F94599}"/>
    <cellStyle name="Comma 11 2 2 2 2 2 6" xfId="9858" xr:uid="{DCB361FC-7701-49E2-B816-32DD036829BA}"/>
    <cellStyle name="Comma 11 2 2 2 2 2 6 2" xfId="34544" xr:uid="{636CF729-3A3E-4ACD-817F-8A886E557011}"/>
    <cellStyle name="Comma 11 2 2 2 2 2 7" xfId="18290" xr:uid="{4483E29B-EAE7-4C6B-AEA7-021BEE70DFD3}"/>
    <cellStyle name="Comma 11 2 2 2 2 2 7 2" xfId="42515" xr:uid="{593984ED-03BC-4B24-B72A-B626CB127B81}"/>
    <cellStyle name="Comma 11 2 2 2 2 2 8" xfId="20219" xr:uid="{FB46D763-0442-43CC-AA4F-C3339010FA01}"/>
    <cellStyle name="Comma 11 2 2 2 2 2 8 2" xfId="44393" xr:uid="{88D3F714-1ADF-40B0-8157-B98AE248872D}"/>
    <cellStyle name="Comma 11 2 2 2 2 2 9" xfId="26660" xr:uid="{8CFB882E-4AE3-4D25-883A-C0BC377E3FFE}"/>
    <cellStyle name="Comma 11 2 2 2 2 3" xfId="1059" xr:uid="{E4FD4454-E4F9-4E5D-8557-4A89540C2DCC}"/>
    <cellStyle name="Comma 11 2 2 2 2 3 2" xfId="8039" xr:uid="{BB2365DA-AFA8-4E54-8831-10F2FC83D63E}"/>
    <cellStyle name="Comma 11 2 2 2 2 3 2 2" xfId="16297" xr:uid="{0DD50A8D-56C9-46C4-A0E1-378193875FC2}"/>
    <cellStyle name="Comma 11 2 2 2 2 3 2 2 2" xfId="40879" xr:uid="{E78632D1-578D-4CD4-B78E-A447494D298C}"/>
    <cellStyle name="Comma 11 2 2 2 2 3 2 3" xfId="22268" xr:uid="{E746E34A-6BF9-4E78-AE99-C3FABEE327B0}"/>
    <cellStyle name="Comma 11 2 2 2 2 3 2 3 2" xfId="46308" xr:uid="{BEE780C1-4934-4A88-BDDB-8863741DAEF4}"/>
    <cellStyle name="Comma 11 2 2 2 2 3 2 4" xfId="32864" xr:uid="{EE1BF24E-1C20-4938-84E5-8B8638604082}"/>
    <cellStyle name="Comma 11 2 2 2 2 3 3" xfId="6152" xr:uid="{5950E858-869C-4B81-951A-A43F48592C6A}"/>
    <cellStyle name="Comma 11 2 2 2 2 3 3 2" xfId="14414" xr:uid="{64C44C16-5DF0-4B5C-9974-9E96011887AF}"/>
    <cellStyle name="Comma 11 2 2 2 2 3 3 2 2" xfId="38996" xr:uid="{D4F6D0A1-A89C-4BA6-B360-1E38D0672950}"/>
    <cellStyle name="Comma 11 2 2 2 2 3 3 3" xfId="30981" xr:uid="{6E0CBD6E-D03C-45D6-94FC-97C54AC8F0A2}"/>
    <cellStyle name="Comma 11 2 2 2 2 3 4" xfId="9435" xr:uid="{B5DD52EA-DE10-4017-8AAE-B1072B469F1B}"/>
    <cellStyle name="Comma 11 2 2 2 2 3 4 2" xfId="34142" xr:uid="{12B27167-1E70-4BFA-ADE2-4E48E76F02A8}"/>
    <cellStyle name="Comma 11 2 2 2 2 3 5" xfId="19803" xr:uid="{7896E1EA-5CFC-4C88-891E-A68552FB2363}"/>
    <cellStyle name="Comma 11 2 2 2 2 3 5 2" xfId="43983" xr:uid="{842E0D83-3D88-4279-87AB-9E85C39A6867}"/>
    <cellStyle name="Comma 11 2 2 2 2 3 6" xfId="26261" xr:uid="{0FEE0165-00DC-4228-8027-E8413E6C0369}"/>
    <cellStyle name="Comma 11 2 2 2 2 4" xfId="2285" xr:uid="{2299E2B4-1210-4E5F-AD98-2FEA29B34EF8}"/>
    <cellStyle name="Comma 11 2 2 2 2 4 2" xfId="6672" xr:uid="{424C9DF5-253B-450C-AC4D-C92D8559E7CA}"/>
    <cellStyle name="Comma 11 2 2 2 2 4 2 2" xfId="14931" xr:uid="{5C96F769-D955-47BC-9E5D-93B57C1B38B5}"/>
    <cellStyle name="Comma 11 2 2 2 2 4 2 2 2" xfId="39513" xr:uid="{293BF9DF-75DC-4394-9325-5D2AE9273670}"/>
    <cellStyle name="Comma 11 2 2 2 2 4 2 3" xfId="21734" xr:uid="{6D95B8D1-0F6F-49A8-B8C2-9698C12D1EAD}"/>
    <cellStyle name="Comma 11 2 2 2 2 4 2 3 2" xfId="45811" xr:uid="{7E7D255B-B238-49B4-BFAF-B2FBFBE294FC}"/>
    <cellStyle name="Comma 11 2 2 2 2 4 2 4" xfId="31498" xr:uid="{481DED3D-5ADE-40FF-B99E-65AB8C789E21}"/>
    <cellStyle name="Comma 11 2 2 2 2 4 3" xfId="10626" xr:uid="{2EA70F33-B09A-4B18-A431-C8D7E5C6FCF3}"/>
    <cellStyle name="Comma 11 2 2 2 2 4 3 2" xfId="35284" xr:uid="{ADD9F130-AD08-43A9-ABC3-F87F350A51F0}"/>
    <cellStyle name="Comma 11 2 2 2 2 4 4" xfId="19269" xr:uid="{FE878C8B-F205-4C9B-9BCA-05BA4D5481F5}"/>
    <cellStyle name="Comma 11 2 2 2 2 4 4 2" xfId="43463" xr:uid="{4EB6E989-CBA0-4B78-A108-8F754B8A5BD0}"/>
    <cellStyle name="Comma 11 2 2 2 2 4 5" xfId="27399" xr:uid="{A1B5B790-4C22-4814-B00F-401B5D98C779}"/>
    <cellStyle name="Comma 11 2 2 2 2 5" xfId="2671" xr:uid="{162EDA2E-7053-45D8-806C-D79204B968AE}"/>
    <cellStyle name="Comma 11 2 2 2 2 5 2" xfId="8457" xr:uid="{F55FDCD0-8353-4D32-8FCE-6E06EB136500}"/>
    <cellStyle name="Comma 11 2 2 2 2 5 2 2" xfId="16715" xr:uid="{D0A00D9B-49CB-4772-A4F6-AFB8399647A4}"/>
    <cellStyle name="Comma 11 2 2 2 2 5 2 2 2" xfId="41297" xr:uid="{4EDB3237-A579-4360-9F08-BCDC0F24DB90}"/>
    <cellStyle name="Comma 11 2 2 2 2 5 2 3" xfId="33282" xr:uid="{81309DDE-BA2D-4DF3-97D9-851BD6A46D6D}"/>
    <cellStyle name="Comma 11 2 2 2 2 5 3" xfId="11012" xr:uid="{172DD77E-DC90-400E-8F48-73C0B3DD2269}"/>
    <cellStyle name="Comma 11 2 2 2 2 5 3 2" xfId="35668" xr:uid="{540B6841-82C0-4A7F-9262-EEB981862C7F}"/>
    <cellStyle name="Comma 11 2 2 2 2 5 4" xfId="21138" xr:uid="{912E356A-1796-46BB-83FD-E759A5195012}"/>
    <cellStyle name="Comma 11 2 2 2 2 5 4 2" xfId="45259" xr:uid="{D748EC8A-E2BF-4CF4-8050-B87657C6763F}"/>
    <cellStyle name="Comma 11 2 2 2 2 5 5" xfId="27783" xr:uid="{40809D36-8505-4AFC-B0D3-C05B0921B330}"/>
    <cellStyle name="Comma 11 2 2 2 2 6" xfId="2908" xr:uid="{4859A32C-5857-4446-94BB-CBE65EEE1F4C}"/>
    <cellStyle name="Comma 11 2 2 2 2 6 2" xfId="11249" xr:uid="{C87929AF-92CF-4834-B68B-8117DBF3D380}"/>
    <cellStyle name="Comma 11 2 2 2 2 6 2 2" xfId="35904" xr:uid="{B62CE04F-D26B-42EA-93FA-2F4B3474ACF6}"/>
    <cellStyle name="Comma 11 2 2 2 2 6 3" xfId="28019" xr:uid="{3242675F-E0D6-40D3-8A67-16924A27901D}"/>
    <cellStyle name="Comma 11 2 2 2 2 7" xfId="3381" xr:uid="{C3C24C38-6216-41DF-B519-CDD55B757D3A}"/>
    <cellStyle name="Comma 11 2 2 2 2 7 2" xfId="11722" xr:uid="{8D89247F-FBDE-4961-88E5-C891CAD83905}"/>
    <cellStyle name="Comma 11 2 2 2 2 7 2 2" xfId="36376" xr:uid="{1D29BAC9-A8B6-4007-9630-5C411835C45F}"/>
    <cellStyle name="Comma 11 2 2 2 2 7 3" xfId="28491" xr:uid="{330904D8-1442-4623-8930-390D8A3165F9}"/>
    <cellStyle name="Comma 11 2 2 2 2 8" xfId="3627" xr:uid="{8A1AF3BB-7EBA-486C-8771-20734505E5AE}"/>
    <cellStyle name="Comma 11 2 2 2 2 8 2" xfId="11968" xr:uid="{BA8D6B10-856E-4554-97CC-DEA8D65D11A7}"/>
    <cellStyle name="Comma 11 2 2 2 2 8 2 2" xfId="36612" xr:uid="{BD205805-6C1B-4391-9375-8F4F1614EBCD}"/>
    <cellStyle name="Comma 11 2 2 2 2 8 3" xfId="28727" xr:uid="{46202EA4-8F01-49B1-9CA6-3D6B49F441FE}"/>
    <cellStyle name="Comma 11 2 2 2 2 9" xfId="4381" xr:uid="{AF7E0B2E-80C9-45F8-B464-C7569E3FF531}"/>
    <cellStyle name="Comma 11 2 2 2 2 9 2" xfId="12722" xr:uid="{AB51FEA2-0601-4829-A471-F814B03BF0B9}"/>
    <cellStyle name="Comma 11 2 2 2 2 9 2 2" xfId="37307" xr:uid="{9B334412-5C8D-4908-AD45-D0CC542D10C0}"/>
    <cellStyle name="Comma 11 2 2 2 2 9 3" xfId="29347" xr:uid="{CD4B3B6C-C598-4F20-AC08-1D674E51032F}"/>
    <cellStyle name="Comma 11 2 2 2 3" xfId="665" xr:uid="{C94B9076-06E3-4137-AA43-F5E3E4778D8B}"/>
    <cellStyle name="Comma 11 2 2 2 3 10" xfId="25945" xr:uid="{DDF824F3-1218-41B3-997A-08E8CB4334FF}"/>
    <cellStyle name="Comma 11 2 2 2 3 2" xfId="1298" xr:uid="{46770A2C-6105-46B0-97AD-2D4E0414A7AC}"/>
    <cellStyle name="Comma 11 2 2 2 3 2 2" xfId="8225" xr:uid="{094A91F5-AE01-416F-BF05-28C7BD9CBE0B}"/>
    <cellStyle name="Comma 11 2 2 2 3 2 2 2" xfId="16483" xr:uid="{ADDE3825-D580-4EF3-95F9-64A03E1B4FAD}"/>
    <cellStyle name="Comma 11 2 2 2 3 2 2 2 2" xfId="41065" xr:uid="{D5A0103A-4C65-4BCF-95BD-7C3254225F6D}"/>
    <cellStyle name="Comma 11 2 2 2 3 2 2 3" xfId="22490" xr:uid="{0361FF97-63FF-44D2-B914-C1F55733AB0E}"/>
    <cellStyle name="Comma 11 2 2 2 3 2 2 3 2" xfId="46524" xr:uid="{9DB6B762-60A5-4760-88C9-C2099CCDB589}"/>
    <cellStyle name="Comma 11 2 2 2 3 2 2 4" xfId="33050" xr:uid="{C5F9D479-6408-493A-8CF1-E796958DE97F}"/>
    <cellStyle name="Comma 11 2 2 2 3 2 3" xfId="6346" xr:uid="{4CED6A0B-B5DD-4882-94C3-493060171B37}"/>
    <cellStyle name="Comma 11 2 2 2 3 2 3 2" xfId="14607" xr:uid="{8C695BA0-6433-4F4B-9DED-779D6EF1088D}"/>
    <cellStyle name="Comma 11 2 2 2 3 2 3 2 2" xfId="39189" xr:uid="{F378FDAF-2DEA-4210-AFF1-2004DC0466E2}"/>
    <cellStyle name="Comma 11 2 2 2 3 2 3 3" xfId="31174" xr:uid="{41D5BFB3-559A-471A-8CCF-047BAC22F5A7}"/>
    <cellStyle name="Comma 11 2 2 2 3 2 4" xfId="9661" xr:uid="{DA57E7D8-BA92-4D84-90B5-CE4CA2892903}"/>
    <cellStyle name="Comma 11 2 2 2 3 2 4 2" xfId="34356" xr:uid="{0AE932B2-4B34-4B0C-8801-BD8C4D25B9AF}"/>
    <cellStyle name="Comma 11 2 2 2 3 2 5" xfId="20023" xr:uid="{DFF237B1-7008-4973-B890-C5825693C326}"/>
    <cellStyle name="Comma 11 2 2 2 3 2 5 2" xfId="44201" xr:uid="{C6BAA518-12D8-442B-91D6-B52BFBCBA1A3}"/>
    <cellStyle name="Comma 11 2 2 2 3 2 6" xfId="26473" xr:uid="{A347CF59-47CC-48DC-B1F5-FB57F1520356}"/>
    <cellStyle name="Comma 11 2 2 2 3 3" xfId="3026" xr:uid="{A63625C2-3278-43D1-B22E-2F3F86DA1B97}"/>
    <cellStyle name="Comma 11 2 2 2 3 3 2" xfId="6865" xr:uid="{2940C24F-BC74-48C3-B5C2-05D15ED4504C}"/>
    <cellStyle name="Comma 11 2 2 2 3 3 2 2" xfId="15124" xr:uid="{FCFBA251-CC74-43CA-BEB0-DAD6D212D0DF}"/>
    <cellStyle name="Comma 11 2 2 2 3 3 2 2 2" xfId="39706" xr:uid="{82560B9F-F41B-4B9D-8541-ABBECB6FB198}"/>
    <cellStyle name="Comma 11 2 2 2 3 3 2 3" xfId="21918" xr:uid="{DC0D48B8-F10E-4A7E-9EAE-8C3715E443BA}"/>
    <cellStyle name="Comma 11 2 2 2 3 3 2 3 2" xfId="45992" xr:uid="{8EE76F26-964A-4D76-B6CB-88BBA37A570C}"/>
    <cellStyle name="Comma 11 2 2 2 3 3 2 4" xfId="31691" xr:uid="{5A258E7C-F145-4EC0-BAA5-253AA310B81D}"/>
    <cellStyle name="Comma 11 2 2 2 3 3 3" xfId="11367" xr:uid="{60E4C40B-0E7C-48BE-875D-D92B0238BF8C}"/>
    <cellStyle name="Comma 11 2 2 2 3 3 3 2" xfId="36022" xr:uid="{ACB21A4F-570F-4447-9758-C22771AF6C46}"/>
    <cellStyle name="Comma 11 2 2 2 3 3 4" xfId="19453" xr:uid="{AE5870F0-6207-4386-8DA6-6A3CE228D61E}"/>
    <cellStyle name="Comma 11 2 2 2 3 3 4 2" xfId="43647" xr:uid="{9B807672-6A9D-47F7-8760-ECFAF6EDF731}"/>
    <cellStyle name="Comma 11 2 2 2 3 3 5" xfId="28137" xr:uid="{C91CD624-704C-4BAD-9D84-F13C05B09364}"/>
    <cellStyle name="Comma 11 2 2 2 3 4" xfId="3745" xr:uid="{31EFC871-4CB5-40CB-B5F2-08AC79AEBE4F}"/>
    <cellStyle name="Comma 11 2 2 2 3 4 2" xfId="7393" xr:uid="{73854480-5B7D-4CC5-9321-BEC985AB99C7}"/>
    <cellStyle name="Comma 11 2 2 2 3 4 2 2" xfId="15652" xr:uid="{8490EE8F-3CA6-4946-9099-3BD9E4A83CEE}"/>
    <cellStyle name="Comma 11 2 2 2 3 4 2 2 2" xfId="40234" xr:uid="{2566EAE7-10B9-49F7-BCB7-795AA561676D}"/>
    <cellStyle name="Comma 11 2 2 2 3 4 2 3" xfId="32219" xr:uid="{7E8E106A-F633-49D0-AA43-4D686124735C}"/>
    <cellStyle name="Comma 11 2 2 2 3 4 3" xfId="12086" xr:uid="{8A8BFF8A-7D99-4014-B684-DE76E5F4B83E}"/>
    <cellStyle name="Comma 11 2 2 2 3 4 3 2" xfId="36730" xr:uid="{9A9D9ABF-D97A-4F4F-948E-EB3481DF1023}"/>
    <cellStyle name="Comma 11 2 2 2 3 4 4" xfId="21323" xr:uid="{42F24E86-0BBD-4A82-AAE5-FB403EB2EBA6}"/>
    <cellStyle name="Comma 11 2 2 2 3 4 4 2" xfId="45442" xr:uid="{91B0EDBC-0187-4985-B18B-594E0D36520B}"/>
    <cellStyle name="Comma 11 2 2 2 3 4 5" xfId="28845" xr:uid="{BAC18F37-3FD3-4B04-9E70-B5B70BA7A51B}"/>
    <cellStyle name="Comma 11 2 2 2 3 5" xfId="4499" xr:uid="{DEED51E2-2CB5-484A-923F-337ED81CA8A1}"/>
    <cellStyle name="Comma 11 2 2 2 3 5 2" xfId="12840" xr:uid="{89E3CDBD-E68F-483D-A094-32F55EF1FA57}"/>
    <cellStyle name="Comma 11 2 2 2 3 5 2 2" xfId="37425" xr:uid="{CDE2F881-122E-4E4C-BBF4-52BD1B50396E}"/>
    <cellStyle name="Comma 11 2 2 2 3 5 3" xfId="29465" xr:uid="{F436E29C-C9F4-43D9-822E-B3829BC33A22}"/>
    <cellStyle name="Comma 11 2 2 2 3 6" xfId="5239" xr:uid="{7684E7A5-7F62-422C-B972-2529F4509D5F}"/>
    <cellStyle name="Comma 11 2 2 2 3 6 2" xfId="13532" xr:uid="{19723413-6A27-45F2-B46A-D8062EE53A7B}"/>
    <cellStyle name="Comma 11 2 2 2 3 6 2 2" xfId="38116" xr:uid="{87EAACB4-B4E9-4EBC-9E70-057D2ACDC47A}"/>
    <cellStyle name="Comma 11 2 2 2 3 6 3" xfId="30098" xr:uid="{D46E7887-7B51-45ED-B883-416B7C853590}"/>
    <cellStyle name="Comma 11 2 2 2 3 7" xfId="9052" xr:uid="{D9E516D6-5D27-4A06-8F1C-1A95A6B601AA}"/>
    <cellStyle name="Comma 11 2 2 2 3 7 2" xfId="33814" xr:uid="{2A57C313-BEEC-43F9-B17A-72584924972A}"/>
    <cellStyle name="Comma 11 2 2 2 3 8" xfId="18172" xr:uid="{30529569-4955-4A94-A434-75307315435F}"/>
    <cellStyle name="Comma 11 2 2 2 3 8 2" xfId="42397" xr:uid="{38DB5A36-DA98-4D3A-B01B-68450C214C62}"/>
    <cellStyle name="Comma 11 2 2 2 3 9" xfId="18846" xr:uid="{02950301-E44D-48D8-A33D-305941D9B28A}"/>
    <cellStyle name="Comma 11 2 2 2 3 9 2" xfId="43042" xr:uid="{E09916F6-4A6C-4254-91E4-53458C6F7C5E}"/>
    <cellStyle name="Comma 11 2 2 2 4" xfId="1718" xr:uid="{02873C7C-FF29-48F7-AD45-477AF2331EEB}"/>
    <cellStyle name="Comma 11 2 2 2 4 2" xfId="6983" xr:uid="{D1985632-F5A2-4D9E-9830-C4D22506D1D6}"/>
    <cellStyle name="Comma 11 2 2 2 4 2 2" xfId="15242" xr:uid="{CB35E294-B7AC-4341-B7CB-446391235054}"/>
    <cellStyle name="Comma 11 2 2 2 4 2 2 2" xfId="39824" xr:uid="{BB5C289B-BD1D-40E7-A77B-E0EE70CC69B3}"/>
    <cellStyle name="Comma 11 2 2 2 4 2 3" xfId="22891" xr:uid="{0809B7F5-4A73-46ED-A129-230D16473ACD}"/>
    <cellStyle name="Comma 11 2 2 2 4 2 3 2" xfId="46909" xr:uid="{B8C884BE-B01E-4A2E-A3B0-03DABDB1E17B}"/>
    <cellStyle name="Comma 11 2 2 2 4 2 4" xfId="31809" xr:uid="{185C8231-3E7E-439C-AD46-0DF34CD02CEC}"/>
    <cellStyle name="Comma 11 2 2 2 4 3" xfId="5643" xr:uid="{AC8F2491-3BDD-4BE4-B6AB-3DFBA6746A46}"/>
    <cellStyle name="Comma 11 2 2 2 4 3 2" xfId="13914" xr:uid="{18383F9F-BD09-4758-9631-736E937EF631}"/>
    <cellStyle name="Comma 11 2 2 2 4 3 2 2" xfId="38498" xr:uid="{6A37A6EB-B2DC-49A6-B554-5849BC9E54ED}"/>
    <cellStyle name="Comma 11 2 2 2 4 3 3" xfId="30481" xr:uid="{E75EBD98-C8BB-4882-9DB1-B3A161906591}"/>
    <cellStyle name="Comma 11 2 2 2 4 4" xfId="10067" xr:uid="{1FE9D54C-498C-4630-A4EC-2E30CBC02F62}"/>
    <cellStyle name="Comma 11 2 2 2 4 4 2" xfId="34738" xr:uid="{94824794-4827-4030-8023-E6E2B672DF85}"/>
    <cellStyle name="Comma 11 2 2 2 4 5" xfId="20427" xr:uid="{F94597E1-9A13-4534-A00C-C547C28274FA}"/>
    <cellStyle name="Comma 11 2 2 2 4 5 2" xfId="44591" xr:uid="{5DF2949E-C52A-4453-8D98-F9D82659EDF2}"/>
    <cellStyle name="Comma 11 2 2 2 4 6" xfId="26853" xr:uid="{E0E76597-1824-4575-BBA8-95774EDE270D}"/>
    <cellStyle name="Comma 11 2 2 2 5" xfId="1854" xr:uid="{ED013F99-EA4C-4D87-91F0-A878C7F40BF1}"/>
    <cellStyle name="Comma 11 2 2 2 5 2" xfId="7661" xr:uid="{22930E60-DB76-4E1B-883F-BE2AB4360831}"/>
    <cellStyle name="Comma 11 2 2 2 5 2 2" xfId="15919" xr:uid="{81193E8F-02BE-4CC0-B2BB-ACD0FDBFF5E3}"/>
    <cellStyle name="Comma 11 2 2 2 5 2 2 2" xfId="40501" xr:uid="{DEC01ED7-8AA7-4F81-9499-2B072C5E30C5}"/>
    <cellStyle name="Comma 11 2 2 2 5 2 3" xfId="23019" xr:uid="{4847B430-5801-426E-ADA8-E0609F01A6D0}"/>
    <cellStyle name="Comma 11 2 2 2 5 2 3 2" xfId="47030" xr:uid="{11CC8560-9A9B-48E2-BB0C-AA09159DA392}"/>
    <cellStyle name="Comma 11 2 2 2 5 2 4" xfId="32486" xr:uid="{93150108-9A11-46C8-8227-4608755A4206}"/>
    <cellStyle name="Comma 11 2 2 2 5 3" xfId="5772" xr:uid="{9A243BD3-3C36-4E00-AC58-199CD35F955A}"/>
    <cellStyle name="Comma 11 2 2 2 5 3 2" xfId="14034" xr:uid="{24C44602-EFB4-4E25-BB64-ACCCDC689AAF}"/>
    <cellStyle name="Comma 11 2 2 2 5 3 2 2" xfId="38616" xr:uid="{CE92B56E-1DF4-43F0-B7AD-0225162AA641}"/>
    <cellStyle name="Comma 11 2 2 2 5 3 3" xfId="30601" xr:uid="{2B6AA8E7-C973-4F95-B4E5-EC84E3183558}"/>
    <cellStyle name="Comma 11 2 2 2 5 4" xfId="10196" xr:uid="{92F63739-D389-4A4F-B5A0-884F6F5F927D}"/>
    <cellStyle name="Comma 11 2 2 2 5 4 2" xfId="34856" xr:uid="{0A52A69F-112B-4691-8438-913B42F101A2}"/>
    <cellStyle name="Comma 11 2 2 2 5 5" xfId="20554" xr:uid="{84FE0C89-E52C-466D-803C-3D273F3D19A8}"/>
    <cellStyle name="Comma 11 2 2 2 5 5 2" xfId="44714" xr:uid="{ED1053A0-1F29-452D-B802-F18FB32D2693}"/>
    <cellStyle name="Comma 11 2 2 2 5 6" xfId="26971" xr:uid="{57C9A79F-6235-473E-980A-1CCDC76C859B}"/>
    <cellStyle name="Comma 11 2 2 2 6" xfId="829" xr:uid="{C6818B97-A200-420E-B699-70C7C9C24D08}"/>
    <cellStyle name="Comma 11 2 2 2 6 2" xfId="7852" xr:uid="{63DFC0A2-4FAB-4E9C-B922-B8B38F4BB14C}"/>
    <cellStyle name="Comma 11 2 2 2 6 2 2" xfId="16110" xr:uid="{DC4AB295-185A-4719-B0AB-E18F3405FB21}"/>
    <cellStyle name="Comma 11 2 2 2 6 2 2 2" xfId="40692" xr:uid="{B7C2731C-1EAE-40CF-99E3-071AB60561D7}"/>
    <cellStyle name="Comma 11 2 2 2 6 2 3" xfId="22052" xr:uid="{81A9B0B3-C7E6-4E8B-80EA-D1A55E4A84DF}"/>
    <cellStyle name="Comma 11 2 2 2 6 2 3 2" xfId="46117" xr:uid="{6BC95DD2-373A-42ED-A40D-ED8F138B90A4}"/>
    <cellStyle name="Comma 11 2 2 2 6 2 4" xfId="32677" xr:uid="{36AC705A-362E-4BFA-BB2C-A883AA58727C}"/>
    <cellStyle name="Comma 11 2 2 2 6 3" xfId="5965" xr:uid="{A8164086-5F5B-4787-9132-011DB7CA0250}"/>
    <cellStyle name="Comma 11 2 2 2 6 3 2" xfId="14227" xr:uid="{099FA329-EF28-4DEB-93A4-D3EE7D19BC74}"/>
    <cellStyle name="Comma 11 2 2 2 6 3 2 2" xfId="38809" xr:uid="{21A8D2B0-D2DF-4675-ABF0-025AEB3F63DE}"/>
    <cellStyle name="Comma 11 2 2 2 6 3 3" xfId="30794" xr:uid="{0E5C7711-D8F5-4724-A777-E69DA57D4884}"/>
    <cellStyle name="Comma 11 2 2 2 6 4" xfId="9214" xr:uid="{100B53AB-6E96-4DB5-A044-0A717E2FC817}"/>
    <cellStyle name="Comma 11 2 2 2 6 4 2" xfId="33952" xr:uid="{046C844C-F4BA-4C7D-9201-550914E55150}"/>
    <cellStyle name="Comma 11 2 2 2 6 5" xfId="19586" xr:uid="{2E8E5D0D-AAC0-4618-B669-E4355D8BB195}"/>
    <cellStyle name="Comma 11 2 2 2 6 5 2" xfId="43774" xr:uid="{B043B766-C60A-4884-9324-EFB3A81AD058}"/>
    <cellStyle name="Comma 11 2 2 2 6 6" xfId="26074" xr:uid="{AE54D02D-5681-4EED-A313-83E988ED5135}"/>
    <cellStyle name="Comma 11 2 2 2 7" xfId="1973" xr:uid="{4109FA02-D70C-4035-9952-0F64FBB0724D}"/>
    <cellStyle name="Comma 11 2 2 2 7 2" xfId="6485" xr:uid="{D86CDFFF-2AA8-4DA1-A252-3879AE7A39E8}"/>
    <cellStyle name="Comma 11 2 2 2 7 2 2" xfId="14744" xr:uid="{F31F6F0B-AB56-43F3-ABD1-1D9EEF2FDABE}"/>
    <cellStyle name="Comma 11 2 2 2 7 2 2 2" xfId="39326" xr:uid="{9EE14A11-65B1-4CBC-AA10-F99E4CD805F3}"/>
    <cellStyle name="Comma 11 2 2 2 7 2 3" xfId="23137" xr:uid="{20FB8B95-8BEC-439D-942B-951261C72EA5}"/>
    <cellStyle name="Comma 11 2 2 2 7 2 3 2" xfId="47148" xr:uid="{F1E5C32F-A276-4985-8A18-F93138945E39}"/>
    <cellStyle name="Comma 11 2 2 2 7 2 4" xfId="31311" xr:uid="{CB8A0D9E-74F9-4CEE-ADE5-9B146A79F993}"/>
    <cellStyle name="Comma 11 2 2 2 7 3" xfId="10315" xr:uid="{A101A933-B76A-43F3-BA99-B667D59F7872}"/>
    <cellStyle name="Comma 11 2 2 2 7 3 2" xfId="34974" xr:uid="{6B88EEAF-C9E1-4E44-8626-8B4D666180A6}"/>
    <cellStyle name="Comma 11 2 2 2 7 4" xfId="20672" xr:uid="{FD111249-78A7-4821-AB52-FD8C8A5F5709}"/>
    <cellStyle name="Comma 11 2 2 2 7 4 2" xfId="44832" xr:uid="{5765E81A-61F3-4FDF-9CAE-F7BD9176C9F5}"/>
    <cellStyle name="Comma 11 2 2 2 7 5" xfId="27089" xr:uid="{A0A5B27A-E85A-4C1B-A305-32C7162AAF02}"/>
    <cellStyle name="Comma 11 2 2 2 8" xfId="2166" xr:uid="{FEE9390B-7B99-44EA-8CCE-5A9827B346DE}"/>
    <cellStyle name="Comma 11 2 2 2 8 2" xfId="8339" xr:uid="{B90121D4-48D5-49C1-9EC6-5AA3CABA1EAE}"/>
    <cellStyle name="Comma 11 2 2 2 8 2 2" xfId="16597" xr:uid="{83F269D7-2B92-49EB-BF2D-2090E6A05A09}"/>
    <cellStyle name="Comma 11 2 2 2 8 2 2 2" xfId="41179" xr:uid="{B8AC8273-DC11-490D-9B8B-3F64C399D5CD}"/>
    <cellStyle name="Comma 11 2 2 2 8 2 3" xfId="21563" xr:uid="{31C0135A-5164-437F-9136-3A069C100CAF}"/>
    <cellStyle name="Comma 11 2 2 2 8 2 3 2" xfId="45661" xr:uid="{9D2A39DB-FE52-460B-B10E-D544517076F8}"/>
    <cellStyle name="Comma 11 2 2 2 8 2 4" xfId="33164" xr:uid="{6678674B-2381-4993-9BB3-D2BACD8E1F53}"/>
    <cellStyle name="Comma 11 2 2 2 8 3" xfId="10508" xr:uid="{F9FABB44-6315-4EE1-B3F5-234D648D3484}"/>
    <cellStyle name="Comma 11 2 2 2 8 3 2" xfId="35166" xr:uid="{4B893D61-FB0A-4D58-AAF7-D0EA26A2E5B4}"/>
    <cellStyle name="Comma 11 2 2 2 8 4" xfId="19093" xr:uid="{0BBC77ED-EE4A-49C1-98D3-2342F406E7F4}"/>
    <cellStyle name="Comma 11 2 2 2 8 4 2" xfId="43287" xr:uid="{C14F9953-7913-4E93-8390-619B13164561}"/>
    <cellStyle name="Comma 11 2 2 2 8 5" xfId="27281" xr:uid="{64834D9E-7557-4C5B-929B-BCF11E92E19E}"/>
    <cellStyle name="Comma 11 2 2 2 9" xfId="2553" xr:uid="{65F170BC-0F39-4A27-8811-EA9306FC7822}"/>
    <cellStyle name="Comma 11 2 2 2 9 2" xfId="10894" xr:uid="{94414DCC-E15D-49CC-BFC7-5B7B590D81C7}"/>
    <cellStyle name="Comma 11 2 2 2 9 2 2" xfId="35550" xr:uid="{58849AAA-7635-4713-BED9-86474A4F3030}"/>
    <cellStyle name="Comma 11 2 2 2 9 3" xfId="20969" xr:uid="{E593C5A8-FD13-4323-92E6-1B08D0EE7DFE}"/>
    <cellStyle name="Comma 11 2 2 2 9 3 2" xfId="45104" xr:uid="{FAD69904-3410-488E-BCC5-EC022F76C6E2}"/>
    <cellStyle name="Comma 11 2 2 2 9 4" xfId="27665" xr:uid="{DA87902B-48E3-49CB-BD81-94666146C0C4}"/>
    <cellStyle name="Comma 11 2 2 20" xfId="4133" xr:uid="{AFFC12D2-B345-4780-86DF-EE284051730F}"/>
    <cellStyle name="Comma 11 2 2 20 2" xfId="12474" xr:uid="{8D862829-3D1F-46A2-9AE2-F582A9FB17CE}"/>
    <cellStyle name="Comma 11 2 2 20 2 2" xfId="37059" xr:uid="{CE3FAA48-B23D-44EC-8C8A-AB05A522F2B8}"/>
    <cellStyle name="Comma 11 2 2 20 3" xfId="29168" xr:uid="{A1DCFA47-DC61-483A-BBD2-6111AD72DBC8}"/>
    <cellStyle name="Comma 11 2 2 21" xfId="4739" xr:uid="{B0EEC6AD-4853-4CBD-875C-BE146478FFFB}"/>
    <cellStyle name="Comma 11 2 2 21 2" xfId="13076" xr:uid="{0FB0EE0D-4583-4F58-83F7-3840D29FA4A0}"/>
    <cellStyle name="Comma 11 2 2 21 2 2" xfId="37661" xr:uid="{971E4693-F9D0-444F-8135-A81CBC478674}"/>
    <cellStyle name="Comma 11 2 2 21 3" xfId="29640" xr:uid="{175A36A5-999A-449E-BA75-B38C421FABEA}"/>
    <cellStyle name="Comma 11 2 2 22" xfId="8535" xr:uid="{2A3E051E-ADEC-4B80-A023-DF3FDAE99E0D}"/>
    <cellStyle name="Comma 11 2 2 22 2" xfId="16793" xr:uid="{E5B135BA-4845-45A8-B42F-60DE2F265806}"/>
    <cellStyle name="Comma 11 2 2 22 2 2" xfId="41375" xr:uid="{D04BD862-1212-4C1A-B1B5-681162585922}"/>
    <cellStyle name="Comma 11 2 2 22 3" xfId="33346" xr:uid="{FFF1ADEF-D906-417D-83E0-433DBF2E67A7}"/>
    <cellStyle name="Comma 11 2 2 23" xfId="8664" xr:uid="{513CCF4D-B60B-4CF5-98BD-D4A11FAEAA10}"/>
    <cellStyle name="Comma 11 2 2 23 2" xfId="33449" xr:uid="{4966BF59-4464-4643-9E2C-D11DC2207F8B}"/>
    <cellStyle name="Comma 11 2 2 24" xfId="17775" xr:uid="{4224325E-F01D-49F8-A530-37A419F8CF54}"/>
    <cellStyle name="Comma 11 2 2 24 2" xfId="42000" xr:uid="{3D637B1E-88AA-42A8-A8D7-E855A692DA8A}"/>
    <cellStyle name="Comma 11 2 2 25" xfId="17849" xr:uid="{9D75BD34-AE2A-427D-8ED2-E02639BE5AA4}"/>
    <cellStyle name="Comma 11 2 2 25 2" xfId="42074" xr:uid="{9FDE1F5B-4110-44C0-890C-DD4DA789C4A9}"/>
    <cellStyle name="Comma 11 2 2 26" xfId="18455" xr:uid="{FC3CB4EF-C18C-4BE4-9969-EF543F1A583F}"/>
    <cellStyle name="Comma 11 2 2 26 2" xfId="42665" xr:uid="{4DAC5244-C848-4F21-948B-A2432CEED8EF}"/>
    <cellStyle name="Comma 11 2 2 27" xfId="25587" xr:uid="{C5E7B833-8007-4DF0-A114-2804B5C65B93}"/>
    <cellStyle name="Comma 11 2 2 3" xfId="403" xr:uid="{338DE42C-C501-4385-86CC-17C10554729D}"/>
    <cellStyle name="Comma 11 2 2 3 10" xfId="4320" xr:uid="{F872E4C7-3410-493F-AA00-27FEB71307A6}"/>
    <cellStyle name="Comma 11 2 2 3 10 2" xfId="12661" xr:uid="{6C30EE79-36D1-4A10-9ED2-6D87A251DF47}"/>
    <cellStyle name="Comma 11 2 2 3 10 2 2" xfId="37246" xr:uid="{460DBC0E-5016-4521-81AC-79262BD92F8A}"/>
    <cellStyle name="Comma 11 2 2 3 10 3" xfId="29286" xr:uid="{7F01693D-5DE9-4ACE-BFD6-261568A08C48}"/>
    <cellStyle name="Comma 11 2 2 3 11" xfId="4861" xr:uid="{9B0B2460-929C-4434-BF04-BA6F54725BAC}"/>
    <cellStyle name="Comma 11 2 2 3 11 2" xfId="13183" xr:uid="{927A142B-516F-4061-A2AC-B59370345839}"/>
    <cellStyle name="Comma 11 2 2 3 11 2 2" xfId="37768" xr:uid="{D4AE3D44-DA19-4DD4-90BF-E0ACF1C5BDB0}"/>
    <cellStyle name="Comma 11 2 2 3 11 3" xfId="29748" xr:uid="{7DAF802E-D7A7-40F6-A257-92BDC86D42F7}"/>
    <cellStyle name="Comma 11 2 2 3 12" xfId="8803" xr:uid="{13063DE0-ADE9-4700-9BC6-A9BD8B442E1F}"/>
    <cellStyle name="Comma 11 2 2 3 12 2" xfId="33574" xr:uid="{E8382165-F8AF-4F69-9AB1-FCAE8B766E2D}"/>
    <cellStyle name="Comma 11 2 2 3 13" xfId="17993" xr:uid="{B1BACBEC-0999-4C1D-81AC-EDC1CAD8E358}"/>
    <cellStyle name="Comma 11 2 2 3 13 2" xfId="42218" xr:uid="{373751A1-8C6B-4254-9884-CB22D816540A}"/>
    <cellStyle name="Comma 11 2 2 3 14" xfId="18587" xr:uid="{527607DD-21B2-4A7C-9012-380B5B9611A4}"/>
    <cellStyle name="Comma 11 2 2 3 14 2" xfId="42783" xr:uid="{1F709846-DF40-4662-A722-BFBA5AB08C7E}"/>
    <cellStyle name="Comma 11 2 2 3 15" xfId="25705" xr:uid="{D9C6A846-F5C0-43B7-A1F8-0D0D5B7D2009}"/>
    <cellStyle name="Comma 11 2 2 3 2" xfId="1118" xr:uid="{5F08C6FE-3E98-4B92-8674-209DBCDDBADA}"/>
    <cellStyle name="Comma 11 2 2 3 2 10" xfId="26314" xr:uid="{1A32C5DB-7440-45AB-A525-F5A7081CD99A}"/>
    <cellStyle name="Comma 11 2 2 3 2 2" xfId="1550" xr:uid="{0C0F3E2B-3F6C-4F63-8C53-0658286D8856}"/>
    <cellStyle name="Comma 11 2 2 3 2 2 2" xfId="7526" xr:uid="{7E1AF9D9-D8C3-4258-8C00-FC5D0611FB4A}"/>
    <cellStyle name="Comma 11 2 2 3 2 2 2 2" xfId="15785" xr:uid="{97DECA3D-3854-4F77-A774-5E2D751D3C2A}"/>
    <cellStyle name="Comma 11 2 2 3 2 2 2 2 2" xfId="40367" xr:uid="{11F569C8-4237-4939-A971-B09B852AD29E}"/>
    <cellStyle name="Comma 11 2 2 3 2 2 2 3" xfId="22738" xr:uid="{DE751EA6-B1C0-4679-85F2-B1F6DD667088}"/>
    <cellStyle name="Comma 11 2 2 3 2 2 2 3 2" xfId="46765" xr:uid="{0B7739F0-2EBF-4DC8-BDBF-CEB55CE3383C}"/>
    <cellStyle name="Comma 11 2 2 3 2 2 2 4" xfId="32352" xr:uid="{B8C2F894-6457-49BA-B458-75111F8FAEE6}"/>
    <cellStyle name="Comma 11 2 2 3 2 2 3" xfId="5490" xr:uid="{38E5C420-F317-4269-AD49-81207A153522}"/>
    <cellStyle name="Comma 11 2 2 3 2 2 3 2" xfId="13773" xr:uid="{4461D01D-0457-41C5-A094-6E56074EB69C}"/>
    <cellStyle name="Comma 11 2 2 3 2 2 3 2 2" xfId="38357" xr:uid="{3F6712E6-3471-4362-9E5F-C9442C74E277}"/>
    <cellStyle name="Comma 11 2 2 3 2 2 3 3" xfId="30339" xr:uid="{811A7B1A-A1CD-447D-A336-BD990752E9AF}"/>
    <cellStyle name="Comma 11 2 2 3 2 2 4" xfId="9911" xr:uid="{48E0ADF0-2962-46FA-8EBD-187B56034B73}"/>
    <cellStyle name="Comma 11 2 2 3 2 2 4 2" xfId="34597" xr:uid="{786C63DF-E84B-409C-B34E-97EF1FBBF2D7}"/>
    <cellStyle name="Comma 11 2 2 3 2 2 5" xfId="20272" xr:uid="{DAA28572-EB8C-4F6B-9AB2-2E44959B7008}"/>
    <cellStyle name="Comma 11 2 2 3 2 2 5 2" xfId="44446" xr:uid="{E3142843-32DD-4D4B-B9B0-56AEDBF55ABF}"/>
    <cellStyle name="Comma 11 2 2 3 2 2 6" xfId="26713" xr:uid="{3F41C199-FE35-4674-952D-2AF388984FED}"/>
    <cellStyle name="Comma 11 2 2 3 2 3" xfId="3083" xr:uid="{B8F7E9EA-720B-410C-BF3C-1A1E1193411D}"/>
    <cellStyle name="Comma 11 2 2 3 2 3 2" xfId="8092" xr:uid="{91772CAE-7A01-48BC-92CB-1222DB82F0FD}"/>
    <cellStyle name="Comma 11 2 2 3 2 3 2 2" xfId="16350" xr:uid="{27B7D534-A877-4D7E-8F6E-9751B1AA22CE}"/>
    <cellStyle name="Comma 11 2 2 3 2 3 2 2 2" xfId="40932" xr:uid="{F85C31EC-4767-4022-BE07-4C3DCE608C73}"/>
    <cellStyle name="Comma 11 2 2 3 2 3 2 3" xfId="32917" xr:uid="{61E6E5D4-37E8-42FF-AA44-00E9F3D9A30A}"/>
    <cellStyle name="Comma 11 2 2 3 2 3 3" xfId="6205" xr:uid="{4B1AB929-4FA4-48AC-8D69-A8B66A107676}"/>
    <cellStyle name="Comma 11 2 2 3 2 3 3 2" xfId="14467" xr:uid="{96385A01-1F80-4060-9779-CDD88983B961}"/>
    <cellStyle name="Comma 11 2 2 3 2 3 3 2 2" xfId="39049" xr:uid="{3404718D-DA68-4B9F-B0B4-C9C2927AB7EB}"/>
    <cellStyle name="Comma 11 2 2 3 2 3 3 3" xfId="31034" xr:uid="{6BFF5047-B130-4B9C-AB9C-BA656B99FC7D}"/>
    <cellStyle name="Comma 11 2 2 3 2 3 4" xfId="11424" xr:uid="{30C086A2-E404-457A-ADA2-F6C50B3CC170}"/>
    <cellStyle name="Comma 11 2 2 3 2 3 4 2" xfId="36079" xr:uid="{DB8599BB-8E31-499B-94D4-AF83136AA188}"/>
    <cellStyle name="Comma 11 2 2 3 2 3 5" xfId="22327" xr:uid="{812CC309-D8FD-4762-826D-49D2EAE91936}"/>
    <cellStyle name="Comma 11 2 2 3 2 3 5 2" xfId="46361" xr:uid="{1D6C67B7-CE54-4918-BD45-B9AC98B4E46D}"/>
    <cellStyle name="Comma 11 2 2 3 2 3 6" xfId="28194" xr:uid="{653F1B7F-5F6F-4262-B29B-C1B8BF23FC4B}"/>
    <cellStyle name="Comma 11 2 2 3 2 4" xfId="3802" xr:uid="{88179BC8-DB3D-4A60-B027-C0F0B69786A5}"/>
    <cellStyle name="Comma 11 2 2 3 2 4 2" xfId="6725" xr:uid="{689BA7A8-1DD6-4F41-B793-62AE279D99CE}"/>
    <cellStyle name="Comma 11 2 2 3 2 4 2 2" xfId="14984" xr:uid="{F998A132-3B9D-4B65-B5DC-B6FB4D275FC4}"/>
    <cellStyle name="Comma 11 2 2 3 2 4 2 2 2" xfId="39566" xr:uid="{18FA737C-5580-4FC7-9B90-B3BDD7B96EDE}"/>
    <cellStyle name="Comma 11 2 2 3 2 4 2 3" xfId="31551" xr:uid="{7416AA6A-B1FF-4C4A-9A81-31BCEB8FA7B8}"/>
    <cellStyle name="Comma 11 2 2 3 2 4 3" xfId="12143" xr:uid="{AD42A531-D0EB-46C8-8C03-19D695C83565}"/>
    <cellStyle name="Comma 11 2 2 3 2 4 3 2" xfId="36787" xr:uid="{01A28E0F-2F76-45A2-8189-36045671D636}"/>
    <cellStyle name="Comma 11 2 2 3 2 4 4" xfId="28902" xr:uid="{30302E6D-955F-46CA-A0B2-FF5935B1D521}"/>
    <cellStyle name="Comma 11 2 2 3 2 5" xfId="4556" xr:uid="{5F0C7FDE-5ECE-4118-86C5-5DA5B11747C6}"/>
    <cellStyle name="Comma 11 2 2 3 2 5 2" xfId="7237" xr:uid="{2350399E-81BF-4C48-AABE-95F5C83FAC97}"/>
    <cellStyle name="Comma 11 2 2 3 2 5 2 2" xfId="15496" xr:uid="{833A95DE-4BA6-49F0-ABA2-6BB62200D015}"/>
    <cellStyle name="Comma 11 2 2 3 2 5 2 2 2" xfId="40078" xr:uid="{36B8C721-82DE-4949-B40C-1013E39396C2}"/>
    <cellStyle name="Comma 11 2 2 3 2 5 2 3" xfId="32063" xr:uid="{C8CCBD0E-652D-421D-9198-7195027C3898}"/>
    <cellStyle name="Comma 11 2 2 3 2 5 3" xfId="12897" xr:uid="{01212622-9C21-4B1A-9300-D5EF46237A6B}"/>
    <cellStyle name="Comma 11 2 2 3 2 5 3 2" xfId="37482" xr:uid="{D4A82E23-E498-4799-ACBE-D1FB31439AB4}"/>
    <cellStyle name="Comma 11 2 2 3 2 5 4" xfId="29522" xr:uid="{E7B5B03C-D4A2-43C8-AA6E-E423C8B50EBB}"/>
    <cellStyle name="Comma 11 2 2 3 2 6" xfId="5078" xr:uid="{871C697F-05B0-472F-84E9-2E8AE863621C}"/>
    <cellStyle name="Comma 11 2 2 3 2 6 2" xfId="13373" xr:uid="{79C7AEA9-2544-41E7-9FC7-7E2C18ACA22E}"/>
    <cellStyle name="Comma 11 2 2 3 2 6 2 2" xfId="37957" xr:uid="{B08FD18E-73ED-4720-992F-F92E3F3F4A7C}"/>
    <cellStyle name="Comma 11 2 2 3 2 6 3" xfId="29938" xr:uid="{5BD4F08C-0D5F-4FE7-8B70-53D7A1A705E5}"/>
    <cellStyle name="Comma 11 2 2 3 2 7" xfId="9494" xr:uid="{8C891BEA-CE6F-45F7-8BB2-863A90C8B8B3}"/>
    <cellStyle name="Comma 11 2 2 3 2 7 2" xfId="34195" xr:uid="{FBDCBE32-1BF1-4D49-9E24-618240F29892}"/>
    <cellStyle name="Comma 11 2 2 3 2 8" xfId="18229" xr:uid="{3A3A40B0-0A74-4BD9-A34A-F771C5968315}"/>
    <cellStyle name="Comma 11 2 2 3 2 8 2" xfId="42454" xr:uid="{F0B189B9-2C04-47B8-BAF8-0DCA65D41462}"/>
    <cellStyle name="Comma 11 2 2 3 2 9" xfId="19862" xr:uid="{80C5B729-DC9B-4B57-9725-A81B372FA1C1}"/>
    <cellStyle name="Comma 11 2 2 3 2 9 2" xfId="44042" xr:uid="{66ECDA78-D984-46B5-99F5-844E3C7DDE21}"/>
    <cellStyle name="Comma 11 2 2 3 3" xfId="1352" xr:uid="{5D911671-EF09-49A9-A824-558B58421889}"/>
    <cellStyle name="Comma 11 2 2 3 3 2" xfId="7040" xr:uid="{CC694E2D-4AD1-4507-A850-5B54DDDB2669}"/>
    <cellStyle name="Comma 11 2 2 3 3 2 2" xfId="15299" xr:uid="{34D031C7-6B17-4FA0-B506-B0B02181AD30}"/>
    <cellStyle name="Comma 11 2 2 3 3 2 2 2" xfId="39881" xr:uid="{87CFA794-D9F1-41F6-8E99-6FC7F46A886E}"/>
    <cellStyle name="Comma 11 2 2 3 3 2 3" xfId="22543" xr:uid="{8F9140F4-30B8-48E6-92A1-19D804678639}"/>
    <cellStyle name="Comma 11 2 2 3 3 2 3 2" xfId="46577" xr:uid="{32D1C0A6-086B-4829-95CB-E7459524C4F7}"/>
    <cellStyle name="Comma 11 2 2 3 3 2 4" xfId="31866" xr:uid="{A8EAB47E-43C1-47AE-92EC-83717A908E20}"/>
    <cellStyle name="Comma 11 2 2 3 3 3" xfId="5292" xr:uid="{EB55E544-5C37-463F-B206-1C6DED870803}"/>
    <cellStyle name="Comma 11 2 2 3 3 3 2" xfId="13585" xr:uid="{37EE2BE8-230C-47E7-9B46-7B86A7C5866C}"/>
    <cellStyle name="Comma 11 2 2 3 3 3 2 2" xfId="38169" xr:uid="{8B33DA6F-C3A5-4809-B92E-E22CE89A1F69}"/>
    <cellStyle name="Comma 11 2 2 3 3 3 3" xfId="30151" xr:uid="{2D80E251-A76E-4F59-86F5-7D05E416B9EF}"/>
    <cellStyle name="Comma 11 2 2 3 3 4" xfId="9714" xr:uid="{D1C24913-80AE-4668-A459-719A296B43BA}"/>
    <cellStyle name="Comma 11 2 2 3 3 4 2" xfId="34409" xr:uid="{FBBCC6AF-2F4F-4D33-A693-64AF1FD93DB2}"/>
    <cellStyle name="Comma 11 2 2 3 3 5" xfId="20076" xr:uid="{A662E8FC-5314-4CBD-BB67-7CE84189ADA7}"/>
    <cellStyle name="Comma 11 2 2 3 3 5 2" xfId="44254" xr:uid="{A53868F0-189E-4DD1-AFE5-A5B7B90907CF}"/>
    <cellStyle name="Comma 11 2 2 3 3 6" xfId="26526" xr:uid="{2A76305B-6F2D-400C-B7F4-D0895A4429DD}"/>
    <cellStyle name="Comma 11 2 2 3 4" xfId="889" xr:uid="{1475E5AD-1D64-4151-B1AB-CD39EE509A26}"/>
    <cellStyle name="Comma 11 2 2 3 4 2" xfId="7905" xr:uid="{58CD1427-7BCE-4725-8D8E-02C0E6973479}"/>
    <cellStyle name="Comma 11 2 2 3 4 2 2" xfId="16163" xr:uid="{0D7C92C5-850E-4B2B-A72D-C4FC885DE490}"/>
    <cellStyle name="Comma 11 2 2 3 4 2 2 2" xfId="40745" xr:uid="{10A9AC04-1496-415B-8B32-114AC30E9515}"/>
    <cellStyle name="Comma 11 2 2 3 4 2 3" xfId="22111" xr:uid="{F50B1D23-79A5-4AEE-9E36-7797958309A2}"/>
    <cellStyle name="Comma 11 2 2 3 4 2 3 2" xfId="46170" xr:uid="{E2F11AE1-0BC7-4F99-B014-D1125A49AC67}"/>
    <cellStyle name="Comma 11 2 2 3 4 2 4" xfId="32730" xr:uid="{EC4EF2CA-52D1-4725-96F4-75C089829ACA}"/>
    <cellStyle name="Comma 11 2 2 3 4 3" xfId="6018" xr:uid="{60FD133A-10F9-472B-ADBA-221EEA7C3ACD}"/>
    <cellStyle name="Comma 11 2 2 3 4 3 2" xfId="14280" xr:uid="{991787D3-36A2-4A7F-96B6-4F5378511539}"/>
    <cellStyle name="Comma 11 2 2 3 4 3 2 2" xfId="38862" xr:uid="{ADD87E8D-3B07-4CFE-B3B5-E6318A844ADE}"/>
    <cellStyle name="Comma 11 2 2 3 4 3 3" xfId="30847" xr:uid="{5365E758-E111-470D-BAD6-FC614AD4CD63}"/>
    <cellStyle name="Comma 11 2 2 3 4 4" xfId="9273" xr:uid="{DE14188B-6712-4542-9019-07DF99297DE2}"/>
    <cellStyle name="Comma 11 2 2 3 4 4 2" xfId="34005" xr:uid="{CEA80805-B12E-44C1-9E52-3E911E840F66}"/>
    <cellStyle name="Comma 11 2 2 3 4 5" xfId="19645" xr:uid="{0C7F0365-1191-4F5E-83BD-DA4D13B570C8}"/>
    <cellStyle name="Comma 11 2 2 3 4 5 2" xfId="43833" xr:uid="{99269606-3154-4BAF-8900-609BEB81430C}"/>
    <cellStyle name="Comma 11 2 2 3 4 6" xfId="26127" xr:uid="{6395C079-B07E-4B29-B13B-C9EB8912B944}"/>
    <cellStyle name="Comma 11 2 2 3 5" xfId="2224" xr:uid="{703818BE-97C9-4E1C-A062-A27C74FF2689}"/>
    <cellStyle name="Comma 11 2 2 3 5 2" xfId="6538" xr:uid="{365BC2ED-F9C2-469D-B613-80CB258D982E}"/>
    <cellStyle name="Comma 11 2 2 3 5 2 2" xfId="14797" xr:uid="{D1C4AE90-B322-4A21-A2C8-A56D81A20C9E}"/>
    <cellStyle name="Comma 11 2 2 3 5 2 2 2" xfId="39379" xr:uid="{E10198E6-5665-4F7C-8C7E-07A67F047C92}"/>
    <cellStyle name="Comma 11 2 2 3 5 2 3" xfId="21662" xr:uid="{7CBA0865-976F-4E90-AD7C-601028EDC603}"/>
    <cellStyle name="Comma 11 2 2 3 5 2 3 2" xfId="45744" xr:uid="{E136ED2E-6D88-4172-B042-065B09C04BF4}"/>
    <cellStyle name="Comma 11 2 2 3 5 2 4" xfId="31364" xr:uid="{25E23F42-073F-4A5D-8009-4D354842B874}"/>
    <cellStyle name="Comma 11 2 2 3 5 3" xfId="10565" xr:uid="{098233C0-0BE7-4856-AECC-9FC16B0AD0B3}"/>
    <cellStyle name="Comma 11 2 2 3 5 3 2" xfId="35223" xr:uid="{435D1AB3-A3E5-402C-9E99-4CE64CE80137}"/>
    <cellStyle name="Comma 11 2 2 3 5 4" xfId="19194" xr:uid="{8C3EF43A-339E-4BB0-AB5A-472602983958}"/>
    <cellStyle name="Comma 11 2 2 3 5 4 2" xfId="43388" xr:uid="{BC3C6B79-BD1F-4A69-921F-018BF8FF00E1}"/>
    <cellStyle name="Comma 11 2 2 3 5 5" xfId="27338" xr:uid="{A4FD7FA1-A309-475A-AC1C-99FD7732BFB0}"/>
    <cellStyle name="Comma 11 2 2 3 6" xfId="2610" xr:uid="{4AA11A38-C04B-4ED1-94E6-B69D4199D3D8}"/>
    <cellStyle name="Comma 11 2 2 3 6 2" xfId="8396" xr:uid="{22401341-0DF5-4D20-B479-A1F30D3E9479}"/>
    <cellStyle name="Comma 11 2 2 3 6 2 2" xfId="16654" xr:uid="{67448DDA-F8EB-486B-A742-0933237F8F7B}"/>
    <cellStyle name="Comma 11 2 2 3 6 2 2 2" xfId="41236" xr:uid="{0F42A88C-16C1-4F39-99C1-B819AE83B8F2}"/>
    <cellStyle name="Comma 11 2 2 3 6 2 3" xfId="33221" xr:uid="{0A899FFE-2A9E-4A60-882C-EF63A3B6170F}"/>
    <cellStyle name="Comma 11 2 2 3 6 3" xfId="10951" xr:uid="{3CE0F9FE-6ED9-4E9E-8E81-CE7CD7431B3C}"/>
    <cellStyle name="Comma 11 2 2 3 6 3 2" xfId="35607" xr:uid="{BDE25777-AC56-45DF-B307-DEA11300BE9D}"/>
    <cellStyle name="Comma 11 2 2 3 6 4" xfId="21066" xr:uid="{6D785F8A-1590-486B-BE3F-D865629C78E7}"/>
    <cellStyle name="Comma 11 2 2 3 6 4 2" xfId="45191" xr:uid="{6AA0FFD6-3D52-4E10-8F58-5E656E11E628}"/>
    <cellStyle name="Comma 11 2 2 3 6 5" xfId="27722" xr:uid="{6BD57C7B-8663-4B28-ADDC-C035F4CD0244}"/>
    <cellStyle name="Comma 11 2 2 3 7" xfId="2847" xr:uid="{8920E2F1-D36E-4166-8CA7-36516E74ABC4}"/>
    <cellStyle name="Comma 11 2 2 3 7 2" xfId="11188" xr:uid="{53CF69B8-1501-4EAC-A6B8-B10EC6EB8AE1}"/>
    <cellStyle name="Comma 11 2 2 3 7 2 2" xfId="35843" xr:uid="{96F25FA6-ED81-4C51-9F83-5F8D465F2F5C}"/>
    <cellStyle name="Comma 11 2 2 3 7 3" xfId="27958" xr:uid="{DA9AE5F6-D01B-4AD2-A718-666ACB1B74B1}"/>
    <cellStyle name="Comma 11 2 2 3 8" xfId="3320" xr:uid="{B5E5CBD1-896B-45A9-906D-D931E4DA8F74}"/>
    <cellStyle name="Comma 11 2 2 3 8 2" xfId="11661" xr:uid="{5155AFE8-C747-470C-9CF1-A87CC25EF671}"/>
    <cellStyle name="Comma 11 2 2 3 8 2 2" xfId="36315" xr:uid="{06D69111-A4D1-4404-8146-9A7035B68727}"/>
    <cellStyle name="Comma 11 2 2 3 8 3" xfId="28430" xr:uid="{F0248124-F45B-404F-A443-84780C8BA722}"/>
    <cellStyle name="Comma 11 2 2 3 9" xfId="3566" xr:uid="{4A07F3EE-2A43-4AEC-9568-7C6795AFB717}"/>
    <cellStyle name="Comma 11 2 2 3 9 2" xfId="11907" xr:uid="{79726457-2FA1-44E3-A69E-C09030CEFBE4}"/>
    <cellStyle name="Comma 11 2 2 3 9 2 2" xfId="36551" xr:uid="{34E962F1-9485-425D-975B-8F5E3C7B52A2}"/>
    <cellStyle name="Comma 11 2 2 3 9 3" xfId="28666" xr:uid="{3A091819-A518-4B7F-8C6F-07DFF961E8B8}"/>
    <cellStyle name="Comma 11 2 2 4" xfId="546" xr:uid="{3A786FEC-3977-4DAE-87F5-C1A70238706A}"/>
    <cellStyle name="Comma 11 2 2 4 10" xfId="18728" xr:uid="{784C699C-FE1C-4F16-933E-82F477344DE2}"/>
    <cellStyle name="Comma 11 2 2 4 10 2" xfId="42924" xr:uid="{A55035C2-57A7-49FD-86E9-5A35C56F5F05}"/>
    <cellStyle name="Comma 11 2 2 4 11" xfId="25827" xr:uid="{DD328827-C6C9-4788-B1B5-25190C0E56F1}"/>
    <cellStyle name="Comma 11 2 2 4 2" xfId="1442" xr:uid="{C547AD03-A1E9-4CA9-B420-62F7670A56AB}"/>
    <cellStyle name="Comma 11 2 2 4 2 2" xfId="7474" xr:uid="{872FBB30-F783-45BE-AEFB-6C3956220E75}"/>
    <cellStyle name="Comma 11 2 2 4 2 2 2" xfId="15733" xr:uid="{716ECA26-995F-45B4-825A-D31417506CD7}"/>
    <cellStyle name="Comma 11 2 2 4 2 2 2 2" xfId="40315" xr:uid="{302B4EF7-4135-441B-8E91-9AF88D9B2A36}"/>
    <cellStyle name="Comma 11 2 2 4 2 2 3" xfId="22631" xr:uid="{462EE33B-4070-4748-A941-8D45D3A17346}"/>
    <cellStyle name="Comma 11 2 2 4 2 2 3 2" xfId="46658" xr:uid="{F17EC8B5-8A5C-4659-A145-A8EF2BF4A12E}"/>
    <cellStyle name="Comma 11 2 2 4 2 2 4" xfId="32300" xr:uid="{64466BF3-6D23-4242-98EC-C9F8F1B02746}"/>
    <cellStyle name="Comma 11 2 2 4 2 3" xfId="5382" xr:uid="{E7562223-D4E1-4ADF-A790-D33E8DB884D6}"/>
    <cellStyle name="Comma 11 2 2 4 2 3 2" xfId="13666" xr:uid="{D3D1B8AE-47F7-459B-BCFA-51ECA6C6B011}"/>
    <cellStyle name="Comma 11 2 2 4 2 3 2 2" xfId="38250" xr:uid="{4C64BB09-3492-4D3D-BF28-ABC6C1432F71}"/>
    <cellStyle name="Comma 11 2 2 4 2 3 3" xfId="30232" xr:uid="{E7B3F0A8-B6ED-4D84-A594-F71345AFEED4}"/>
    <cellStyle name="Comma 11 2 2 4 2 4" xfId="9804" xr:uid="{630F3B68-07D9-4BFA-9AF5-5B16597D106A}"/>
    <cellStyle name="Comma 11 2 2 4 2 4 2" xfId="34490" xr:uid="{EDB6F180-3D65-465E-A9D9-6F87C9C173B5}"/>
    <cellStyle name="Comma 11 2 2 4 2 5" xfId="20165" xr:uid="{09E536B0-B605-4BC1-8787-7277481F83F0}"/>
    <cellStyle name="Comma 11 2 2 4 2 5 2" xfId="44339" xr:uid="{5A494AE2-C462-4077-9A52-4A0EF8907EEB}"/>
    <cellStyle name="Comma 11 2 2 4 2 6" xfId="26606" xr:uid="{3A8BDF06-ACC2-4227-A52E-B487B8D185EC}"/>
    <cellStyle name="Comma 11 2 2 4 3" xfId="995" xr:uid="{CC4765C3-B8C6-4A28-8E71-42733F864975}"/>
    <cellStyle name="Comma 11 2 2 4 3 2" xfId="7985" xr:uid="{BAEB7753-D7F1-433C-AAA0-3301588BA130}"/>
    <cellStyle name="Comma 11 2 2 4 3 2 2" xfId="16243" xr:uid="{EE1E5B4B-6C4F-419D-BD7C-869452D09D9F}"/>
    <cellStyle name="Comma 11 2 2 4 3 2 2 2" xfId="40825" xr:uid="{754871C2-4ED4-47D8-83C2-A4866B322807}"/>
    <cellStyle name="Comma 11 2 2 4 3 2 3" xfId="22206" xr:uid="{EB54ACA8-2137-42D3-A8D5-2E3B4DC27FBE}"/>
    <cellStyle name="Comma 11 2 2 4 3 2 3 2" xfId="46253" xr:uid="{D9105A0C-86E2-4667-9EB8-D69FFDDC63C6}"/>
    <cellStyle name="Comma 11 2 2 4 3 2 4" xfId="32810" xr:uid="{D46A7D62-D342-4020-B92E-60ACCA73FA20}"/>
    <cellStyle name="Comma 11 2 2 4 3 3" xfId="6098" xr:uid="{2EF5092C-FD36-4260-8CDA-F8CD508EA3E7}"/>
    <cellStyle name="Comma 11 2 2 4 3 3 2" xfId="14360" xr:uid="{A21E74A9-2EC9-42AF-9910-91ACE42ADB2D}"/>
    <cellStyle name="Comma 11 2 2 4 3 3 2 2" xfId="38942" xr:uid="{89943257-2F82-4069-8BA4-A9DF6C758F50}"/>
    <cellStyle name="Comma 11 2 2 4 3 3 3" xfId="30927" xr:uid="{FDFC08BF-761C-42A1-BC75-89F976F7A313}"/>
    <cellStyle name="Comma 11 2 2 4 3 4" xfId="9371" xr:uid="{F1335F8A-E094-4C6D-8BF9-7A11CB640575}"/>
    <cellStyle name="Comma 11 2 2 4 3 4 2" xfId="34088" xr:uid="{2CC02DC1-F071-4519-A44A-979AAEE94E09}"/>
    <cellStyle name="Comma 11 2 2 4 3 5" xfId="19740" xr:uid="{D300493C-F588-4854-A4B5-48A900C5FD10}"/>
    <cellStyle name="Comma 11 2 2 4 3 5 2" xfId="43922" xr:uid="{D230B813-09AC-40CA-AEA7-CBD627B773FC}"/>
    <cellStyle name="Comma 11 2 2 4 3 6" xfId="26207" xr:uid="{996B316A-79F8-476A-94B2-4F144985EC0D}"/>
    <cellStyle name="Comma 11 2 2 4 4" xfId="2965" xr:uid="{1FF0F881-8A9E-4781-BBA8-28F1DF4A81E8}"/>
    <cellStyle name="Comma 11 2 2 4 4 2" xfId="6618" xr:uid="{0C6DF301-C128-48FE-B066-A15CA3CED693}"/>
    <cellStyle name="Comma 11 2 2 4 4 2 2" xfId="14877" xr:uid="{FBD6048E-B283-47C9-9124-CA8D40E3B519}"/>
    <cellStyle name="Comma 11 2 2 4 4 2 2 2" xfId="39459" xr:uid="{B6775B79-5CDA-4FBA-B097-44D58387734B}"/>
    <cellStyle name="Comma 11 2 2 4 4 2 3" xfId="21800" xr:uid="{50803564-D8A4-4EF6-AF72-907F63309482}"/>
    <cellStyle name="Comma 11 2 2 4 4 2 3 2" xfId="45874" xr:uid="{18E27B72-82A2-4685-8DF7-0253F9BCE096}"/>
    <cellStyle name="Comma 11 2 2 4 4 2 4" xfId="31444" xr:uid="{4881F013-9713-4B0C-BDAA-004D522D65A3}"/>
    <cellStyle name="Comma 11 2 2 4 4 3" xfId="11306" xr:uid="{7B72AFF9-1870-4DB7-B7AE-AA9801FE188C}"/>
    <cellStyle name="Comma 11 2 2 4 4 3 2" xfId="35961" xr:uid="{C58E529C-B3CE-4D61-BA3C-688ABCA85477}"/>
    <cellStyle name="Comma 11 2 2 4 4 4" xfId="19335" xr:uid="{8859A8DC-E47B-4AE3-9492-410D20ACD88D}"/>
    <cellStyle name="Comma 11 2 2 4 4 4 2" xfId="43529" xr:uid="{7AE8C2F9-AFD1-4CA4-9AEF-6274C6292C41}"/>
    <cellStyle name="Comma 11 2 2 4 4 5" xfId="28076" xr:uid="{EEA484F9-0628-496B-9ED9-DA486F7D6E9F}"/>
    <cellStyle name="Comma 11 2 2 4 5" xfId="3684" xr:uid="{6DD61DBA-E1AD-47AE-AC96-5523366ADD75}"/>
    <cellStyle name="Comma 11 2 2 4 5 2" xfId="7155" xr:uid="{86671B20-D9EB-4859-873A-45ECD4F58212}"/>
    <cellStyle name="Comma 11 2 2 4 5 2 2" xfId="15414" xr:uid="{D9A5B7DC-2ED3-46DB-A2B0-78DA01B1B171}"/>
    <cellStyle name="Comma 11 2 2 4 5 2 2 2" xfId="39996" xr:uid="{0B0E3891-7C9F-47B8-91B8-875DA471F8FC}"/>
    <cellStyle name="Comma 11 2 2 4 5 2 3" xfId="31981" xr:uid="{BAB1FBD4-7798-4676-B3DA-940292540302}"/>
    <cellStyle name="Comma 11 2 2 4 5 3" xfId="12025" xr:uid="{9018D48F-A0FF-4953-8F63-3901B2F295DB}"/>
    <cellStyle name="Comma 11 2 2 4 5 3 2" xfId="36669" xr:uid="{82D19472-0FCE-44FC-9015-070DAD2094D2}"/>
    <cellStyle name="Comma 11 2 2 4 5 4" xfId="21204" xr:uid="{BD3296CC-611D-473B-9AC6-DA0213B4BCD8}"/>
    <cellStyle name="Comma 11 2 2 4 5 4 2" xfId="45324" xr:uid="{039B8D9F-238B-40BC-84EF-0F82935F5E6B}"/>
    <cellStyle name="Comma 11 2 2 4 5 5" xfId="28784" xr:uid="{B479A31B-6ADB-47D9-AA00-6A6E6D68407C}"/>
    <cellStyle name="Comma 11 2 2 4 6" xfId="4438" xr:uid="{7E4FCAE2-B135-485F-AF20-1C1478593994}"/>
    <cellStyle name="Comma 11 2 2 4 6 2" xfId="12779" xr:uid="{B9A937AD-4057-41C7-AD47-F11320CE8152}"/>
    <cellStyle name="Comma 11 2 2 4 6 2 2" xfId="37364" xr:uid="{BFD950DC-FB7C-458D-AA9E-0AA61DCE5587}"/>
    <cellStyle name="Comma 11 2 2 4 6 3" xfId="29404" xr:uid="{244D7A46-DEEF-4561-9FE9-2E56FD528CC1}"/>
    <cellStyle name="Comma 11 2 2 4 7" xfId="4955" xr:uid="{E8D5115B-58AD-4AF2-9C71-780C621B1509}"/>
    <cellStyle name="Comma 11 2 2 4 7 2" xfId="13264" xr:uid="{0988769E-2053-4FC5-BB25-21FD3F3146B0}"/>
    <cellStyle name="Comma 11 2 2 4 7 2 2" xfId="37848" xr:uid="{A86932CF-71F6-46FC-A7AF-5EE3F3BFEF8A}"/>
    <cellStyle name="Comma 11 2 2 4 7 3" xfId="29830" xr:uid="{8037FAE3-315E-4DB4-9196-6F3C7661C37C}"/>
    <cellStyle name="Comma 11 2 2 4 8" xfId="8933" xr:uid="{4DEC2C2D-7545-475E-B703-1A3693C32BF2}"/>
    <cellStyle name="Comma 11 2 2 4 8 2" xfId="33696" xr:uid="{D16920F9-D45C-4A9C-AAC3-715015148FA3}"/>
    <cellStyle name="Comma 11 2 2 4 9" xfId="18111" xr:uid="{C8FF751C-8282-42D1-80C7-EDB5575D09EF}"/>
    <cellStyle name="Comma 11 2 2 4 9 2" xfId="42336" xr:uid="{73275070-BE9C-4AB0-B980-8B1DC501A82A}"/>
    <cellStyle name="Comma 11 2 2 5" xfId="604" xr:uid="{1A87F889-E656-43D5-B2D2-6343A497373A}"/>
    <cellStyle name="Comma 11 2 2 5 2" xfId="1239" xr:uid="{B820FCB7-ECF9-4656-8494-A5ACC8BD1A35}"/>
    <cellStyle name="Comma 11 2 2 5 2 2" xfId="8171" xr:uid="{2C108953-490D-46EE-A87F-DD6781253211}"/>
    <cellStyle name="Comma 11 2 2 5 2 2 2" xfId="16429" xr:uid="{D541123D-E894-4A73-90B3-E55BADD892EF}"/>
    <cellStyle name="Comma 11 2 2 5 2 2 2 2" xfId="41011" xr:uid="{2455356E-4B8E-4C55-BA7B-D4104810EA2D}"/>
    <cellStyle name="Comma 11 2 2 5 2 2 3" xfId="22436" xr:uid="{72CBB8A3-3D69-4C99-8639-F88213C7E6FE}"/>
    <cellStyle name="Comma 11 2 2 5 2 2 3 2" xfId="46470" xr:uid="{62370297-9D64-41E2-AFA9-A4A7DB14780F}"/>
    <cellStyle name="Comma 11 2 2 5 2 2 4" xfId="32996" xr:uid="{401E2172-C0CB-4A29-81E7-3B06F303F859}"/>
    <cellStyle name="Comma 11 2 2 5 2 3" xfId="6284" xr:uid="{16E51480-0349-4D89-9F16-E7E83825EA2E}"/>
    <cellStyle name="Comma 11 2 2 5 2 3 2" xfId="14546" xr:uid="{90718BB7-FB30-4926-AC20-0E716B2E8770}"/>
    <cellStyle name="Comma 11 2 2 5 2 3 2 2" xfId="39128" xr:uid="{BA6AA366-C562-46B9-8CB3-0835DBAA60B5}"/>
    <cellStyle name="Comma 11 2 2 5 2 3 3" xfId="31113" xr:uid="{2E1EC3B2-C4A6-4665-9803-2B14AAC717A1}"/>
    <cellStyle name="Comma 11 2 2 5 2 4" xfId="9607" xr:uid="{CCB66A95-B459-47B9-9346-37D91A273D92}"/>
    <cellStyle name="Comma 11 2 2 5 2 4 2" xfId="34302" xr:uid="{4F9E2D85-1C15-4823-A277-060953E91BFA}"/>
    <cellStyle name="Comma 11 2 2 5 2 5" xfId="19969" xr:uid="{60AC6870-43AC-43D9-8AB3-66E25CCE62C1}"/>
    <cellStyle name="Comma 11 2 2 5 2 5 2" xfId="44147" xr:uid="{3A54EAC1-9DD3-42AB-9D7F-BF66F7B92D6E}"/>
    <cellStyle name="Comma 11 2 2 5 2 6" xfId="26419" xr:uid="{47260601-E387-4D3D-A147-54D91159472B}"/>
    <cellStyle name="Comma 11 2 2 5 3" xfId="6804" xr:uid="{4D67C222-ABB4-486B-BEDC-A85603555F5A}"/>
    <cellStyle name="Comma 11 2 2 5 3 2" xfId="15063" xr:uid="{8DB658D2-22F2-4AD4-83F5-73C36FB3CC6A}"/>
    <cellStyle name="Comma 11 2 2 5 3 2 2" xfId="21857" xr:uid="{31D9FABF-4AD3-496D-AFB0-65B6EB493F88}"/>
    <cellStyle name="Comma 11 2 2 5 3 2 2 2" xfId="45931" xr:uid="{21927267-CEA8-42E6-98AB-8219DDC5F995}"/>
    <cellStyle name="Comma 11 2 2 5 3 2 3" xfId="39645" xr:uid="{4BD015F1-2064-4674-9FB8-A2FF5D3789CA}"/>
    <cellStyle name="Comma 11 2 2 5 3 3" xfId="19392" xr:uid="{07100903-DBC6-4CE6-B6E8-C7DFFB681F40}"/>
    <cellStyle name="Comma 11 2 2 5 3 3 2" xfId="43586" xr:uid="{2E46DD48-0B94-41BB-B1D9-1AFA8E136CDB}"/>
    <cellStyle name="Comma 11 2 2 5 3 4" xfId="31630" xr:uid="{D1168091-502F-45D3-926D-0DF5511D11C9}"/>
    <cellStyle name="Comma 11 2 2 5 4" xfId="7341" xr:uid="{BA6429CB-F124-49E2-A07E-1933928F8348}"/>
    <cellStyle name="Comma 11 2 2 5 4 2" xfId="15600" xr:uid="{4547C116-5309-4185-BFF3-FA686392E1CA}"/>
    <cellStyle name="Comma 11 2 2 5 4 2 2" xfId="40182" xr:uid="{C3296006-2C77-427E-9A4C-4E61B2BA3C31}"/>
    <cellStyle name="Comma 11 2 2 5 4 3" xfId="21262" xr:uid="{6897C488-B870-45C9-8EC6-8DEE44D212EA}"/>
    <cellStyle name="Comma 11 2 2 5 4 3 2" xfId="45381" xr:uid="{50A27CE6-908B-4819-B322-AA72306A1F75}"/>
    <cellStyle name="Comma 11 2 2 5 4 4" xfId="32167" xr:uid="{CB6A5093-DD26-4D55-B9FB-003211413A25}"/>
    <cellStyle name="Comma 11 2 2 5 5" xfId="5184" xr:uid="{9844E1FB-4542-4913-99C3-62CC50AE2BF7}"/>
    <cellStyle name="Comma 11 2 2 5 5 2" xfId="13478" xr:uid="{6C2C6DE8-1F5C-4AF4-84DA-C19C371B295A}"/>
    <cellStyle name="Comma 11 2 2 5 5 2 2" xfId="38062" xr:uid="{E1A89BCC-D88A-4D3B-AA63-484241AAB224}"/>
    <cellStyle name="Comma 11 2 2 5 5 3" xfId="30044" xr:uid="{31012B33-3BF9-43D7-94B4-BA2C6EEB1711}"/>
    <cellStyle name="Comma 11 2 2 5 6" xfId="8991" xr:uid="{769A55FD-2B53-4EA3-9D8B-4D566F5CFFB4}"/>
    <cellStyle name="Comma 11 2 2 5 6 2" xfId="33753" xr:uid="{F6804F7C-63C9-4FC4-A60C-27980A927BF8}"/>
    <cellStyle name="Comma 11 2 2 5 7" xfId="18785" xr:uid="{10BEF46A-95B2-4542-B94C-849094317281}"/>
    <cellStyle name="Comma 11 2 2 5 7 2" xfId="42981" xr:uid="{B3C51A6D-A4C0-46D0-9E00-F6F91F7D3E73}"/>
    <cellStyle name="Comma 11 2 2 5 8" xfId="25884" xr:uid="{B2FFEBE8-4B35-403C-976E-690D6E710B89}"/>
    <cellStyle name="Comma 11 2 2 6" xfId="1636" xr:uid="{616FA738-AA0F-497D-A62E-6C93E0A03F6E}"/>
    <cellStyle name="Comma 11 2 2 6 2" xfId="6922" xr:uid="{2122D14E-FA82-4324-8379-232303BE24D9}"/>
    <cellStyle name="Comma 11 2 2 6 2 2" xfId="15181" xr:uid="{CDCAAB7F-0093-422E-8222-267559715D16}"/>
    <cellStyle name="Comma 11 2 2 6 2 2 2" xfId="39763" xr:uid="{BE8AEE2F-41F8-4339-B1F0-CB3A7B95ED9A}"/>
    <cellStyle name="Comma 11 2 2 6 2 3" xfId="22819" xr:uid="{B783DFD7-B701-4282-B50E-0150E5AAFBF3}"/>
    <cellStyle name="Comma 11 2 2 6 2 3 2" xfId="46845" xr:uid="{3CB9B3C0-F6B3-4DA2-9559-82EB3FC261E5}"/>
    <cellStyle name="Comma 11 2 2 6 2 4" xfId="31748" xr:uid="{54EBCFF9-CB55-4461-B6A9-6FD655D9515D}"/>
    <cellStyle name="Comma 11 2 2 6 3" xfId="5569" xr:uid="{3E2AD727-B5B7-4026-96F0-01E783929758}"/>
    <cellStyle name="Comma 11 2 2 6 3 2" xfId="13852" xr:uid="{B508BEC3-82B4-4A8B-B10E-04F437037457}"/>
    <cellStyle name="Comma 11 2 2 6 3 2 2" xfId="38436" xr:uid="{5D03520B-7A0A-42C7-AEFB-2915EFBAB481}"/>
    <cellStyle name="Comma 11 2 2 6 3 3" xfId="30418" xr:uid="{EC1835B4-DC6F-4DE8-B262-B2FB3AA8AE57}"/>
    <cellStyle name="Comma 11 2 2 6 4" xfId="9990" xr:uid="{759FF265-0D22-4ED4-B80F-3245AADC4DEB}"/>
    <cellStyle name="Comma 11 2 2 6 4 2" xfId="34676" xr:uid="{66FC6A2C-2B7D-46C9-B237-D4737FF9BC93}"/>
    <cellStyle name="Comma 11 2 2 6 5" xfId="20353" xr:uid="{A1E26614-6257-4091-83C9-D1A0ABB12003}"/>
    <cellStyle name="Comma 11 2 2 6 5 2" xfId="44525" xr:uid="{4A76D09E-BBE6-402E-9DA9-6DB6FF39A467}"/>
    <cellStyle name="Comma 11 2 2 6 6" xfId="26792" xr:uid="{878693F4-7B5D-462F-A10A-D52B8D0B5D1C}"/>
    <cellStyle name="Comma 11 2 2 7" xfId="1793" xr:uid="{82DD42E0-2795-408D-893F-F0F080B8710B}"/>
    <cellStyle name="Comma 11 2 2 7 2" xfId="7607" xr:uid="{47ACD8C9-A223-44E2-9461-82BDEBF4C68A}"/>
    <cellStyle name="Comma 11 2 2 7 2 2" xfId="15865" xr:uid="{0A957384-7743-4C66-89BD-50DA49E67776}"/>
    <cellStyle name="Comma 11 2 2 7 2 2 2" xfId="40447" xr:uid="{0342D0CA-A36C-4360-A245-08F8E3C06B7E}"/>
    <cellStyle name="Comma 11 2 2 7 2 3" xfId="22958" xr:uid="{CB8FB0F8-9B17-4F04-9655-FCFEF8F46B22}"/>
    <cellStyle name="Comma 11 2 2 7 2 3 2" xfId="46969" xr:uid="{136E06BD-FE0C-406F-AE83-1496E96CE0FD}"/>
    <cellStyle name="Comma 11 2 2 7 2 4" xfId="32432" xr:uid="{ED0FCDA0-2BE7-4D1C-9D6A-CC154E05F820}"/>
    <cellStyle name="Comma 11 2 2 7 3" xfId="5711" xr:uid="{A5EC17D6-A2A7-4DBE-9A5D-5CBE8E245E6A}"/>
    <cellStyle name="Comma 11 2 2 7 3 2" xfId="13973" xr:uid="{FC761A1A-B880-47CA-904A-E1F5ADB38037}"/>
    <cellStyle name="Comma 11 2 2 7 3 2 2" xfId="38555" xr:uid="{F7DB45CF-112C-48F0-A045-C3F0BE807ED9}"/>
    <cellStyle name="Comma 11 2 2 7 3 3" xfId="30540" xr:uid="{0A9101C8-39F2-4975-BD14-ECD3CA82F1ED}"/>
    <cellStyle name="Comma 11 2 2 7 4" xfId="10135" xr:uid="{E3121E16-6BD6-4B5F-BA26-D9975B82E32C}"/>
    <cellStyle name="Comma 11 2 2 7 4 2" xfId="34795" xr:uid="{927F013F-2D9A-4A77-BD7F-813789963921}"/>
    <cellStyle name="Comma 11 2 2 7 5" xfId="20493" xr:uid="{D13D7D7F-8D3A-47FB-9EB1-B764C993C1E7}"/>
    <cellStyle name="Comma 11 2 2 7 5 2" xfId="44653" xr:uid="{1A161CC7-BFEA-4A68-8EB5-905396F8AC70}"/>
    <cellStyle name="Comma 11 2 2 7 6" xfId="26910" xr:uid="{28F547FF-6B02-45E8-93F8-EE44740130D3}"/>
    <cellStyle name="Comma 11 2 2 8" xfId="751" xr:uid="{A65971F1-A386-4E26-9ED8-54F2C08A58BC}"/>
    <cellStyle name="Comma 11 2 2 8 2" xfId="7720" xr:uid="{5BB9DF14-2A01-4D1B-B10F-CBD90E3DB37A}"/>
    <cellStyle name="Comma 11 2 2 8 2 2" xfId="15978" xr:uid="{EDAF0631-7661-4A07-BC8E-D224AA422371}"/>
    <cellStyle name="Comma 11 2 2 8 2 2 2" xfId="40560" xr:uid="{289F0A23-8E6A-4CCB-A62C-493BFE5500F8}"/>
    <cellStyle name="Comma 11 2 2 8 2 3" xfId="21987" xr:uid="{EE7CF5F3-4F3B-48ED-9220-146DA4DB679E}"/>
    <cellStyle name="Comma 11 2 2 8 2 3 2" xfId="46059" xr:uid="{034358EF-1FD4-4AE0-A746-43CE4AFB36D3}"/>
    <cellStyle name="Comma 11 2 2 8 2 4" xfId="32545" xr:uid="{B8299306-C3C8-44EA-893C-CD5FA5A78ED8}"/>
    <cellStyle name="Comma 11 2 2 8 3" xfId="5833" xr:uid="{51207AF3-8CF6-40BB-BF83-E2451B782E89}"/>
    <cellStyle name="Comma 11 2 2 8 3 2" xfId="14095" xr:uid="{06B4C5A1-B238-4E28-A5DE-139C91CCD63F}"/>
    <cellStyle name="Comma 11 2 2 8 3 2 2" xfId="38677" xr:uid="{CEF013C0-229F-4CC1-AB2D-E85C9A5C3390}"/>
    <cellStyle name="Comma 11 2 2 8 3 3" xfId="30662" xr:uid="{F75ABA7A-2ECC-4A31-AA7E-5887711F1A9A}"/>
    <cellStyle name="Comma 11 2 2 8 4" xfId="9146" xr:uid="{CE9B66CF-A955-49BE-8629-C4B54CB78BBB}"/>
    <cellStyle name="Comma 11 2 2 8 4 2" xfId="33895" xr:uid="{07689129-68B7-4219-9D54-AF929E2683D1}"/>
    <cellStyle name="Comma 11 2 2 8 5" xfId="19522" xr:uid="{5D51E7A9-829A-4238-9441-4D8C5B93B199}"/>
    <cellStyle name="Comma 11 2 2 8 5 2" xfId="43714" xr:uid="{F7C00573-B54D-43B3-A5A9-A4278AA7D292}"/>
    <cellStyle name="Comma 11 2 2 8 6" xfId="26020" xr:uid="{AE8A676D-EB8F-4FF6-AD54-ED41A7F9E5A5}"/>
    <cellStyle name="Comma 11 2 2 9" xfId="1912" xr:uid="{7F060018-7AF5-405A-9639-715625605458}"/>
    <cellStyle name="Comma 11 2 2 9 2" xfId="7798" xr:uid="{6EAB3472-8C44-40CF-8BCB-CCB3D8EC4A28}"/>
    <cellStyle name="Comma 11 2 2 9 2 2" xfId="16056" xr:uid="{7516F433-595D-4A59-A6E7-7E6BC8E17355}"/>
    <cellStyle name="Comma 11 2 2 9 2 2 2" xfId="40638" xr:uid="{6DDDCEA2-4C41-40B6-BDA9-A8C1309A457A}"/>
    <cellStyle name="Comma 11 2 2 9 2 3" xfId="23076" xr:uid="{50C08585-104F-4995-AB73-F3E9947CF921}"/>
    <cellStyle name="Comma 11 2 2 9 2 3 2" xfId="47087" xr:uid="{EEC36119-0205-4F7A-BC11-D0C613FBADD0}"/>
    <cellStyle name="Comma 11 2 2 9 2 4" xfId="32623" xr:uid="{84145F29-6926-4027-B802-E4C262DE032F}"/>
    <cellStyle name="Comma 11 2 2 9 3" xfId="5911" xr:uid="{DE8D0E93-C52F-4433-A8CC-E960EC96E8CA}"/>
    <cellStyle name="Comma 11 2 2 9 3 2" xfId="14173" xr:uid="{DCEEFE54-1BFA-4CFF-BF7F-0EBBBEE63C7C}"/>
    <cellStyle name="Comma 11 2 2 9 3 2 2" xfId="38755" xr:uid="{05281284-1F5A-4E05-B5DE-FD673E7551F8}"/>
    <cellStyle name="Comma 11 2 2 9 3 3" xfId="30740" xr:uid="{C0D87F44-7061-4518-9710-E45924D14353}"/>
    <cellStyle name="Comma 11 2 2 9 4" xfId="10254" xr:uid="{9FCE0774-1DCE-429D-BBD9-FD92062FE5C9}"/>
    <cellStyle name="Comma 11 2 2 9 4 2" xfId="34913" xr:uid="{F8C28B73-5901-46B6-B20F-917FEFF5C36B}"/>
    <cellStyle name="Comma 11 2 2 9 5" xfId="20611" xr:uid="{4A07D7C5-9187-4D97-B8E4-FBD61ED71FB6}"/>
    <cellStyle name="Comma 11 2 2 9 5 2" xfId="44771" xr:uid="{D83CB5BA-237E-4762-8B5D-82AF11DF0E8F}"/>
    <cellStyle name="Comma 11 2 2 9 6" xfId="27028" xr:uid="{60100EB2-5E26-4974-A457-6E0B76029F1A}"/>
    <cellStyle name="Comma 11 2 20" xfId="3176" xr:uid="{EA9F9364-6831-424D-919F-FC3B836A99EE}"/>
    <cellStyle name="Comma 11 2 20 2" xfId="11517" xr:uid="{CE1F6B67-D440-43D7-BA1B-DBBA9BD7542C}"/>
    <cellStyle name="Comma 11 2 20 2 2" xfId="36171" xr:uid="{6C8CDDA0-D26E-4032-8B81-86AC6A758ADF}"/>
    <cellStyle name="Comma 11 2 20 3" xfId="28286" xr:uid="{82196C24-82B1-4288-82C4-B8B8C8C58357}"/>
    <cellStyle name="Comma 11 2 21" xfId="3419" xr:uid="{1BCFE419-CC1E-43F5-B86E-A22A682CA14A}"/>
    <cellStyle name="Comma 11 2 21 2" xfId="11760" xr:uid="{E6539972-CE4D-4B07-A2D5-76716AF0E58C}"/>
    <cellStyle name="Comma 11 2 21 2 2" xfId="36407" xr:uid="{E926B2C2-3047-4FF2-9A8B-D060D0E8FD45}"/>
    <cellStyle name="Comma 11 2 21 3" xfId="28522" xr:uid="{52C81E24-C518-4AA3-9595-FFB84A588F8A}"/>
    <cellStyle name="Comma 11 2 22" xfId="3956" xr:uid="{C64553EA-419E-4D5A-BB05-5AE6EE339A4F}"/>
    <cellStyle name="Comma 11 2 22 2" xfId="12297" xr:uid="{DB95AAF9-E9A1-4D99-8976-055B29AA8313}"/>
    <cellStyle name="Comma 11 2 22 2 2" xfId="36883" xr:uid="{80DFE6D4-D7B5-4AF6-986F-6EE2B19DC66A}"/>
    <cellStyle name="Comma 11 2 22 3" xfId="28998" xr:uid="{6B7DB9B0-1E27-4EE2-A62C-1EE537B71BA0}"/>
    <cellStyle name="Comma 11 2 23" xfId="4030" xr:uid="{66F1FE45-C567-4EA9-A47D-DD0C0AA1E054}"/>
    <cellStyle name="Comma 11 2 23 2" xfId="12371" xr:uid="{B689E136-09BB-4ACF-B707-6983F51138D9}"/>
    <cellStyle name="Comma 11 2 23 2 2" xfId="36957" xr:uid="{723FA484-C843-4E77-9ACF-0D49067507C1}"/>
    <cellStyle name="Comma 11 2 23 3" xfId="29072" xr:uid="{DB9B5AD5-01C9-4226-A855-BA0D32E00A42}"/>
    <cellStyle name="Comma 11 2 24" xfId="4107" xr:uid="{474248FB-35FA-4F4E-8C1E-F7B4D99ADF21}"/>
    <cellStyle name="Comma 11 2 24 2" xfId="12448" xr:uid="{C5A87C35-0DFA-4689-8E7F-B53F51940A90}"/>
    <cellStyle name="Comma 11 2 24 2 2" xfId="37033" xr:uid="{2E218D55-CB0A-49FB-90ED-8F212ECE7A70}"/>
    <cellStyle name="Comma 11 2 24 3" xfId="29142" xr:uid="{D15D3D5A-5928-44BE-BED9-30C9130F98D6}"/>
    <cellStyle name="Comma 11 2 25" xfId="4711" xr:uid="{ACF2DE00-1B0D-4092-8821-E200BCAA4FEC}"/>
    <cellStyle name="Comma 11 2 25 2" xfId="13050" xr:uid="{D3D70D76-A5DE-4A08-BFB7-C8A74E01C9B0}"/>
    <cellStyle name="Comma 11 2 25 2 2" xfId="37635" xr:uid="{1030EDB8-C1F4-43F0-A866-98DEC359FB6C}"/>
    <cellStyle name="Comma 11 2 25 3" xfId="29614" xr:uid="{B3865B29-5109-4C45-B590-7A9338F3C23A}"/>
    <cellStyle name="Comma 11 2 26" xfId="8509" xr:uid="{228392DF-A7EC-43A5-BEA0-9C075BB58464}"/>
    <cellStyle name="Comma 11 2 26 2" xfId="16767" xr:uid="{3016CEB4-7D09-4608-A0E9-CCB7AF65EF63}"/>
    <cellStyle name="Comma 11 2 26 2 2" xfId="41349" xr:uid="{1B3FF6D4-3ADA-43E8-A74B-B0EBA73EB446}"/>
    <cellStyle name="Comma 11 2 26 3" xfId="33320" xr:uid="{8A297B32-5FDE-44BB-BB4E-06ED3A135B0C}"/>
    <cellStyle name="Comma 11 2 27" xfId="8638" xr:uid="{A3FABEAA-84EF-4846-8D8B-B7C4B37B3745}"/>
    <cellStyle name="Comma 11 2 27 2" xfId="33423" xr:uid="{F12E93CE-F56F-4E6E-ADF8-2ADF1B2F06B5}"/>
    <cellStyle name="Comma 11 2 28" xfId="17747" xr:uid="{9BFBBCA0-27D7-4C51-B104-C237355C84F1}"/>
    <cellStyle name="Comma 11 2 28 2" xfId="41974" xr:uid="{814D1995-C0CB-444C-AD1F-4BCD58A58ED4}"/>
    <cellStyle name="Comma 11 2 29" xfId="17823" xr:uid="{31BC0010-B875-4CE4-83F6-F0868F8A3F16}"/>
    <cellStyle name="Comma 11 2 29 2" xfId="42048" xr:uid="{C0B463DF-535F-4DEB-B359-622866F8F10B}"/>
    <cellStyle name="Comma 11 2 3" xfId="255" xr:uid="{91A19413-40FF-418F-AF02-352A1CD4DFFA}"/>
    <cellStyle name="Comma 11 2 3 10" xfId="2764" xr:uid="{EBFDC94A-95A8-4067-B9A5-17F8C4C95755}"/>
    <cellStyle name="Comma 11 2 3 10 2" xfId="11105" xr:uid="{6D690887-B995-413D-B2A0-C41875598AC4}"/>
    <cellStyle name="Comma 11 2 3 10 2 2" xfId="35760" xr:uid="{27017C1D-B74C-44B3-8172-8BF37D438818}"/>
    <cellStyle name="Comma 11 2 3 10 3" xfId="27875" xr:uid="{44DB194C-CFA9-4B2E-89DA-B56E31D5709E}"/>
    <cellStyle name="Comma 11 2 3 11" xfId="3237" xr:uid="{2CA270B9-67EE-4B14-B800-4327ED99DFC3}"/>
    <cellStyle name="Comma 11 2 3 11 2" xfId="11578" xr:uid="{7925D1AB-6B4D-4F1D-A761-8AA09B979126}"/>
    <cellStyle name="Comma 11 2 3 11 2 2" xfId="36232" xr:uid="{87B54F28-7830-4DCD-9B40-77057BD9337B}"/>
    <cellStyle name="Comma 11 2 3 11 3" xfId="28347" xr:uid="{E95404A4-4FEC-4E5A-99AD-61B05109CF7B}"/>
    <cellStyle name="Comma 11 2 3 12" xfId="3481" xr:uid="{235707FE-379B-434D-A75D-79953952C1EB}"/>
    <cellStyle name="Comma 11 2 3 12 2" xfId="11822" xr:uid="{4E7F228E-996D-4B5A-89E9-ED12FBE32E6C}"/>
    <cellStyle name="Comma 11 2 3 12 2 2" xfId="36468" xr:uid="{69333806-4A93-4D4B-899E-8115BCB71567}"/>
    <cellStyle name="Comma 11 2 3 12 3" xfId="28583" xr:uid="{FFE002CA-AFC0-4476-837A-22F69F902201}"/>
    <cellStyle name="Comma 11 2 3 13" xfId="4191" xr:uid="{38508E53-9A04-4926-B9F6-DFCA722FBA98}"/>
    <cellStyle name="Comma 11 2 3 13 2" xfId="12532" xr:uid="{44B2422C-E5A0-4976-B638-5673B2802406}"/>
    <cellStyle name="Comma 11 2 3 13 2 2" xfId="37117" xr:uid="{38D34EA0-61F1-410F-A6C9-BC35843BFF56}"/>
    <cellStyle name="Comma 11 2 3 13 3" xfId="29203" xr:uid="{1245E1C9-E5F2-4CBF-BBD2-0BFD9D154625}"/>
    <cellStyle name="Comma 11 2 3 14" xfId="4776" xr:uid="{DEEB2075-814C-4272-ABD3-2694C5C66AE6}"/>
    <cellStyle name="Comma 11 2 3 14 2" xfId="13104" xr:uid="{96B8A5A3-7945-4B64-8DEA-304E4897FA5E}"/>
    <cellStyle name="Comma 11 2 3 14 2 2" xfId="37689" xr:uid="{BE2E6E81-9FD3-40AA-A653-0E4332A439D9}"/>
    <cellStyle name="Comma 11 2 3 14 3" xfId="29669" xr:uid="{DAB4F759-6F15-41CC-AC26-E0E9852C27AA}"/>
    <cellStyle name="Comma 11 2 3 15" xfId="8708" xr:uid="{140A3783-6D1F-43A9-86B6-1743E334C21E}"/>
    <cellStyle name="Comma 11 2 3 15 2" xfId="33488" xr:uid="{BB74FE1C-97F9-40C0-8528-89AB3389E1C9}"/>
    <cellStyle name="Comma 11 2 3 16" xfId="17894" xr:uid="{53BA7F9E-63E6-4546-AFB3-844E22FDCE44}"/>
    <cellStyle name="Comma 11 2 3 16 2" xfId="42119" xr:uid="{F9EBDF13-2638-45B6-9A54-4F27ECF19472}"/>
    <cellStyle name="Comma 11 2 3 17" xfId="18497" xr:uid="{E1E8855E-75B0-4394-B102-1A069C2CE8BB}"/>
    <cellStyle name="Comma 11 2 3 17 2" xfId="42700" xr:uid="{49752A20-5AB5-4FAD-B670-794BA855AA15}"/>
    <cellStyle name="Comma 11 2 3 18" xfId="25622" xr:uid="{2C4E2521-09A4-42D7-95D5-CC0F3FF34AF6}"/>
    <cellStyle name="Comma 11 2 3 2" xfId="451" xr:uid="{8FEA5560-32E7-4116-8986-B329AA2025CB}"/>
    <cellStyle name="Comma 11 2 3 2 10" xfId="4993" xr:uid="{E892A56E-8241-44CA-AF6D-1FCA6CCBFB7A}"/>
    <cellStyle name="Comma 11 2 3 2 10 2" xfId="13293" xr:uid="{4625CCDC-BF98-40C7-941B-C6E5AE3D6AA2}"/>
    <cellStyle name="Comma 11 2 3 2 10 2 2" xfId="37877" xr:uid="{1691FB50-F69D-4B68-A406-53677E357122}"/>
    <cellStyle name="Comma 11 2 3 2 10 3" xfId="29859" xr:uid="{26B9C722-A07D-4454-A696-61DD74054BE5}"/>
    <cellStyle name="Comma 11 2 3 2 11" xfId="8843" xr:uid="{7046111D-496F-403D-A0D8-960ADB80D885}"/>
    <cellStyle name="Comma 11 2 3 2 11 2" xfId="33609" xr:uid="{1C9564B7-BC04-4316-BDAF-C21FBE0FBFE3}"/>
    <cellStyle name="Comma 11 2 3 2 12" xfId="18028" xr:uid="{1C747D7D-94E3-43DE-9410-2BF7BEA258FA}"/>
    <cellStyle name="Comma 11 2 3 2 12 2" xfId="42253" xr:uid="{18ACF4A0-2C83-447F-B6EA-EF4703EF0E13}"/>
    <cellStyle name="Comma 11 2 3 2 13" xfId="18634" xr:uid="{53558881-359A-40FB-BECE-9DC05855CDC0}"/>
    <cellStyle name="Comma 11 2 3 2 13 2" xfId="42830" xr:uid="{01AC2635-DE96-4B24-A3A8-168FDE3CE954}"/>
    <cellStyle name="Comma 11 2 3 2 14" xfId="25740" xr:uid="{AC9594DA-D09F-4D0C-B2F7-DB48D83AF455}"/>
    <cellStyle name="Comma 11 2 3 2 2" xfId="1471" xr:uid="{11D516C6-D3F9-4E53-996E-BF8F939BBCC8}"/>
    <cellStyle name="Comma 11 2 3 2 2 2" xfId="3118" xr:uid="{336A9609-5644-4695-BBB2-07C5A2AB3F7B}"/>
    <cellStyle name="Comma 11 2 3 2 2 2 2" xfId="7075" xr:uid="{12223ACC-5C55-48B7-915C-4A054923D207}"/>
    <cellStyle name="Comma 11 2 3 2 2 2 2 2" xfId="15334" xr:uid="{1DDC4091-37C3-4301-B332-6BF3F05D6B1F}"/>
    <cellStyle name="Comma 11 2 3 2 2 2 2 2 2" xfId="39916" xr:uid="{1BBFE9A2-AD7A-4263-891B-C3203EB7D3C1}"/>
    <cellStyle name="Comma 11 2 3 2 2 2 2 3" xfId="31901" xr:uid="{9DD34F46-8C40-4F40-A588-1FE04E682EFF}"/>
    <cellStyle name="Comma 11 2 3 2 2 2 3" xfId="11459" xr:uid="{C023EEAC-5422-4703-9EB4-CD1D52D11E45}"/>
    <cellStyle name="Comma 11 2 3 2 2 2 3 2" xfId="36114" xr:uid="{3FA56783-099E-460E-A82B-0DA4D131806A}"/>
    <cellStyle name="Comma 11 2 3 2 2 2 4" xfId="22659" xr:uid="{C472AA55-6161-4C71-9EC8-5349D3AA5D50}"/>
    <cellStyle name="Comma 11 2 3 2 2 2 4 2" xfId="46686" xr:uid="{2C394F7C-ACF1-4290-8F84-B10F2D3008B6}"/>
    <cellStyle name="Comma 11 2 3 2 2 2 5" xfId="28229" xr:uid="{A339711C-7EB3-492E-9993-302BE8EA845F}"/>
    <cellStyle name="Comma 11 2 3 2 2 3" xfId="3837" xr:uid="{F905FFA6-D02E-445E-A0C3-8124122095DA}"/>
    <cellStyle name="Comma 11 2 3 2 2 3 2" xfId="12178" xr:uid="{2CD668D1-A06F-428A-9E1A-3DB76D785F73}"/>
    <cellStyle name="Comma 11 2 3 2 2 3 2 2" xfId="36822" xr:uid="{B16FDCED-9CD9-4568-98D7-0A427ECC70C4}"/>
    <cellStyle name="Comma 11 2 3 2 2 3 3" xfId="28937" xr:uid="{079698E7-968C-4F52-A24A-57171FD9CC80}"/>
    <cellStyle name="Comma 11 2 3 2 2 4" xfId="4591" xr:uid="{2A3F0637-3C36-461F-B3C3-5364E986B4B6}"/>
    <cellStyle name="Comma 11 2 3 2 2 4 2" xfId="12932" xr:uid="{0CD33141-0790-4AE7-8220-E19CA7F2C253}"/>
    <cellStyle name="Comma 11 2 3 2 2 4 2 2" xfId="37517" xr:uid="{83AD6DBF-1BA4-4579-AB62-D9C29CDBC2E7}"/>
    <cellStyle name="Comma 11 2 3 2 2 4 3" xfId="29557" xr:uid="{348243C5-EDE9-447D-AAAB-61A0E825EDB3}"/>
    <cellStyle name="Comma 11 2 3 2 2 5" xfId="5411" xr:uid="{6388FD90-B625-4B8C-9CF4-2C368279AD84}"/>
    <cellStyle name="Comma 11 2 3 2 2 5 2" xfId="13694" xr:uid="{FEB54AFE-0D21-42E2-B5DA-33C0E77912D2}"/>
    <cellStyle name="Comma 11 2 3 2 2 5 2 2" xfId="38278" xr:uid="{1CC3907F-6404-4E46-AEA5-BC7757564203}"/>
    <cellStyle name="Comma 11 2 3 2 2 5 3" xfId="30260" xr:uid="{686DA396-A0D6-4330-819C-59270516B9BC}"/>
    <cellStyle name="Comma 11 2 3 2 2 6" xfId="9832" xr:uid="{CC6D5B43-F661-4068-A2C9-D582DB35940F}"/>
    <cellStyle name="Comma 11 2 3 2 2 6 2" xfId="34518" xr:uid="{50038C07-E42F-480A-995A-D863C323D5D7}"/>
    <cellStyle name="Comma 11 2 3 2 2 7" xfId="18264" xr:uid="{930EB138-E099-4999-B90E-E3CF472F85EA}"/>
    <cellStyle name="Comma 11 2 3 2 2 7 2" xfId="42489" xr:uid="{FD4265A3-F74B-44D7-BC32-8F7D50093945}"/>
    <cellStyle name="Comma 11 2 3 2 2 8" xfId="20193" xr:uid="{26B1B026-962B-4547-ABF7-E9D6B934EC29}"/>
    <cellStyle name="Comma 11 2 3 2 2 8 2" xfId="44367" xr:uid="{6CABB032-3551-40F5-9ED4-9E580B2F9760}"/>
    <cellStyle name="Comma 11 2 3 2 2 9" xfId="26634" xr:uid="{6BFBBDC0-404A-4FDA-A491-C9F7F69CED97}"/>
    <cellStyle name="Comma 11 2 3 2 3" xfId="1033" xr:uid="{27D81811-0E93-4543-93AC-6C024C9A86AC}"/>
    <cellStyle name="Comma 11 2 3 2 3 2" xfId="8013" xr:uid="{65168167-AE6B-4A24-A07C-38D73270671F}"/>
    <cellStyle name="Comma 11 2 3 2 3 2 2" xfId="16271" xr:uid="{8DA474B3-3C24-4A57-ABC0-3BA777AF9671}"/>
    <cellStyle name="Comma 11 2 3 2 3 2 2 2" xfId="40853" xr:uid="{9031BECC-398C-4785-BEF3-633006B736A0}"/>
    <cellStyle name="Comma 11 2 3 2 3 2 3" xfId="22242" xr:uid="{F1ADFFC4-ABC5-4231-A2D7-B5830539980C}"/>
    <cellStyle name="Comma 11 2 3 2 3 2 3 2" xfId="46282" xr:uid="{8425ADC8-A674-4DDD-A41B-F0B33B48E10D}"/>
    <cellStyle name="Comma 11 2 3 2 3 2 4" xfId="32838" xr:uid="{C885C528-0120-497F-AC51-C1DA917C6B72}"/>
    <cellStyle name="Comma 11 2 3 2 3 3" xfId="6126" xr:uid="{372B57C8-6808-4F27-8683-16E487F65A9F}"/>
    <cellStyle name="Comma 11 2 3 2 3 3 2" xfId="14388" xr:uid="{AA529FA2-BEEC-419A-9805-EBF53A51BEA1}"/>
    <cellStyle name="Comma 11 2 3 2 3 3 2 2" xfId="38970" xr:uid="{46363EDA-33E0-47F8-ACCD-6C2FAC5BF1FD}"/>
    <cellStyle name="Comma 11 2 3 2 3 3 3" xfId="30955" xr:uid="{6E5E705A-A498-4FA0-97DA-2168BCE80FF6}"/>
    <cellStyle name="Comma 11 2 3 2 3 4" xfId="9409" xr:uid="{7A7CCAE1-65A4-4EE8-841A-39D7BAE36061}"/>
    <cellStyle name="Comma 11 2 3 2 3 4 2" xfId="34116" xr:uid="{37EB692C-CE42-4AB3-9E64-F46BAF5F4E3B}"/>
    <cellStyle name="Comma 11 2 3 2 3 5" xfId="19777" xr:uid="{E2183D8A-3528-4BD7-A34B-85A212274534}"/>
    <cellStyle name="Comma 11 2 3 2 3 5 2" xfId="43957" xr:uid="{833FA47D-60B4-408B-8723-DCFB0DF30537}"/>
    <cellStyle name="Comma 11 2 3 2 3 6" xfId="26235" xr:uid="{8237D27E-4BEB-455D-86C2-D8DC21DB1639}"/>
    <cellStyle name="Comma 11 2 3 2 4" xfId="2259" xr:uid="{DE204834-D546-4938-97CF-BB828231E950}"/>
    <cellStyle name="Comma 11 2 3 2 4 2" xfId="6646" xr:uid="{BA17C7FD-FF0F-4FE4-9A62-7B9D42628DAB}"/>
    <cellStyle name="Comma 11 2 3 2 4 2 2" xfId="14905" xr:uid="{5734EAC1-1BAC-45D8-BB40-DD642BE0F8C2}"/>
    <cellStyle name="Comma 11 2 3 2 4 2 2 2" xfId="39487" xr:uid="{7B86FDCF-2AC9-4EC9-ABCD-9448DDA01A28}"/>
    <cellStyle name="Comma 11 2 3 2 4 2 3" xfId="21706" xr:uid="{035284FA-1965-4C58-A9BE-F37074BD3F74}"/>
    <cellStyle name="Comma 11 2 3 2 4 2 3 2" xfId="45783" xr:uid="{27685832-5056-49BF-90E6-F1FF431E2B82}"/>
    <cellStyle name="Comma 11 2 3 2 4 2 4" xfId="31472" xr:uid="{B6F92824-9CCC-4F9F-9D0A-6BEC9A549A77}"/>
    <cellStyle name="Comma 11 2 3 2 4 3" xfId="10600" xr:uid="{C3B82760-0E42-48D4-98B1-B9D6391DF793}"/>
    <cellStyle name="Comma 11 2 3 2 4 3 2" xfId="35258" xr:uid="{FF945912-2F12-482E-A73F-596984CBD13A}"/>
    <cellStyle name="Comma 11 2 3 2 4 4" xfId="19241" xr:uid="{E44579B4-AB71-40E3-AB7E-6F5FE3D648AF}"/>
    <cellStyle name="Comma 11 2 3 2 4 4 2" xfId="43435" xr:uid="{DBC1D5F5-804D-4061-9065-B92E70C4F708}"/>
    <cellStyle name="Comma 11 2 3 2 4 5" xfId="27373" xr:uid="{3AC0BD0B-A5BC-4C6D-BC87-B7288EB0EFE8}"/>
    <cellStyle name="Comma 11 2 3 2 5" xfId="2645" xr:uid="{AFC05B1D-9C3B-440D-889E-395F0A066011}"/>
    <cellStyle name="Comma 11 2 3 2 5 2" xfId="8431" xr:uid="{284FECCF-3D1F-4ADE-A349-9FC904A3C4B4}"/>
    <cellStyle name="Comma 11 2 3 2 5 2 2" xfId="16689" xr:uid="{5C8C61F0-098F-4899-ACC8-6CD30EC14D1A}"/>
    <cellStyle name="Comma 11 2 3 2 5 2 2 2" xfId="41271" xr:uid="{C1F187C3-7FC6-400A-A889-8CDFE0CF7962}"/>
    <cellStyle name="Comma 11 2 3 2 5 2 3" xfId="33256" xr:uid="{BA7FCAFD-AB93-47E4-9EAD-577079764968}"/>
    <cellStyle name="Comma 11 2 3 2 5 3" xfId="10986" xr:uid="{EF06D2FB-A516-4F15-84A7-25E28D8E8D27}"/>
    <cellStyle name="Comma 11 2 3 2 5 3 2" xfId="35642" xr:uid="{7DFF2690-F779-4602-96D0-215DAAC9520E}"/>
    <cellStyle name="Comma 11 2 3 2 5 4" xfId="21110" xr:uid="{4B35BD89-D438-45BF-B109-325FFBC5ADB3}"/>
    <cellStyle name="Comma 11 2 3 2 5 4 2" xfId="45231" xr:uid="{D824AF71-7042-4D57-A2C8-448F40F338E7}"/>
    <cellStyle name="Comma 11 2 3 2 5 5" xfId="27757" xr:uid="{14D6336C-9D60-4F4B-AA97-164732995DC2}"/>
    <cellStyle name="Comma 11 2 3 2 6" xfId="2882" xr:uid="{CA879AD9-3E10-4642-B8F6-5C712B686DAF}"/>
    <cellStyle name="Comma 11 2 3 2 6 2" xfId="11223" xr:uid="{FD0E85C9-B20F-4789-A882-33C7DBC2D3F7}"/>
    <cellStyle name="Comma 11 2 3 2 6 2 2" xfId="35878" xr:uid="{F84B18C2-C23B-4F21-BA9A-D0693B7F5603}"/>
    <cellStyle name="Comma 11 2 3 2 6 3" xfId="27993" xr:uid="{5BEC23F7-96BA-4799-830A-F41D8BD05333}"/>
    <cellStyle name="Comma 11 2 3 2 7" xfId="3355" xr:uid="{A83E1C2D-9BF6-4E49-A261-33A840309015}"/>
    <cellStyle name="Comma 11 2 3 2 7 2" xfId="11696" xr:uid="{64F79E9A-6A8A-47F0-9F75-409FFA1CED38}"/>
    <cellStyle name="Comma 11 2 3 2 7 2 2" xfId="36350" xr:uid="{01244CED-9A88-4D10-82EA-8F6539379921}"/>
    <cellStyle name="Comma 11 2 3 2 7 3" xfId="28465" xr:uid="{DF883564-E2C4-4FD2-BBE3-E6FDDE9F2C92}"/>
    <cellStyle name="Comma 11 2 3 2 8" xfId="3601" xr:uid="{0A1B3DFF-84E9-4216-986D-8EE176E4455F}"/>
    <cellStyle name="Comma 11 2 3 2 8 2" xfId="11942" xr:uid="{A51A0EB0-F1AB-4357-8816-223365ED4C74}"/>
    <cellStyle name="Comma 11 2 3 2 8 2 2" xfId="36586" xr:uid="{2D71166E-B21E-4801-91C7-E52C81BFB41F}"/>
    <cellStyle name="Comma 11 2 3 2 8 3" xfId="28701" xr:uid="{27814256-343A-4BBA-A58F-9AAE11F17759}"/>
    <cellStyle name="Comma 11 2 3 2 9" xfId="4355" xr:uid="{8FF393E4-9ECC-4118-B824-828761AF3404}"/>
    <cellStyle name="Comma 11 2 3 2 9 2" xfId="12696" xr:uid="{BFDD58F3-503B-4857-AE21-D0439AC53B7B}"/>
    <cellStyle name="Comma 11 2 3 2 9 2 2" xfId="37281" xr:uid="{7F9A3A5E-6410-4D78-9B94-B6BC8C54A354}"/>
    <cellStyle name="Comma 11 2 3 2 9 3" xfId="29321" xr:uid="{8BB903CB-AC44-4D7D-B820-EC611C3764E0}"/>
    <cellStyle name="Comma 11 2 3 3" xfId="639" xr:uid="{ADF95AE4-43D0-4172-8DDD-9FFC31934E53}"/>
    <cellStyle name="Comma 11 2 3 3 10" xfId="25919" xr:uid="{77463FC7-3B45-4913-8B52-790C49E93A8C}"/>
    <cellStyle name="Comma 11 2 3 3 2" xfId="1272" xr:uid="{6CFDFF8D-FFA1-4F01-AFCF-FDE900B7D178}"/>
    <cellStyle name="Comma 11 2 3 3 2 2" xfId="8199" xr:uid="{48BF41BC-6F1E-453B-AD1A-61C660C3F61D}"/>
    <cellStyle name="Comma 11 2 3 3 2 2 2" xfId="16457" xr:uid="{3AE0BCD7-AC6C-434D-AC49-0E2AA35EA678}"/>
    <cellStyle name="Comma 11 2 3 3 2 2 2 2" xfId="41039" xr:uid="{8EE4D486-8E30-4D04-968B-DA56E4C3D694}"/>
    <cellStyle name="Comma 11 2 3 3 2 2 3" xfId="22464" xr:uid="{17504F6A-6695-4A84-97C5-626E2BE1041A}"/>
    <cellStyle name="Comma 11 2 3 3 2 2 3 2" xfId="46498" xr:uid="{D7661304-AD7A-44B2-ADF7-41C0069EA2F0}"/>
    <cellStyle name="Comma 11 2 3 3 2 2 4" xfId="33024" xr:uid="{B5CAC543-514A-45E5-989C-20C17C73B910}"/>
    <cellStyle name="Comma 11 2 3 3 2 3" xfId="6320" xr:uid="{B35531C4-4641-4B69-AAFA-4527FDF50580}"/>
    <cellStyle name="Comma 11 2 3 3 2 3 2" xfId="14581" xr:uid="{7126FEBD-4EC4-4367-830E-C214F23EA658}"/>
    <cellStyle name="Comma 11 2 3 3 2 3 2 2" xfId="39163" xr:uid="{FB779474-9E8D-462D-836F-5B705BFC6CE8}"/>
    <cellStyle name="Comma 11 2 3 3 2 3 3" xfId="31148" xr:uid="{E73E4C82-4C12-49D2-A0CE-A7E5F473765F}"/>
    <cellStyle name="Comma 11 2 3 3 2 4" xfId="9635" xr:uid="{399B0E7C-E87E-41E4-BD36-3243EAEBFB38}"/>
    <cellStyle name="Comma 11 2 3 3 2 4 2" xfId="34330" xr:uid="{2FC87460-1096-470F-BF85-C0DA249B5912}"/>
    <cellStyle name="Comma 11 2 3 3 2 5" xfId="19997" xr:uid="{B0A4AE44-B572-4FFB-A0A4-49396F582EE8}"/>
    <cellStyle name="Comma 11 2 3 3 2 5 2" xfId="44175" xr:uid="{00F9ECF5-23A4-4F44-8DF1-836B3F2A7755}"/>
    <cellStyle name="Comma 11 2 3 3 2 6" xfId="26447" xr:uid="{50312F56-2E34-4F95-8E5A-77CA4043958F}"/>
    <cellStyle name="Comma 11 2 3 3 3" xfId="3000" xr:uid="{B2203E57-EA34-457C-8194-7E3BB202A98D}"/>
    <cellStyle name="Comma 11 2 3 3 3 2" xfId="6839" xr:uid="{4EC67222-85C7-480D-8B4B-B9252E474FD0}"/>
    <cellStyle name="Comma 11 2 3 3 3 2 2" xfId="15098" xr:uid="{EB8BC73D-05FB-41E0-AD62-7AD85DADC0E7}"/>
    <cellStyle name="Comma 11 2 3 3 3 2 2 2" xfId="39680" xr:uid="{E94BE4E1-6DC0-405F-9AC0-3598ACF18366}"/>
    <cellStyle name="Comma 11 2 3 3 3 2 3" xfId="21892" xr:uid="{C25E5D69-9209-4A06-8FEC-44C5C4EAD049}"/>
    <cellStyle name="Comma 11 2 3 3 3 2 3 2" xfId="45966" xr:uid="{28CF2935-8BFB-45F4-9B09-98444A1C2218}"/>
    <cellStyle name="Comma 11 2 3 3 3 2 4" xfId="31665" xr:uid="{437DDF46-092A-433B-AED9-F4E393B2878D}"/>
    <cellStyle name="Comma 11 2 3 3 3 3" xfId="11341" xr:uid="{B93EFDBC-5017-4A32-B5EF-0FB0A2B53926}"/>
    <cellStyle name="Comma 11 2 3 3 3 3 2" xfId="35996" xr:uid="{45238348-E936-4221-A148-C45AB4CD896B}"/>
    <cellStyle name="Comma 11 2 3 3 3 4" xfId="19427" xr:uid="{293A6492-EE9D-4940-9047-6C1B3C81C581}"/>
    <cellStyle name="Comma 11 2 3 3 3 4 2" xfId="43621" xr:uid="{2DFDB520-7FBF-470C-8E9D-BDA62EE39E86}"/>
    <cellStyle name="Comma 11 2 3 3 3 5" xfId="28111" xr:uid="{5394CEFF-9F6D-4E0C-ACDF-533448CC6846}"/>
    <cellStyle name="Comma 11 2 3 3 4" xfId="3719" xr:uid="{8521738F-7964-42AB-A36E-31F0DCF0F94B}"/>
    <cellStyle name="Comma 11 2 3 3 4 2" xfId="7367" xr:uid="{FEEFC978-DE6E-411C-84C5-849F59F3F55E}"/>
    <cellStyle name="Comma 11 2 3 3 4 2 2" xfId="15626" xr:uid="{CC06117A-9E5C-43F2-88BD-3FEFEAF7C6F1}"/>
    <cellStyle name="Comma 11 2 3 3 4 2 2 2" xfId="40208" xr:uid="{98DB293F-7D4E-420B-B9AD-AE7FA38EA232}"/>
    <cellStyle name="Comma 11 2 3 3 4 2 3" xfId="32193" xr:uid="{E416A0E3-303B-4CEA-82E6-90F2086801F5}"/>
    <cellStyle name="Comma 11 2 3 3 4 3" xfId="12060" xr:uid="{339B1094-C8A2-4990-9686-4F30675CF28A}"/>
    <cellStyle name="Comma 11 2 3 3 4 3 2" xfId="36704" xr:uid="{BC2B2DF0-774F-4471-83D0-6E67F621F811}"/>
    <cellStyle name="Comma 11 2 3 3 4 4" xfId="21297" xr:uid="{C0F45714-BD3D-43E1-9A36-BC9A7915B160}"/>
    <cellStyle name="Comma 11 2 3 3 4 4 2" xfId="45416" xr:uid="{A2060E9E-ED26-4CD0-A246-52CDAA138287}"/>
    <cellStyle name="Comma 11 2 3 3 4 5" xfId="28819" xr:uid="{750C597B-4A47-4133-8967-AE5626BF4661}"/>
    <cellStyle name="Comma 11 2 3 3 5" xfId="4473" xr:uid="{8F7F4C5A-E228-42AE-9A79-6DF11E35024E}"/>
    <cellStyle name="Comma 11 2 3 3 5 2" xfId="12814" xr:uid="{9295B94E-4881-4127-A31B-A261ABF68D34}"/>
    <cellStyle name="Comma 11 2 3 3 5 2 2" xfId="37399" xr:uid="{2A9121AD-AB96-4E0A-9F9A-B41D28907D38}"/>
    <cellStyle name="Comma 11 2 3 3 5 3" xfId="29439" xr:uid="{D1D40AE5-8EAC-4C6B-B7C1-7C534DC51DD5}"/>
    <cellStyle name="Comma 11 2 3 3 6" xfId="5213" xr:uid="{1641E23B-58A9-4C05-8EB0-291D12E7E018}"/>
    <cellStyle name="Comma 11 2 3 3 6 2" xfId="13506" xr:uid="{9EAC0CD6-A5CA-4AAF-A7D8-1E52736D1E2E}"/>
    <cellStyle name="Comma 11 2 3 3 6 2 2" xfId="38090" xr:uid="{F05FC531-B21A-41EF-9358-F49A402A4D19}"/>
    <cellStyle name="Comma 11 2 3 3 6 3" xfId="30072" xr:uid="{3B0CC4F8-F155-403B-A57E-7C2527F1A8E3}"/>
    <cellStyle name="Comma 11 2 3 3 7" xfId="9026" xr:uid="{B5ED6B55-A76F-4F27-AB36-618A25E224C9}"/>
    <cellStyle name="Comma 11 2 3 3 7 2" xfId="33788" xr:uid="{C9449A22-A985-49C2-8C12-54883DEADCD8}"/>
    <cellStyle name="Comma 11 2 3 3 8" xfId="18146" xr:uid="{555AFAB4-F5BD-431D-B2A7-C60F57724894}"/>
    <cellStyle name="Comma 11 2 3 3 8 2" xfId="42371" xr:uid="{44E604A8-3455-4274-8F25-B53E669FF347}"/>
    <cellStyle name="Comma 11 2 3 3 9" xfId="18820" xr:uid="{271364E6-E42E-45AB-A035-95B58D9BFE3A}"/>
    <cellStyle name="Comma 11 2 3 3 9 2" xfId="43016" xr:uid="{DE18083C-0B69-48F5-B83B-CDA35297A489}"/>
    <cellStyle name="Comma 11 2 3 4" xfId="1692" xr:uid="{8E72307C-C480-4A74-9CE6-10F2CF540E75}"/>
    <cellStyle name="Comma 11 2 3 4 2" xfId="6957" xr:uid="{7AD02FFD-C2D9-42F2-AB5E-3CB9E6DBA99C}"/>
    <cellStyle name="Comma 11 2 3 4 2 2" xfId="15216" xr:uid="{0C826FCF-7FA7-4861-9060-00146BD4C955}"/>
    <cellStyle name="Comma 11 2 3 4 2 2 2" xfId="39798" xr:uid="{1A480E04-F80D-4919-A2D5-108B2CBF6312}"/>
    <cellStyle name="Comma 11 2 3 4 2 3" xfId="22865" xr:uid="{04DFFDFE-3B43-4ADE-9848-21A49E9F92CB}"/>
    <cellStyle name="Comma 11 2 3 4 2 3 2" xfId="46883" xr:uid="{96821D69-F45D-4129-B772-26B9F07C039A}"/>
    <cellStyle name="Comma 11 2 3 4 2 4" xfId="31783" xr:uid="{79B54415-1247-49DB-AD15-6DC32414C1CF}"/>
    <cellStyle name="Comma 11 2 3 4 3" xfId="5617" xr:uid="{CEBB636B-40CB-4087-8FED-DFBB1E70A68C}"/>
    <cellStyle name="Comma 11 2 3 4 3 2" xfId="13888" xr:uid="{7EB73C13-F9DA-45CF-836C-1FC1E78EDB98}"/>
    <cellStyle name="Comma 11 2 3 4 3 2 2" xfId="38472" xr:uid="{51AC69C5-B2FE-47A9-9805-D25681EBD7F8}"/>
    <cellStyle name="Comma 11 2 3 4 3 3" xfId="30455" xr:uid="{2A518AB3-5245-406D-A7BF-AA042F1E8316}"/>
    <cellStyle name="Comma 11 2 3 4 4" xfId="10041" xr:uid="{BDAB5199-5A77-4731-8179-230F8BF7598F}"/>
    <cellStyle name="Comma 11 2 3 4 4 2" xfId="34712" xr:uid="{27E19779-5FD7-4FC2-831D-D4693AA003E8}"/>
    <cellStyle name="Comma 11 2 3 4 5" xfId="20401" xr:uid="{1F9E258B-D8B4-41BA-86DA-11AC5F1A209F}"/>
    <cellStyle name="Comma 11 2 3 4 5 2" xfId="44565" xr:uid="{B01F3A97-A359-4F3D-A700-ABF23B14D114}"/>
    <cellStyle name="Comma 11 2 3 4 6" xfId="26827" xr:uid="{393FC887-A38A-4FF8-A9A1-0B2B6C94B6D3}"/>
    <cellStyle name="Comma 11 2 3 5" xfId="1828" xr:uid="{C864CADF-0FE0-4AAF-BC89-7011FB9355AF}"/>
    <cellStyle name="Comma 11 2 3 5 2" xfId="7635" xr:uid="{55EBBFD4-AB3B-4290-BB15-6199FB703DAB}"/>
    <cellStyle name="Comma 11 2 3 5 2 2" xfId="15893" xr:uid="{1BE85BE3-761F-4675-89DB-9CD0655D6675}"/>
    <cellStyle name="Comma 11 2 3 5 2 2 2" xfId="40475" xr:uid="{44E46B86-6AA9-430A-B3A5-27E904280E52}"/>
    <cellStyle name="Comma 11 2 3 5 2 3" xfId="22993" xr:uid="{89A5F4AD-C08D-4E0C-B545-EDE2E723A235}"/>
    <cellStyle name="Comma 11 2 3 5 2 3 2" xfId="47004" xr:uid="{0692F513-9AEA-4E14-B9BC-0FE9ED942457}"/>
    <cellStyle name="Comma 11 2 3 5 2 4" xfId="32460" xr:uid="{A6AD202D-6361-4356-86A3-1D246995E78E}"/>
    <cellStyle name="Comma 11 2 3 5 3" xfId="5746" xr:uid="{8132AF98-4AEB-475A-9452-B1CD41048958}"/>
    <cellStyle name="Comma 11 2 3 5 3 2" xfId="14008" xr:uid="{ABE776E7-FC47-48BD-8909-81491B5A6722}"/>
    <cellStyle name="Comma 11 2 3 5 3 2 2" xfId="38590" xr:uid="{D82B9D93-CA57-4A92-BA8C-49CF14A8B14F}"/>
    <cellStyle name="Comma 11 2 3 5 3 3" xfId="30575" xr:uid="{1A723811-C53F-40A6-90C4-07D7C570CD00}"/>
    <cellStyle name="Comma 11 2 3 5 4" xfId="10170" xr:uid="{767C9DE7-3A30-48B4-BDE0-9789523A5F4D}"/>
    <cellStyle name="Comma 11 2 3 5 4 2" xfId="34830" xr:uid="{5CC86C2E-58F9-4A51-9951-E8869471DA61}"/>
    <cellStyle name="Comma 11 2 3 5 5" xfId="20528" xr:uid="{37880173-8813-4D60-9C5C-B6BB1698D2BC}"/>
    <cellStyle name="Comma 11 2 3 5 5 2" xfId="44688" xr:uid="{FAC06725-01DC-4606-88FC-2C08E04FEA5F}"/>
    <cellStyle name="Comma 11 2 3 5 6" xfId="26945" xr:uid="{8E805B24-E235-4CBD-9D66-DA169442487D}"/>
    <cellStyle name="Comma 11 2 3 6" xfId="803" xr:uid="{34CF80A3-1760-4C34-9A81-ADCE237810B2}"/>
    <cellStyle name="Comma 11 2 3 6 2" xfId="7826" xr:uid="{7E8EFC3C-FAE8-4E83-8360-CAF6572FAFF4}"/>
    <cellStyle name="Comma 11 2 3 6 2 2" xfId="16084" xr:uid="{3B3B7F73-C01F-45A0-8E9C-F776BD6F4DBD}"/>
    <cellStyle name="Comma 11 2 3 6 2 2 2" xfId="40666" xr:uid="{652592D8-69FD-499E-B664-C87D0AF7BAAB}"/>
    <cellStyle name="Comma 11 2 3 6 2 3" xfId="22026" xr:uid="{7B0D4223-F6F6-43BD-BEED-F06CD79EF347}"/>
    <cellStyle name="Comma 11 2 3 6 2 3 2" xfId="46091" xr:uid="{2462A2F7-8596-4D54-9E72-508C13425640}"/>
    <cellStyle name="Comma 11 2 3 6 2 4" xfId="32651" xr:uid="{E06F1DC7-E6A2-461A-A115-D2255DD7D684}"/>
    <cellStyle name="Comma 11 2 3 6 3" xfId="5939" xr:uid="{C6BEC1F1-321E-447A-B637-4788636DC50D}"/>
    <cellStyle name="Comma 11 2 3 6 3 2" xfId="14201" xr:uid="{F275033E-8497-405E-A6B0-9F74A9FBA482}"/>
    <cellStyle name="Comma 11 2 3 6 3 2 2" xfId="38783" xr:uid="{F8D49214-87E3-43BB-95CF-01734F8A2570}"/>
    <cellStyle name="Comma 11 2 3 6 3 3" xfId="30768" xr:uid="{BA5B16CB-9AA8-4C78-89E3-1269DD439484}"/>
    <cellStyle name="Comma 11 2 3 6 4" xfId="9188" xr:uid="{FBDA88D1-897D-48A9-B25B-7589BA942569}"/>
    <cellStyle name="Comma 11 2 3 6 4 2" xfId="33926" xr:uid="{620610B9-CB43-4ABA-82F2-A05C91A8D151}"/>
    <cellStyle name="Comma 11 2 3 6 5" xfId="19560" xr:uid="{7B2FE639-C4BC-43A8-8B87-BFF07507FE43}"/>
    <cellStyle name="Comma 11 2 3 6 5 2" xfId="43748" xr:uid="{3013FE0C-CF3F-4258-8E73-24A68C52E9FF}"/>
    <cellStyle name="Comma 11 2 3 6 6" xfId="26048" xr:uid="{EE612C60-8F34-4D00-8F7E-64D5698690B9}"/>
    <cellStyle name="Comma 11 2 3 7" xfId="1947" xr:uid="{9A197585-00CE-406D-931D-19D18BF92365}"/>
    <cellStyle name="Comma 11 2 3 7 2" xfId="6459" xr:uid="{A6AE9628-E9C8-452D-85B4-8435DE624E7E}"/>
    <cellStyle name="Comma 11 2 3 7 2 2" xfId="14718" xr:uid="{ABC3D56E-FF41-4B49-9670-E718E114B437}"/>
    <cellStyle name="Comma 11 2 3 7 2 2 2" xfId="39300" xr:uid="{7BD7236C-096F-4CE9-8D0F-C4954E521258}"/>
    <cellStyle name="Comma 11 2 3 7 2 3" xfId="23111" xr:uid="{0A70B7C1-3694-4194-81ED-7C4E6FE76D27}"/>
    <cellStyle name="Comma 11 2 3 7 2 3 2" xfId="47122" xr:uid="{19919CB1-C3D8-4CC4-8015-16CCDD154BF2}"/>
    <cellStyle name="Comma 11 2 3 7 2 4" xfId="31285" xr:uid="{8C8F38E1-9092-423F-9F99-C2A3E25F3551}"/>
    <cellStyle name="Comma 11 2 3 7 3" xfId="10289" xr:uid="{9446E5B7-484D-490D-B361-CC6AE629E6A3}"/>
    <cellStyle name="Comma 11 2 3 7 3 2" xfId="34948" xr:uid="{357C3483-096D-48AD-905D-8D71565EAA4F}"/>
    <cellStyle name="Comma 11 2 3 7 4" xfId="20646" xr:uid="{CA7EE96C-1EB9-4052-9CD8-8C160B29936B}"/>
    <cellStyle name="Comma 11 2 3 7 4 2" xfId="44806" xr:uid="{C6F3664F-9215-4D6F-9780-B695F404F5DF}"/>
    <cellStyle name="Comma 11 2 3 7 5" xfId="27063" xr:uid="{67AE8FCA-18FB-45BB-B10B-445DA7BA540D}"/>
    <cellStyle name="Comma 11 2 3 8" xfId="2140" xr:uid="{C5E8F923-ADF7-43E9-B84F-58474C2482C0}"/>
    <cellStyle name="Comma 11 2 3 8 2" xfId="8313" xr:uid="{C988A36E-4E4B-4269-8422-B1794EACBB6D}"/>
    <cellStyle name="Comma 11 2 3 8 2 2" xfId="16571" xr:uid="{EB968B23-9B95-4C24-907E-0B42ED9CBBF2}"/>
    <cellStyle name="Comma 11 2 3 8 2 2 2" xfId="41153" xr:uid="{38E9DD6F-E002-4F1F-8390-917A20C83ECD}"/>
    <cellStyle name="Comma 11 2 3 8 2 3" xfId="21535" xr:uid="{374E8E4F-06F5-4CEF-9CDB-F19F52307794}"/>
    <cellStyle name="Comma 11 2 3 8 2 3 2" xfId="45633" xr:uid="{4A0C0A58-6416-4D7D-A225-027C8DC24887}"/>
    <cellStyle name="Comma 11 2 3 8 2 4" xfId="33138" xr:uid="{334185F0-0E9D-4095-856C-1218E44B34F0}"/>
    <cellStyle name="Comma 11 2 3 8 3" xfId="10482" xr:uid="{525542E6-A20B-4240-894A-05DE7BB70787}"/>
    <cellStyle name="Comma 11 2 3 8 3 2" xfId="35140" xr:uid="{B2034B87-B9AF-4371-A0E7-4C8D4C5DBCF6}"/>
    <cellStyle name="Comma 11 2 3 8 4" xfId="19065" xr:uid="{A9798DD6-84F7-4DE4-9960-678E92D74537}"/>
    <cellStyle name="Comma 11 2 3 8 4 2" xfId="43259" xr:uid="{E48C133C-F811-4B63-A209-F0C7F48B6593}"/>
    <cellStyle name="Comma 11 2 3 8 5" xfId="27255" xr:uid="{A514BFB5-B582-48E2-B059-50B395E7FB29}"/>
    <cellStyle name="Comma 11 2 3 9" xfId="2527" xr:uid="{7B8CB00E-27A8-489F-81A3-A092769B43D6}"/>
    <cellStyle name="Comma 11 2 3 9 2" xfId="10868" xr:uid="{1AADCBAC-536D-454F-B637-8AC750117E7A}"/>
    <cellStyle name="Comma 11 2 3 9 2 2" xfId="35524" xr:uid="{2B659FD8-0E80-4501-9F84-5B3CB39169A4}"/>
    <cellStyle name="Comma 11 2 3 9 3" xfId="20941" xr:uid="{6C2FA48B-EF89-4CFD-BBC2-E49773C3D48A}"/>
    <cellStyle name="Comma 11 2 3 9 3 2" xfId="45076" xr:uid="{3AE477B0-851B-4051-BCC1-63160FD5FF7C}"/>
    <cellStyle name="Comma 11 2 3 9 4" xfId="27639" xr:uid="{3BC4C633-AB22-420C-8335-AB7A2AF35E3D}"/>
    <cellStyle name="Comma 11 2 30" xfId="18394" xr:uid="{12710802-5F23-4A90-A40F-77B4CAB24242}"/>
    <cellStyle name="Comma 11 2 30 2" xfId="42610" xr:uid="{F88E6058-DA80-4D4D-AF36-CBA80D32B360}"/>
    <cellStyle name="Comma 11 2 31" xfId="25561" xr:uid="{BBE42434-592C-47CA-B1EB-A4DABB0E59A8}"/>
    <cellStyle name="Comma 11 2 4" xfId="377" xr:uid="{C8A0F7D8-FBBE-470E-961C-0D65F565D1CA}"/>
    <cellStyle name="Comma 11 2 4 10" xfId="4294" xr:uid="{CEB6CC2E-7D84-445E-AC10-1DECFD454C4B}"/>
    <cellStyle name="Comma 11 2 4 10 2" xfId="12635" xr:uid="{5070EDAB-F3F4-46B9-9EED-01E989E3BB60}"/>
    <cellStyle name="Comma 11 2 4 10 2 2" xfId="37220" xr:uid="{C85C26AD-F023-45D2-9460-3C056CAFA432}"/>
    <cellStyle name="Comma 11 2 4 10 3" xfId="29260" xr:uid="{82CC993E-E4CC-4F8E-99FD-2B9F0C837872}"/>
    <cellStyle name="Comma 11 2 4 11" xfId="4833" xr:uid="{A7C65F3B-60A2-4095-AEBA-053FD604429F}"/>
    <cellStyle name="Comma 11 2 4 11 2" xfId="13157" xr:uid="{77E1E0F1-AB3A-45C0-95DF-99EA6A269CC7}"/>
    <cellStyle name="Comma 11 2 4 11 2 2" xfId="37742" xr:uid="{A8EDAF1F-F9F8-45AD-9090-DCC5DF8A200B}"/>
    <cellStyle name="Comma 11 2 4 11 3" xfId="29722" xr:uid="{092D2272-3D22-4624-AE09-682E98E62C3C}"/>
    <cellStyle name="Comma 11 2 4 12" xfId="8777" xr:uid="{CEBF0630-EB52-4AC8-87FC-812EAEB5F718}"/>
    <cellStyle name="Comma 11 2 4 12 2" xfId="33548" xr:uid="{07E8D654-ECCF-429C-861D-042B474AE9A9}"/>
    <cellStyle name="Comma 11 2 4 13" xfId="17967" xr:uid="{53F8D767-7374-4A97-9651-ABA19B15CAB4}"/>
    <cellStyle name="Comma 11 2 4 13 2" xfId="42192" xr:uid="{7E770DBF-A750-4D8B-A344-DBA8727EDFF0}"/>
    <cellStyle name="Comma 11 2 4 14" xfId="18561" xr:uid="{50C56048-1A02-4256-84AF-CDD946AE6827}"/>
    <cellStyle name="Comma 11 2 4 14 2" xfId="42757" xr:uid="{393D12A3-2065-4140-A39E-A54389C5D9D1}"/>
    <cellStyle name="Comma 11 2 4 15" xfId="25679" xr:uid="{F33143F4-1B7A-452F-BF89-A88B86515277}"/>
    <cellStyle name="Comma 11 2 4 2" xfId="1090" xr:uid="{939B482E-7E07-44A0-A283-EF06E832CE7E}"/>
    <cellStyle name="Comma 11 2 4 2 10" xfId="26288" xr:uid="{6BCA1D10-94FB-44C3-BB47-E523ABDF1337}"/>
    <cellStyle name="Comma 11 2 4 2 2" xfId="1524" xr:uid="{3226F117-CB48-498A-A00F-EDA61058CDB3}"/>
    <cellStyle name="Comma 11 2 4 2 2 2" xfId="7500" xr:uid="{E7E7C720-69D7-4B2D-B8C0-C84BEBB026ED}"/>
    <cellStyle name="Comma 11 2 4 2 2 2 2" xfId="15759" xr:uid="{6AF384EF-4A3D-40E5-9D99-E1946C2A259A}"/>
    <cellStyle name="Comma 11 2 4 2 2 2 2 2" xfId="40341" xr:uid="{088E8E22-9405-4232-9A31-A98BDC52FB7D}"/>
    <cellStyle name="Comma 11 2 4 2 2 2 3" xfId="22712" xr:uid="{6DD56F3E-40CE-47E7-8E8B-FD5012C9988F}"/>
    <cellStyle name="Comma 11 2 4 2 2 2 3 2" xfId="46739" xr:uid="{9B85F0E1-DFF3-444E-A9F3-95B90B23088E}"/>
    <cellStyle name="Comma 11 2 4 2 2 2 4" xfId="32326" xr:uid="{2BE0B77C-FE5F-4ED0-A7F5-BFE5484F0E42}"/>
    <cellStyle name="Comma 11 2 4 2 2 3" xfId="5464" xr:uid="{5E92D9F9-484C-413A-8968-DEBDC4B80EC0}"/>
    <cellStyle name="Comma 11 2 4 2 2 3 2" xfId="13747" xr:uid="{9435209C-BFE9-4302-9210-0E62E820AA0E}"/>
    <cellStyle name="Comma 11 2 4 2 2 3 2 2" xfId="38331" xr:uid="{6BF1147F-9B4A-48E4-B8A3-81DAFACB419E}"/>
    <cellStyle name="Comma 11 2 4 2 2 3 3" xfId="30313" xr:uid="{567B87A9-8969-4644-B46F-2C806152FC4E}"/>
    <cellStyle name="Comma 11 2 4 2 2 4" xfId="9885" xr:uid="{4B158E91-B41C-4AA1-96D3-CEE352436857}"/>
    <cellStyle name="Comma 11 2 4 2 2 4 2" xfId="34571" xr:uid="{3E5AD8E1-AD49-4833-9197-A160B38B053A}"/>
    <cellStyle name="Comma 11 2 4 2 2 5" xfId="20246" xr:uid="{FC37D1E4-66BE-4688-8C08-7453A96BE9EA}"/>
    <cellStyle name="Comma 11 2 4 2 2 5 2" xfId="44420" xr:uid="{152C70B1-B69F-4296-BB89-B52419C77203}"/>
    <cellStyle name="Comma 11 2 4 2 2 6" xfId="26687" xr:uid="{5BE413A7-7FEB-42D0-8EE7-2F259B2D1913}"/>
    <cellStyle name="Comma 11 2 4 2 3" xfId="3057" xr:uid="{42BB68D9-F7E8-43B8-A0E2-AEAE67E0E22C}"/>
    <cellStyle name="Comma 11 2 4 2 3 2" xfId="8066" xr:uid="{4E392265-08AE-42E5-8C53-06EF58C7DD8A}"/>
    <cellStyle name="Comma 11 2 4 2 3 2 2" xfId="16324" xr:uid="{3E0C0757-0464-4E4C-B5D1-6B3F544E8A2E}"/>
    <cellStyle name="Comma 11 2 4 2 3 2 2 2" xfId="40906" xr:uid="{67249678-AEB4-4566-9357-827C4C4898D6}"/>
    <cellStyle name="Comma 11 2 4 2 3 2 3" xfId="32891" xr:uid="{4FE26EAB-E906-4AF3-A946-4CBFE9AC7BA9}"/>
    <cellStyle name="Comma 11 2 4 2 3 3" xfId="6179" xr:uid="{348107E2-994B-45D8-9042-C53B759FBD6C}"/>
    <cellStyle name="Comma 11 2 4 2 3 3 2" xfId="14441" xr:uid="{865E1CC6-7E18-4CF1-B47B-97BFC9EFE4E8}"/>
    <cellStyle name="Comma 11 2 4 2 3 3 2 2" xfId="39023" xr:uid="{5F400A28-C333-4CB5-95F1-3DF11FCF747E}"/>
    <cellStyle name="Comma 11 2 4 2 3 3 3" xfId="31008" xr:uid="{35C4C5E5-08DD-4094-A89D-DEA27E712C1E}"/>
    <cellStyle name="Comma 11 2 4 2 3 4" xfId="11398" xr:uid="{1055681F-D622-4745-930A-3E44BE73A97C}"/>
    <cellStyle name="Comma 11 2 4 2 3 4 2" xfId="36053" xr:uid="{EAA57D78-2821-444E-8F2C-BECC71835595}"/>
    <cellStyle name="Comma 11 2 4 2 3 5" xfId="22299" xr:uid="{3BD3B827-F0D0-4D27-BB59-755DF8A0B419}"/>
    <cellStyle name="Comma 11 2 4 2 3 5 2" xfId="46335" xr:uid="{EDFA1388-49CC-4B79-97F4-88FD9D84254C}"/>
    <cellStyle name="Comma 11 2 4 2 3 6" xfId="28168" xr:uid="{E8671F9E-193A-426F-B2C0-79890BE51335}"/>
    <cellStyle name="Comma 11 2 4 2 4" xfId="3776" xr:uid="{7B0EA944-B63A-4A68-8A90-159B70E6C713}"/>
    <cellStyle name="Comma 11 2 4 2 4 2" xfId="6699" xr:uid="{CA85D788-B903-4053-A088-9619046C4B3C}"/>
    <cellStyle name="Comma 11 2 4 2 4 2 2" xfId="14958" xr:uid="{BD231619-B09F-4C4E-AE98-135749727E9F}"/>
    <cellStyle name="Comma 11 2 4 2 4 2 2 2" xfId="39540" xr:uid="{0984538A-B5F9-401B-9340-0495FADCC7E4}"/>
    <cellStyle name="Comma 11 2 4 2 4 2 3" xfId="31525" xr:uid="{A562D161-62AD-49C5-9A1D-8C74CCC55915}"/>
    <cellStyle name="Comma 11 2 4 2 4 3" xfId="12117" xr:uid="{06C6789D-0F4E-43CF-9383-C7C630960A01}"/>
    <cellStyle name="Comma 11 2 4 2 4 3 2" xfId="36761" xr:uid="{155F5B67-9471-451A-B24A-1709AED5E212}"/>
    <cellStyle name="Comma 11 2 4 2 4 4" xfId="28876" xr:uid="{6CDBE6F0-DBCB-4C92-8B6A-644D12FB1B88}"/>
    <cellStyle name="Comma 11 2 4 2 5" xfId="4530" xr:uid="{95480B88-09FA-4613-89A8-C6E5468C1E58}"/>
    <cellStyle name="Comma 11 2 4 2 5 2" xfId="7211" xr:uid="{944D8B1F-0630-4EA2-B094-9DD4C1F9BE6B}"/>
    <cellStyle name="Comma 11 2 4 2 5 2 2" xfId="15470" xr:uid="{729067F4-F070-4E7C-BCFC-550F217916E1}"/>
    <cellStyle name="Comma 11 2 4 2 5 2 2 2" xfId="40052" xr:uid="{802B49EA-C707-42FE-A0F9-A98EA8363DF1}"/>
    <cellStyle name="Comma 11 2 4 2 5 2 3" xfId="32037" xr:uid="{1D133787-1371-46A1-AFC7-4A305413A9D1}"/>
    <cellStyle name="Comma 11 2 4 2 5 3" xfId="12871" xr:uid="{8E95C555-E269-4708-8F64-767B2C5EFAF1}"/>
    <cellStyle name="Comma 11 2 4 2 5 3 2" xfId="37456" xr:uid="{8DE5218B-38DE-4864-868E-081BFB49F87F}"/>
    <cellStyle name="Comma 11 2 4 2 5 4" xfId="29496" xr:uid="{A27EB943-A666-4372-87A1-7CDB1A02EE6F}"/>
    <cellStyle name="Comma 11 2 4 2 6" xfId="5050" xr:uid="{EE27AA00-FC1F-4278-BC96-6F955F68F19B}"/>
    <cellStyle name="Comma 11 2 4 2 6 2" xfId="13347" xr:uid="{F848A57B-9B81-440A-83FF-3CFB6B01C7E6}"/>
    <cellStyle name="Comma 11 2 4 2 6 2 2" xfId="37931" xr:uid="{AB59BF15-49A2-4634-ABC1-16B724B9E938}"/>
    <cellStyle name="Comma 11 2 4 2 6 3" xfId="29912" xr:uid="{05AC7275-8139-4598-90DB-8EFDF9E304BF}"/>
    <cellStyle name="Comma 11 2 4 2 7" xfId="9466" xr:uid="{04861487-C7BB-4C7B-8166-62EA1A9E9595}"/>
    <cellStyle name="Comma 11 2 4 2 7 2" xfId="34169" xr:uid="{C37C8D88-FA28-4879-8C24-94CB16E0B094}"/>
    <cellStyle name="Comma 11 2 4 2 8" xfId="18203" xr:uid="{F9F098AE-6754-4138-AD89-B42C5BD4C581}"/>
    <cellStyle name="Comma 11 2 4 2 8 2" xfId="42428" xr:uid="{29ED0CA4-E766-4A38-89EB-C2C3EC1557E2}"/>
    <cellStyle name="Comma 11 2 4 2 9" xfId="19834" xr:uid="{D15850EE-C10E-4289-9105-9E633DE114C3}"/>
    <cellStyle name="Comma 11 2 4 2 9 2" xfId="44014" xr:uid="{78DE5EFC-66EC-4A5E-8E80-296B27216579}"/>
    <cellStyle name="Comma 11 2 4 3" xfId="1326" xr:uid="{4F33273A-6479-4D98-8DD3-0D2612C058CE}"/>
    <cellStyle name="Comma 11 2 4 3 2" xfId="7014" xr:uid="{4DB1DA89-78BA-4A04-9D4D-1C340A649D2A}"/>
    <cellStyle name="Comma 11 2 4 3 2 2" xfId="15273" xr:uid="{34538F6F-AA9C-4774-A692-ED27F223512F}"/>
    <cellStyle name="Comma 11 2 4 3 2 2 2" xfId="39855" xr:uid="{3E25F585-1602-4A7D-BE78-82930C2ADBAF}"/>
    <cellStyle name="Comma 11 2 4 3 2 3" xfId="22517" xr:uid="{4F1D7763-27E5-4B6D-B2BB-02D974050DA3}"/>
    <cellStyle name="Comma 11 2 4 3 2 3 2" xfId="46551" xr:uid="{A0AD1FD5-898B-47EB-B1B5-6B1569BA82C8}"/>
    <cellStyle name="Comma 11 2 4 3 2 4" xfId="31840" xr:uid="{356849BF-795F-4FDB-8A6C-AFBB4B4F2C2C}"/>
    <cellStyle name="Comma 11 2 4 3 3" xfId="5266" xr:uid="{81F53C50-FEB3-4494-93D0-4B58AABD8938}"/>
    <cellStyle name="Comma 11 2 4 3 3 2" xfId="13559" xr:uid="{C6ADF86C-412F-42C0-9D59-5EE45C3BD33C}"/>
    <cellStyle name="Comma 11 2 4 3 3 2 2" xfId="38143" xr:uid="{47295F83-EF77-4F83-A958-6F726E4F4A2D}"/>
    <cellStyle name="Comma 11 2 4 3 3 3" xfId="30125" xr:uid="{0E12C80F-40C4-45B3-996C-D5583643E5BC}"/>
    <cellStyle name="Comma 11 2 4 3 4" xfId="9688" xr:uid="{23CF31AC-A72C-4C6F-B7F4-D2FD3304FB15}"/>
    <cellStyle name="Comma 11 2 4 3 4 2" xfId="34383" xr:uid="{B967AD69-13AD-4899-BCFD-135B48D7560A}"/>
    <cellStyle name="Comma 11 2 4 3 5" xfId="20050" xr:uid="{E10317BF-5B96-42F7-B830-004E997C7E67}"/>
    <cellStyle name="Comma 11 2 4 3 5 2" xfId="44228" xr:uid="{1CB353EF-2527-41E2-9399-DA17F2014BCE}"/>
    <cellStyle name="Comma 11 2 4 3 6" xfId="26500" xr:uid="{4E42DFC9-328B-4DD9-8513-399F2D6EC46F}"/>
    <cellStyle name="Comma 11 2 4 4" xfId="861" xr:uid="{835684EB-5552-4917-B85C-5858C469E99E}"/>
    <cellStyle name="Comma 11 2 4 4 2" xfId="7879" xr:uid="{D7375BD2-2BBB-4A4C-9C94-40B7634732A5}"/>
    <cellStyle name="Comma 11 2 4 4 2 2" xfId="16137" xr:uid="{90A65CBA-BAE3-482B-AA87-ED0413FE4C78}"/>
    <cellStyle name="Comma 11 2 4 4 2 2 2" xfId="40719" xr:uid="{21FAAF1E-51BC-4C5E-A7FF-5BE46E619B13}"/>
    <cellStyle name="Comma 11 2 4 4 2 3" xfId="22083" xr:uid="{19ECB35A-8126-4EAA-BDC7-3704B86E4E51}"/>
    <cellStyle name="Comma 11 2 4 4 2 3 2" xfId="46144" xr:uid="{B1A8B4EE-8682-46A6-B559-CDA9AB3F7ED7}"/>
    <cellStyle name="Comma 11 2 4 4 2 4" xfId="32704" xr:uid="{88E80161-9406-46A8-A9C8-C43C38EF14D4}"/>
    <cellStyle name="Comma 11 2 4 4 3" xfId="5992" xr:uid="{6DF1B60C-8E78-4926-9D4B-2A472B3BF142}"/>
    <cellStyle name="Comma 11 2 4 4 3 2" xfId="14254" xr:uid="{EA6267E8-2094-4782-A5E7-609804A20732}"/>
    <cellStyle name="Comma 11 2 4 4 3 2 2" xfId="38836" xr:uid="{C1C20737-8277-4863-BE6C-B2976F852857}"/>
    <cellStyle name="Comma 11 2 4 4 3 3" xfId="30821" xr:uid="{7A2136F6-B694-4E25-B9E7-90E4ECABE3FA}"/>
    <cellStyle name="Comma 11 2 4 4 4" xfId="9245" xr:uid="{9526100F-629E-40C8-974A-E305F60A812E}"/>
    <cellStyle name="Comma 11 2 4 4 4 2" xfId="33979" xr:uid="{C78E60ED-0B68-4512-A758-85085CB0DF2E}"/>
    <cellStyle name="Comma 11 2 4 4 5" xfId="19617" xr:uid="{96F80441-D0BA-4537-B85B-6F83539FE38F}"/>
    <cellStyle name="Comma 11 2 4 4 5 2" xfId="43805" xr:uid="{338EF3CE-D95E-4207-8EF6-1CA8C471AB3B}"/>
    <cellStyle name="Comma 11 2 4 4 6" xfId="26101" xr:uid="{72C01005-BEDC-4358-B21E-45BF28ED2EA6}"/>
    <cellStyle name="Comma 11 2 4 5" xfId="2198" xr:uid="{C188985C-BD8B-484D-B353-BA5FC38A7862}"/>
    <cellStyle name="Comma 11 2 4 5 2" xfId="6512" xr:uid="{7CB5E1C8-40DC-439F-B39F-71BA44D73F79}"/>
    <cellStyle name="Comma 11 2 4 5 2 2" xfId="14771" xr:uid="{0F6D28CE-E78D-404A-9AB3-7D210F2410B7}"/>
    <cellStyle name="Comma 11 2 4 5 2 2 2" xfId="39353" xr:uid="{6FB6970C-B451-4EAA-BC64-69004A42C7D1}"/>
    <cellStyle name="Comma 11 2 4 5 2 3" xfId="21636" xr:uid="{17FEDD5A-9A6F-4C3E-B930-2DAD627476AC}"/>
    <cellStyle name="Comma 11 2 4 5 2 3 2" xfId="45718" xr:uid="{1908B5E6-59F9-4339-9CFA-3E0A883D24D4}"/>
    <cellStyle name="Comma 11 2 4 5 2 4" xfId="31338" xr:uid="{3A64B990-C73B-435A-9960-163E25F7C119}"/>
    <cellStyle name="Comma 11 2 4 5 3" xfId="10539" xr:uid="{8C0CC6FF-D3D9-4379-A80B-C041D3968030}"/>
    <cellStyle name="Comma 11 2 4 5 3 2" xfId="35197" xr:uid="{A7EAF85F-095C-49EB-A695-ADEA8C0AD085}"/>
    <cellStyle name="Comma 11 2 4 5 4" xfId="19168" xr:uid="{49E2C726-0C01-4711-B69C-18AF36224197}"/>
    <cellStyle name="Comma 11 2 4 5 4 2" xfId="43362" xr:uid="{3320FF91-1E9C-4E0B-AA4E-DB358FEC4044}"/>
    <cellStyle name="Comma 11 2 4 5 5" xfId="27312" xr:uid="{846F6CEC-2EC6-49E7-9282-0A1FC2D19E28}"/>
    <cellStyle name="Comma 11 2 4 6" xfId="2584" xr:uid="{7E58740B-C9C8-4637-BA1E-42E9C6A6E24B}"/>
    <cellStyle name="Comma 11 2 4 6 2" xfId="8370" xr:uid="{8B252C24-9F20-47FF-927E-4949693AE505}"/>
    <cellStyle name="Comma 11 2 4 6 2 2" xfId="16628" xr:uid="{849FD091-E118-4068-B299-82FDA478D0A1}"/>
    <cellStyle name="Comma 11 2 4 6 2 2 2" xfId="41210" xr:uid="{0964EBCE-DA8F-4439-B125-AF543A14833D}"/>
    <cellStyle name="Comma 11 2 4 6 2 3" xfId="33195" xr:uid="{D4F129F5-5FE8-4072-A43B-A8A691A5CE96}"/>
    <cellStyle name="Comma 11 2 4 6 3" xfId="10925" xr:uid="{42300866-37D0-405A-BEA7-ACA3587DC498}"/>
    <cellStyle name="Comma 11 2 4 6 3 2" xfId="35581" xr:uid="{D96D920A-937B-45BB-8C4C-2600974BCBBF}"/>
    <cellStyle name="Comma 11 2 4 6 4" xfId="21040" xr:uid="{B606CAF1-5658-4EBC-A7B9-24B913FBC523}"/>
    <cellStyle name="Comma 11 2 4 6 4 2" xfId="45165" xr:uid="{C0B52DD6-772C-4E9A-A718-7140A7DEAB96}"/>
    <cellStyle name="Comma 11 2 4 6 5" xfId="27696" xr:uid="{B1E40413-92D9-464F-B337-75A0153CF9D7}"/>
    <cellStyle name="Comma 11 2 4 7" xfId="2821" xr:uid="{C8078F3A-844C-42F1-8806-7B3B9DDD92D9}"/>
    <cellStyle name="Comma 11 2 4 7 2" xfId="11162" xr:uid="{F6A80DD7-36AA-40AC-AE32-E623AF32B56F}"/>
    <cellStyle name="Comma 11 2 4 7 2 2" xfId="35817" xr:uid="{BA044234-0B60-422F-B5F6-D246CFE48F41}"/>
    <cellStyle name="Comma 11 2 4 7 3" xfId="27932" xr:uid="{0B4D82FA-3CC8-4D1A-A7FA-7A8CC441D3D2}"/>
    <cellStyle name="Comma 11 2 4 8" xfId="3294" xr:uid="{DE5E858C-F882-4441-9865-3D19214EDFC8}"/>
    <cellStyle name="Comma 11 2 4 8 2" xfId="11635" xr:uid="{63834F05-BB31-4825-BDED-B1D3107C1669}"/>
    <cellStyle name="Comma 11 2 4 8 2 2" xfId="36289" xr:uid="{BFA344EE-B73A-4271-85F1-AF64EFC46EF8}"/>
    <cellStyle name="Comma 11 2 4 8 3" xfId="28404" xr:uid="{A57FFABD-434C-4F45-B2B3-ECAF95BFFE36}"/>
    <cellStyle name="Comma 11 2 4 9" xfId="3540" xr:uid="{9D65606D-6EF5-468B-BDF5-50575C1F16BC}"/>
    <cellStyle name="Comma 11 2 4 9 2" xfId="11881" xr:uid="{5A9330C1-C2C8-4E7D-AD0C-353567E6AD87}"/>
    <cellStyle name="Comma 11 2 4 9 2 2" xfId="36525" xr:uid="{5B6DA189-F2D6-4C97-B576-95EB688C5E84}"/>
    <cellStyle name="Comma 11 2 4 9 3" xfId="28640" xr:uid="{C0F83F4A-B6E1-493B-9FD9-283DC13841EE}"/>
    <cellStyle name="Comma 11 2 5" xfId="520" xr:uid="{61B57C66-E9C7-4082-A829-155A827AED5D}"/>
    <cellStyle name="Comma 11 2 5 10" xfId="18702" xr:uid="{79AE0226-0BB1-426F-B43D-5C5AD358973C}"/>
    <cellStyle name="Comma 11 2 5 10 2" xfId="42898" xr:uid="{7304B08D-9B1A-4364-AB07-078A4680C158}"/>
    <cellStyle name="Comma 11 2 5 11" xfId="25801" xr:uid="{33B04515-C9A7-42EE-A64B-2011B5F158F4}"/>
    <cellStyle name="Comma 11 2 5 2" xfId="1389" xr:uid="{847B4B3E-7373-4F3C-AFC6-09BC5BE3E9AE}"/>
    <cellStyle name="Comma 11 2 5 2 2" xfId="7421" xr:uid="{575141F4-2FC0-415B-AEE2-78D048DDCB37}"/>
    <cellStyle name="Comma 11 2 5 2 2 2" xfId="15680" xr:uid="{47C6E6B5-E37B-4297-8693-4235E367EF65}"/>
    <cellStyle name="Comma 11 2 5 2 2 2 2" xfId="40262" xr:uid="{2BC16257-FE44-44F4-A201-D7E1B5DC8A29}"/>
    <cellStyle name="Comma 11 2 5 2 2 3" xfId="22578" xr:uid="{16EDD9C1-ACA6-47C9-80E2-667F6C8ECC9E}"/>
    <cellStyle name="Comma 11 2 5 2 2 3 2" xfId="46605" xr:uid="{F61AD055-9AD9-41F0-A94A-7E7F9B890C1F}"/>
    <cellStyle name="Comma 11 2 5 2 2 4" xfId="32247" xr:uid="{D2D3270E-2DDB-4E04-B56F-292668BDCC48}"/>
    <cellStyle name="Comma 11 2 5 2 3" xfId="5329" xr:uid="{8FC8F008-1AAB-471E-85B1-316CCEF36862}"/>
    <cellStyle name="Comma 11 2 5 2 3 2" xfId="13613" xr:uid="{7214153F-E9D1-418D-8690-19EC36FEDDAA}"/>
    <cellStyle name="Comma 11 2 5 2 3 2 2" xfId="38197" xr:uid="{12E6E0DE-801B-45E5-958F-E084A41A0E19}"/>
    <cellStyle name="Comma 11 2 5 2 3 3" xfId="30179" xr:uid="{301BDDA9-31A6-44F3-9D21-22ABC833A524}"/>
    <cellStyle name="Comma 11 2 5 2 4" xfId="9751" xr:uid="{616DAADF-6024-45D4-9B22-19BD706436B5}"/>
    <cellStyle name="Comma 11 2 5 2 4 2" xfId="34437" xr:uid="{3E38396A-C0A5-461B-B6DA-E9FED3B0F385}"/>
    <cellStyle name="Comma 11 2 5 2 5" xfId="20112" xr:uid="{9E07C1AA-DCA0-47DE-ACB4-E34943545AF7}"/>
    <cellStyle name="Comma 11 2 5 2 5 2" xfId="44286" xr:uid="{F1DF8BA7-A04C-4F27-BC56-193573FD99C2}"/>
    <cellStyle name="Comma 11 2 5 2 6" xfId="26553" xr:uid="{929D68CE-2F14-46A1-BAC4-DF685BB05137}"/>
    <cellStyle name="Comma 11 2 5 3" xfId="935" xr:uid="{8B980640-BDF7-4C39-BCB9-6088FD76FEE5}"/>
    <cellStyle name="Comma 11 2 5 3 2" xfId="7932" xr:uid="{34242EF6-445A-4B16-B81F-C7FC2D9EDFBC}"/>
    <cellStyle name="Comma 11 2 5 3 2 2" xfId="16190" xr:uid="{5D253DFD-37BD-4459-B469-9706EA41954D}"/>
    <cellStyle name="Comma 11 2 5 3 2 2 2" xfId="40772" xr:uid="{9965A764-C260-4D9D-979D-B582B15F827D}"/>
    <cellStyle name="Comma 11 2 5 3 2 3" xfId="22148" xr:uid="{392815F6-72E0-4D7D-9D77-6E64CB8C5F9B}"/>
    <cellStyle name="Comma 11 2 5 3 2 3 2" xfId="46200" xr:uid="{E6012079-658C-4F2E-A35F-D3AA4A31FDC4}"/>
    <cellStyle name="Comma 11 2 5 3 2 4" xfId="32757" xr:uid="{50129401-EC92-411F-8922-B291B9AAA1EB}"/>
    <cellStyle name="Comma 11 2 5 3 3" xfId="6045" xr:uid="{7396DF92-E7C9-4F12-AA44-1140744584E6}"/>
    <cellStyle name="Comma 11 2 5 3 3 2" xfId="14307" xr:uid="{6D808004-5BF6-4995-A304-12BD153DBBF6}"/>
    <cellStyle name="Comma 11 2 5 3 3 2 2" xfId="38889" xr:uid="{AD1D6634-8E9F-4329-84CE-048C70A87911}"/>
    <cellStyle name="Comma 11 2 5 3 3 3" xfId="30874" xr:uid="{27698CED-4E5D-4661-A67E-E0FCA7E30C60}"/>
    <cellStyle name="Comma 11 2 5 3 4" xfId="9313" xr:uid="{1D6A1B5C-0DB2-4611-8AAE-24362D3DFB53}"/>
    <cellStyle name="Comma 11 2 5 3 4 2" xfId="34034" xr:uid="{967DBCC9-5A5D-4E9A-B5B7-2B663606883A}"/>
    <cellStyle name="Comma 11 2 5 3 5" xfId="19683" xr:uid="{E582A462-4A05-4079-998C-DCD651002E4B}"/>
    <cellStyle name="Comma 11 2 5 3 5 2" xfId="43865" xr:uid="{ABED05BB-2DBA-433F-B1CB-27D52BCEBC29}"/>
    <cellStyle name="Comma 11 2 5 3 6" xfId="26154" xr:uid="{9D141D6A-6BE0-4F4B-A1AB-EAB48AEEB510}"/>
    <cellStyle name="Comma 11 2 5 4" xfId="2939" xr:uid="{49D30472-CD49-41EE-9392-3C6FC1AD1D67}"/>
    <cellStyle name="Comma 11 2 5 4 2" xfId="6565" xr:uid="{E59410AC-F1E5-4446-B82D-48A121FAB243}"/>
    <cellStyle name="Comma 11 2 5 4 2 2" xfId="14824" xr:uid="{85A39308-A3CD-45D0-BFAF-F99945C27030}"/>
    <cellStyle name="Comma 11 2 5 4 2 2 2" xfId="39406" xr:uid="{F56925F8-FA38-48D7-B2E2-58670452AD14}"/>
    <cellStyle name="Comma 11 2 5 4 2 3" xfId="21774" xr:uid="{DF59A75E-DF0D-4584-92BB-D65C87C3B4AF}"/>
    <cellStyle name="Comma 11 2 5 4 2 3 2" xfId="45848" xr:uid="{8C8C0F43-6EC9-4A83-A93B-69EE5361C276}"/>
    <cellStyle name="Comma 11 2 5 4 2 4" xfId="31391" xr:uid="{62DE4EB4-E3AB-46B4-8424-0C8CBB8E732A}"/>
    <cellStyle name="Comma 11 2 5 4 3" xfId="11280" xr:uid="{8B846FAD-D458-4CC8-B211-1C9C4C2C3842}"/>
    <cellStyle name="Comma 11 2 5 4 3 2" xfId="35935" xr:uid="{73780AA2-1D4C-4D07-8EE3-5478F55884DD}"/>
    <cellStyle name="Comma 11 2 5 4 4" xfId="19309" xr:uid="{71BA8C48-2814-441B-8C13-70F65C2BAA54}"/>
    <cellStyle name="Comma 11 2 5 4 4 2" xfId="43503" xr:uid="{CD703257-C234-4A1A-B8AB-D0E481DBE35D}"/>
    <cellStyle name="Comma 11 2 5 4 5" xfId="28050" xr:uid="{43F001E0-1220-4642-B94A-1914F8326260}"/>
    <cellStyle name="Comma 11 2 5 5" xfId="3658" xr:uid="{657EC670-AC93-4973-BC59-BA4ACE1C517B}"/>
    <cellStyle name="Comma 11 2 5 5 2" xfId="7112" xr:uid="{79C9CDCB-EBAD-4B63-9202-191D5A5297FE}"/>
    <cellStyle name="Comma 11 2 5 5 2 2" xfId="15371" xr:uid="{6411E63C-FC6B-442E-BC78-A88A260D33E2}"/>
    <cellStyle name="Comma 11 2 5 5 2 2 2" xfId="39953" xr:uid="{97302BF2-EE23-411E-AADB-6CC4C88E4756}"/>
    <cellStyle name="Comma 11 2 5 5 2 3" xfId="31938" xr:uid="{CDC1CAEB-3634-4B42-A84A-82FF4E446310}"/>
    <cellStyle name="Comma 11 2 5 5 3" xfId="11999" xr:uid="{F77CB514-37F6-40C1-B2F8-1BE74ED90256}"/>
    <cellStyle name="Comma 11 2 5 5 3 2" xfId="36643" xr:uid="{7DD7616F-B984-4B13-814A-F54B27F7F531}"/>
    <cellStyle name="Comma 11 2 5 5 4" xfId="21178" xr:uid="{D085BAB4-EADA-4C1E-A066-D42848FEB89D}"/>
    <cellStyle name="Comma 11 2 5 5 4 2" xfId="45298" xr:uid="{CFD5AF9B-9F7F-4136-9C8A-A1E77B0C6813}"/>
    <cellStyle name="Comma 11 2 5 5 5" xfId="28758" xr:uid="{D356B7FE-C96C-42E5-8423-0A05C6F1F0E6}"/>
    <cellStyle name="Comma 11 2 5 6" xfId="4412" xr:uid="{82FC8E62-4BBD-4F42-AA25-833FAC2E7543}"/>
    <cellStyle name="Comma 11 2 5 6 2" xfId="12753" xr:uid="{2FA157B4-BDDA-4318-BCE0-D4F5F22972DF}"/>
    <cellStyle name="Comma 11 2 5 6 2 2" xfId="37338" xr:uid="{ED61EF25-4985-471B-8963-69ADC118ECB4}"/>
    <cellStyle name="Comma 11 2 5 6 3" xfId="29378" xr:uid="{5641ACB5-18FE-4268-B8B5-E65120E50DA8}"/>
    <cellStyle name="Comma 11 2 5 7" xfId="4898" xr:uid="{3439569A-02C7-4884-9CE1-97AB1B216A8F}"/>
    <cellStyle name="Comma 11 2 5 7 2" xfId="13211" xr:uid="{9CD65E33-6D17-40BD-9918-12796CFEE2EE}"/>
    <cellStyle name="Comma 11 2 5 7 2 2" xfId="37795" xr:uid="{67A294A1-B912-41FF-BC10-CB808C482822}"/>
    <cellStyle name="Comma 11 2 5 7 3" xfId="29777" xr:uid="{C533A80F-C5D4-4CBC-9794-5731EEE01D51}"/>
    <cellStyle name="Comma 11 2 5 8" xfId="8907" xr:uid="{D4D74ACD-80CB-483C-95DA-7A1D48D796D5}"/>
    <cellStyle name="Comma 11 2 5 8 2" xfId="33670" xr:uid="{2FDA2CFF-B833-4465-A25C-30A0C7909D4C}"/>
    <cellStyle name="Comma 11 2 5 9" xfId="18085" xr:uid="{12DF0DAA-FA54-481C-A7EA-C20AD134D480}"/>
    <cellStyle name="Comma 11 2 5 9 2" xfId="42310" xr:uid="{7CBEBB67-FE8E-4078-98F4-2741E1C8FDE6}"/>
    <cellStyle name="Comma 11 2 6" xfId="578" xr:uid="{EDB5F890-EC4E-41E6-B292-6C3ED5FBA693}"/>
    <cellStyle name="Comma 11 2 6 2" xfId="1416" xr:uid="{74A04928-73E9-45F3-92D8-4D33EF168886}"/>
    <cellStyle name="Comma 11 2 6 2 2" xfId="7448" xr:uid="{B9643CF3-1EE7-4851-8B8D-F80CB5A82289}"/>
    <cellStyle name="Comma 11 2 6 2 2 2" xfId="15707" xr:uid="{62805C9B-61AF-43D0-898F-D94EE617A364}"/>
    <cellStyle name="Comma 11 2 6 2 2 2 2" xfId="40289" xr:uid="{A7E8F75F-462C-4FE2-87B7-E6E3B959983E}"/>
    <cellStyle name="Comma 11 2 6 2 2 3" xfId="22605" xr:uid="{A6EF58E0-8E1E-4437-A63C-0F95EED461E2}"/>
    <cellStyle name="Comma 11 2 6 2 2 3 2" xfId="46632" xr:uid="{29162302-825A-4242-AE5F-37CBD68B77F9}"/>
    <cellStyle name="Comma 11 2 6 2 2 4" xfId="32274" xr:uid="{4E7A203C-E8B9-46C6-BD75-C3AEB57F0DBB}"/>
    <cellStyle name="Comma 11 2 6 2 3" xfId="5356" xr:uid="{D3E8524A-0DF4-4D07-BE63-596524416888}"/>
    <cellStyle name="Comma 11 2 6 2 3 2" xfId="13640" xr:uid="{96D6E947-429D-4898-A739-51AB0B9C7B70}"/>
    <cellStyle name="Comma 11 2 6 2 3 2 2" xfId="38224" xr:uid="{828A09CC-FDE2-48F5-8499-04D93C766148}"/>
    <cellStyle name="Comma 11 2 6 2 3 3" xfId="30206" xr:uid="{18CFD4E9-7C7B-4504-81DA-24715AFA9EED}"/>
    <cellStyle name="Comma 11 2 6 2 4" xfId="9778" xr:uid="{22461D4C-44F7-4D18-8C02-F8318C128ED4}"/>
    <cellStyle name="Comma 11 2 6 2 4 2" xfId="34464" xr:uid="{B09665D2-A2C2-464A-B24C-B45947B5669C}"/>
    <cellStyle name="Comma 11 2 6 2 5" xfId="20139" xr:uid="{1DCA5423-E64A-49FA-871A-F64BB7E62667}"/>
    <cellStyle name="Comma 11 2 6 2 5 2" xfId="44313" xr:uid="{1C3DBD83-31C0-4D69-8B93-AA2D7B8D15A0}"/>
    <cellStyle name="Comma 11 2 6 2 6" xfId="26580" xr:uid="{C8D35B0A-5DD1-4CE7-ACD2-E47201234F4A}"/>
    <cellStyle name="Comma 11 2 6 3" xfId="967" xr:uid="{A1882141-D09A-44AF-88BC-5CB88284AB28}"/>
    <cellStyle name="Comma 11 2 6 3 2" xfId="7959" xr:uid="{0B7903F7-2D65-4F01-8FDB-5A3E090ED421}"/>
    <cellStyle name="Comma 11 2 6 3 2 2" xfId="16217" xr:uid="{D2C316A2-D503-4AA3-8ED3-1B9CA0C69F18}"/>
    <cellStyle name="Comma 11 2 6 3 2 2 2" xfId="40799" xr:uid="{910F7C59-9B90-48C8-B931-0537D13DBBEF}"/>
    <cellStyle name="Comma 11 2 6 3 2 3" xfId="22178" xr:uid="{C8C7F885-49B1-40B2-A7A6-31470DA6D1FC}"/>
    <cellStyle name="Comma 11 2 6 3 2 3 2" xfId="46227" xr:uid="{C27DC4C9-31EE-46BC-A8C2-0470AF06FE0B}"/>
    <cellStyle name="Comma 11 2 6 3 2 4" xfId="32784" xr:uid="{A2C6F5DC-0889-499F-A366-B71ECE43D3D8}"/>
    <cellStyle name="Comma 11 2 6 3 3" xfId="6072" xr:uid="{F2B8B2A7-94F0-4FAA-B664-270FD23FDEF2}"/>
    <cellStyle name="Comma 11 2 6 3 3 2" xfId="14334" xr:uid="{CDEEB1A2-DD0F-4086-990D-075E70D8BD9D}"/>
    <cellStyle name="Comma 11 2 6 3 3 2 2" xfId="38916" xr:uid="{EDD7A124-D0A7-490B-A096-B7657506A051}"/>
    <cellStyle name="Comma 11 2 6 3 3 3" xfId="30901" xr:uid="{71F78010-0FC4-4CF8-A9B2-CB9C5692A2BA}"/>
    <cellStyle name="Comma 11 2 6 3 4" xfId="9343" xr:uid="{3387FC4F-8704-4D70-9D1E-62155123E18D}"/>
    <cellStyle name="Comma 11 2 6 3 4 2" xfId="34062" xr:uid="{41776453-20DA-43FE-AC7E-BB01E1C1A424}"/>
    <cellStyle name="Comma 11 2 6 3 5" xfId="19712" xr:uid="{CFA876C0-73B7-4722-91B6-323F0D567037}"/>
    <cellStyle name="Comma 11 2 6 3 5 2" xfId="43894" xr:uid="{A5E0B3D0-A462-4058-BD8D-B5E9546B332B}"/>
    <cellStyle name="Comma 11 2 6 3 6" xfId="26181" xr:uid="{F6C71236-2282-46EE-9255-C24690D495BF}"/>
    <cellStyle name="Comma 11 2 6 4" xfId="6592" xr:uid="{9B3ADBBE-23F0-4E79-A332-90A5C80C7C8E}"/>
    <cellStyle name="Comma 11 2 6 4 2" xfId="14851" xr:uid="{89E34E33-D093-49CB-B185-CB24CA03E651}"/>
    <cellStyle name="Comma 11 2 6 4 2 2" xfId="21831" xr:uid="{9DBCDAB4-6D96-4786-8819-1D5FAB1E0E96}"/>
    <cellStyle name="Comma 11 2 6 4 2 2 2" xfId="45905" xr:uid="{DDD12096-D9FA-4B07-8AA2-DACDFDA15FDD}"/>
    <cellStyle name="Comma 11 2 6 4 2 3" xfId="39433" xr:uid="{0763F3B7-8482-4095-9450-515F42C50BCF}"/>
    <cellStyle name="Comma 11 2 6 4 3" xfId="19366" xr:uid="{DD8CC709-2436-4236-B86D-E10B98A4C71A}"/>
    <cellStyle name="Comma 11 2 6 4 3 2" xfId="43560" xr:uid="{BFDAF674-A858-4CE6-9D3B-6694ECC37F7B}"/>
    <cellStyle name="Comma 11 2 6 4 4" xfId="31418" xr:uid="{D62FB618-4CEE-4852-A47C-06650A440DED}"/>
    <cellStyle name="Comma 11 2 6 5" xfId="7126" xr:uid="{6B8B29ED-2E8B-4040-82D1-8BAA8FCC5B44}"/>
    <cellStyle name="Comma 11 2 6 5 2" xfId="15385" xr:uid="{EAE586A8-A9B7-487F-B613-E7E5EEA27C61}"/>
    <cellStyle name="Comma 11 2 6 5 2 2" xfId="39967" xr:uid="{9CE5CC70-FA1F-411B-8D95-C40C538E77AA}"/>
    <cellStyle name="Comma 11 2 6 5 3" xfId="21236" xr:uid="{E9C36EE3-3E1B-4847-9CC9-75B2961A26E1}"/>
    <cellStyle name="Comma 11 2 6 5 3 2" xfId="45355" xr:uid="{A286DF7F-52C5-4DDC-989C-492483BB5A55}"/>
    <cellStyle name="Comma 11 2 6 5 4" xfId="31952" xr:uid="{A7AD3A36-79B7-4F69-ABBF-740EF9BCDE97}"/>
    <cellStyle name="Comma 11 2 6 6" xfId="4927" xr:uid="{FD91CF75-B161-4AD5-B790-A5D33EFDD100}"/>
    <cellStyle name="Comma 11 2 6 6 2" xfId="13238" xr:uid="{BF2E288B-C394-4DB2-867D-F97A01136C3E}"/>
    <cellStyle name="Comma 11 2 6 6 2 2" xfId="37822" xr:uid="{7A76BF66-9125-45C3-BC7C-5A1692C289FD}"/>
    <cellStyle name="Comma 11 2 6 6 3" xfId="29804" xr:uid="{88C52D60-766F-4841-9F20-EC0F4EBF9EC9}"/>
    <cellStyle name="Comma 11 2 6 7" xfId="8965" xr:uid="{C809E97A-910B-4A1A-9246-FE4B636A3D91}"/>
    <cellStyle name="Comma 11 2 6 7 2" xfId="33727" xr:uid="{E3BB1FB3-9C54-4B68-AE12-6E6C4D6A25C5}"/>
    <cellStyle name="Comma 11 2 6 8" xfId="18759" xr:uid="{7914CAE5-6F62-45E3-9A6A-857B72F669C9}"/>
    <cellStyle name="Comma 11 2 6 8 2" xfId="42955" xr:uid="{A2BD1610-C782-4385-B378-5C4FCAA5814F}"/>
    <cellStyle name="Comma 11 2 6 9" xfId="25858" xr:uid="{E39A1955-02D7-44D6-95B5-3DCDFEBF6C31}"/>
    <cellStyle name="Comma 11 2 7" xfId="1146" xr:uid="{61175E22-C47A-42F9-A802-A3D82EFB8FC7}"/>
    <cellStyle name="Comma 11 2 7 2" xfId="1578" xr:uid="{52D64875-1283-4235-A294-EADA4105394A}"/>
    <cellStyle name="Comma 11 2 7 2 2" xfId="7553" xr:uid="{7B3C845D-B0D4-4D21-83DB-D77E8C770CE1}"/>
    <cellStyle name="Comma 11 2 7 2 2 2" xfId="15811" xr:uid="{78A1A0E2-6D2F-4BD9-BBF4-D5751C662012}"/>
    <cellStyle name="Comma 11 2 7 2 2 2 2" xfId="40393" xr:uid="{035599E7-4C8A-4AB3-9BE5-D072396E8086}"/>
    <cellStyle name="Comma 11 2 7 2 2 3" xfId="22765" xr:uid="{360FFFD3-3F7A-43B1-BB58-E19032F24314}"/>
    <cellStyle name="Comma 11 2 7 2 2 3 2" xfId="46792" xr:uid="{937DDAEF-8FAA-40E2-9F4E-9A91BC5FAB81}"/>
    <cellStyle name="Comma 11 2 7 2 2 4" xfId="32378" xr:uid="{ED78AEAB-27FC-4094-A2D0-CC6AC0C140B8}"/>
    <cellStyle name="Comma 11 2 7 2 3" xfId="5517" xr:uid="{B22F6674-FBA8-4531-9CB3-D605BF15E28B}"/>
    <cellStyle name="Comma 11 2 7 2 3 2" xfId="13800" xr:uid="{ED981ECB-6F19-449C-9126-8001A3CA9444}"/>
    <cellStyle name="Comma 11 2 7 2 3 2 2" xfId="38384" xr:uid="{7C67C087-7C8C-4017-A404-8FFBCC1D325C}"/>
    <cellStyle name="Comma 11 2 7 2 3 3" xfId="30366" xr:uid="{4C6893FC-2737-4BC5-988B-300CCE146D29}"/>
    <cellStyle name="Comma 11 2 7 2 4" xfId="9938" xr:uid="{E3EA9534-F776-4649-9D18-4AEBAEF01488}"/>
    <cellStyle name="Comma 11 2 7 2 4 2" xfId="34624" xr:uid="{CE9D2D1B-357A-40DE-B2FD-0F4D51CEB62E}"/>
    <cellStyle name="Comma 11 2 7 2 5" xfId="20299" xr:uid="{FC78488A-E9F7-4151-9D00-C415DB54D06D}"/>
    <cellStyle name="Comma 11 2 7 2 5 2" xfId="44473" xr:uid="{60F22E98-83B3-4567-887A-D15970161649}"/>
    <cellStyle name="Comma 11 2 7 2 6" xfId="26740" xr:uid="{6679C5CB-332F-43F3-8AA9-8DF64D209DB8}"/>
    <cellStyle name="Comma 11 2 7 3" xfId="6232" xr:uid="{17CB7118-2377-4EC2-B111-63D1CA125F76}"/>
    <cellStyle name="Comma 11 2 7 3 2" xfId="8119" xr:uid="{1D500533-8991-45EF-8A8A-73B44283CFC2}"/>
    <cellStyle name="Comma 11 2 7 3 2 2" xfId="16377" xr:uid="{6DCCC776-DC95-4960-A513-72C7884A7DD6}"/>
    <cellStyle name="Comma 11 2 7 3 2 2 2" xfId="40959" xr:uid="{0912246A-48A3-4B53-9032-D31A3F7987E3}"/>
    <cellStyle name="Comma 11 2 7 3 2 3" xfId="22355" xr:uid="{E2DF1282-0AA4-477D-AF00-E272F7E38582}"/>
    <cellStyle name="Comma 11 2 7 3 2 3 2" xfId="46389" xr:uid="{30250C90-0A1B-4F25-A097-ED9DA00C4280}"/>
    <cellStyle name="Comma 11 2 7 3 2 4" xfId="32944" xr:uid="{94656FAE-C503-4AAB-B287-D1B6709CDD3A}"/>
    <cellStyle name="Comma 11 2 7 3 3" xfId="14494" xr:uid="{AD42AF81-E7C8-40DE-9785-546FDE859DB5}"/>
    <cellStyle name="Comma 11 2 7 3 3 2" xfId="39076" xr:uid="{B87D0F21-B51D-4221-AD61-EE03CD328E43}"/>
    <cellStyle name="Comma 11 2 7 3 4" xfId="19889" xr:uid="{A1637614-A9ED-4528-B930-9B7E1A1CD7E1}"/>
    <cellStyle name="Comma 11 2 7 3 4 2" xfId="44069" xr:uid="{5FBE9E08-B61C-4993-ACDB-E67243994922}"/>
    <cellStyle name="Comma 11 2 7 3 5" xfId="31061" xr:uid="{CE749D34-4355-4624-A02D-D3DD5574C8FD}"/>
    <cellStyle name="Comma 11 2 7 4" xfId="6752" xr:uid="{E511EE6D-3723-4EB6-8BD9-1E88D76A96B0}"/>
    <cellStyle name="Comma 11 2 7 4 2" xfId="15011" xr:uid="{8E99A700-A8AD-4F5A-B29C-DCD351684897}"/>
    <cellStyle name="Comma 11 2 7 4 2 2" xfId="39593" xr:uid="{0C198046-0797-469B-8B72-59C89A4FF264}"/>
    <cellStyle name="Comma 11 2 7 4 3" xfId="20858" xr:uid="{8FB4587B-F07E-4383-B505-070E8929157B}"/>
    <cellStyle name="Comma 11 2 7 4 3 2" xfId="44996" xr:uid="{8082EB2C-5450-473C-B965-81DFD62AF7D6}"/>
    <cellStyle name="Comma 11 2 7 4 4" xfId="31578" xr:uid="{42D5777D-4C0A-4B7A-90B7-1DFD4ADC4D96}"/>
    <cellStyle name="Comma 11 2 7 5" xfId="7263" xr:uid="{1992962D-29AA-48EF-954A-EAE8D48DD442}"/>
    <cellStyle name="Comma 11 2 7 5 2" xfId="15522" xr:uid="{0A8F8A9A-8850-4034-8F7B-3743D2E51C3E}"/>
    <cellStyle name="Comma 11 2 7 5 2 2" xfId="40104" xr:uid="{AD3A21F6-01AC-4C37-9BCF-B233689901D9}"/>
    <cellStyle name="Comma 11 2 7 5 3" xfId="32089" xr:uid="{84FBF960-EF1B-4B1E-B5F3-6BC5279FA862}"/>
    <cellStyle name="Comma 11 2 7 6" xfId="5105" xr:uid="{7394C0F4-9DCC-4E62-9821-1F0AB8D25E2D}"/>
    <cellStyle name="Comma 11 2 7 6 2" xfId="13400" xr:uid="{F106E409-9D51-4990-8D6D-6084E3AD5552}"/>
    <cellStyle name="Comma 11 2 7 6 2 2" xfId="37984" xr:uid="{5E005BCB-A66B-4177-B327-14A5D0F40678}"/>
    <cellStyle name="Comma 11 2 7 6 3" xfId="29965" xr:uid="{EA1D48B6-3758-4414-952B-4C57A65B48F1}"/>
    <cellStyle name="Comma 11 2 7 7" xfId="9522" xr:uid="{19E38C4F-5A1F-426D-B602-50BB55C70DF3}"/>
    <cellStyle name="Comma 11 2 7 7 2" xfId="34222" xr:uid="{B51C0B95-F9A7-4432-A1C0-12247430B496}"/>
    <cellStyle name="Comma 11 2 7 8" xfId="18429" xr:uid="{725E2DAD-F27D-4305-9E2D-702DDA60051A}"/>
    <cellStyle name="Comma 11 2 7 8 2" xfId="42639" xr:uid="{A6A172CC-E80F-4783-9E76-D2F68DD9637C}"/>
    <cellStyle name="Comma 11 2 7 9" xfId="26341" xr:uid="{3420E21D-9184-491C-B9B9-AFBE661D7396}"/>
    <cellStyle name="Comma 11 2 8" xfId="1213" xr:uid="{36EC3AA8-6F77-4525-A134-20EAA0491D4D}"/>
    <cellStyle name="Comma 11 2 8 2" xfId="5885" xr:uid="{CEDD93C5-CD9A-4FD7-AF7E-E662688A2543}"/>
    <cellStyle name="Comma 11 2 8 2 2" xfId="7772" xr:uid="{91A702BF-A24F-46EF-9A86-528C403A96DD}"/>
    <cellStyle name="Comma 11 2 8 2 2 2" xfId="16030" xr:uid="{32C80FAB-8C0C-4445-BDB7-D3EA8C54BD8C}"/>
    <cellStyle name="Comma 11 2 8 2 2 2 2" xfId="40612" xr:uid="{883BBEE6-CD74-484B-880C-1F5DC1190A4F}"/>
    <cellStyle name="Comma 11 2 8 2 2 3" xfId="32597" xr:uid="{1C87B38A-B2EC-428A-BDEE-6BAF9CAABDDD}"/>
    <cellStyle name="Comma 11 2 8 2 3" xfId="14147" xr:uid="{B3422DF1-83FE-450B-8FF9-31C217050F52}"/>
    <cellStyle name="Comma 11 2 8 2 3 2" xfId="38729" xr:uid="{6BDE172F-122D-490B-BAF8-4CE12A2A21D3}"/>
    <cellStyle name="Comma 11 2 8 2 4" xfId="22410" xr:uid="{4D28D6FD-FBD0-46C7-B13A-8EC44334C497}"/>
    <cellStyle name="Comma 11 2 8 2 4 2" xfId="46444" xr:uid="{8EE50731-B77A-43C8-A2A8-C39090AAB51E}"/>
    <cellStyle name="Comma 11 2 8 2 5" xfId="30714" xr:uid="{BE06FC59-023D-4AA5-9E16-A65401D0E389}"/>
    <cellStyle name="Comma 11 2 8 3" xfId="6405" xr:uid="{6DFD1D35-3C51-4520-A556-C5370810F237}"/>
    <cellStyle name="Comma 11 2 8 3 2" xfId="14664" xr:uid="{85BEFBBF-6617-470E-8B51-40F1918404BB}"/>
    <cellStyle name="Comma 11 2 8 3 2 2" xfId="39246" xr:uid="{0AC60E8E-E0F5-4EF8-8F3F-133C754F819E}"/>
    <cellStyle name="Comma 11 2 8 3 3" xfId="31231" xr:uid="{CC283DED-3A78-48AB-816F-659DD9BAA2AA}"/>
    <cellStyle name="Comma 11 2 8 4" xfId="7315" xr:uid="{032E836E-AFE6-41C3-AB1C-DBECEACA60C8}"/>
    <cellStyle name="Comma 11 2 8 4 2" xfId="15574" xr:uid="{F25A53D1-8D84-4309-A3AA-E97832A31E2A}"/>
    <cellStyle name="Comma 11 2 8 4 2 2" xfId="40156" xr:uid="{97615EA3-8F9B-4B67-909A-28B4CE886105}"/>
    <cellStyle name="Comma 11 2 8 4 3" xfId="32141" xr:uid="{58F80C11-F203-419C-A1D5-E90F881A4427}"/>
    <cellStyle name="Comma 11 2 8 5" xfId="5158" xr:uid="{B3D7E916-66E0-427F-9123-09F8FA09DF15}"/>
    <cellStyle name="Comma 11 2 8 5 2" xfId="13452" xr:uid="{7ECBD78A-0A37-4664-8FFA-78701B44EC0A}"/>
    <cellStyle name="Comma 11 2 8 5 2 2" xfId="38036" xr:uid="{E8371309-E4E3-4C6C-8D8A-4095D0A2D6DB}"/>
    <cellStyle name="Comma 11 2 8 5 3" xfId="30018" xr:uid="{1096E2B4-B566-48D4-B7DD-C6420A1F92C3}"/>
    <cellStyle name="Comma 11 2 8 6" xfId="9581" xr:uid="{CFC3C681-C549-4EA4-8725-5944AC900730}"/>
    <cellStyle name="Comma 11 2 8 6 2" xfId="34276" xr:uid="{9A068070-C4F7-4411-A352-068E37149BFA}"/>
    <cellStyle name="Comma 11 2 8 7" xfId="19943" xr:uid="{A12F90A2-A774-4720-95F7-236B48047105}"/>
    <cellStyle name="Comma 11 2 8 7 2" xfId="44121" xr:uid="{39A24626-0948-47B4-A75B-B5C4559B915E}"/>
    <cellStyle name="Comma 11 2 8 8" xfId="26393" xr:uid="{A9F0C245-99E6-4BC5-B372-08B6E7245FCA}"/>
    <cellStyle name="Comma 11 2 9" xfId="1172" xr:uid="{FB0283DD-14D4-4E79-860A-7FDEB6603425}"/>
    <cellStyle name="Comma 11 2 9 2" xfId="6258" xr:uid="{CAE82D40-C186-4C26-ABA4-6105BA75D596}"/>
    <cellStyle name="Comma 11 2 9 2 2" xfId="8145" xr:uid="{CBFAFE9A-E0F7-4D56-B17A-0DDAC087B8BC}"/>
    <cellStyle name="Comma 11 2 9 2 2 2" xfId="16403" xr:uid="{37DDB3C8-7AF1-44ED-9694-B13731C2AFEB}"/>
    <cellStyle name="Comma 11 2 9 2 2 2 2" xfId="40985" xr:uid="{088053C2-EDF4-4862-B381-5C0C1C6F9E53}"/>
    <cellStyle name="Comma 11 2 9 2 2 3" xfId="32970" xr:uid="{091132B3-93A0-4E1E-B2E0-E405C2AFEAFF}"/>
    <cellStyle name="Comma 11 2 9 2 3" xfId="14520" xr:uid="{72AC0299-E8F3-4055-A7AC-20E148A5786A}"/>
    <cellStyle name="Comma 11 2 9 2 3 2" xfId="39102" xr:uid="{18121024-A338-47EF-895A-408F0381A116}"/>
    <cellStyle name="Comma 11 2 9 2 4" xfId="22381" xr:uid="{8B2EA93B-32E0-4901-80A2-F8EC8834735F}"/>
    <cellStyle name="Comma 11 2 9 2 4 2" xfId="46415" xr:uid="{85210804-5CB0-4EC3-BDA0-B4C4610EC219}"/>
    <cellStyle name="Comma 11 2 9 2 5" xfId="31087" xr:uid="{10C08D4E-AB98-4726-BACC-ACD2A4DBED26}"/>
    <cellStyle name="Comma 11 2 9 3" xfId="6778" xr:uid="{3F9415CF-11C5-4664-850B-285BD3BB653E}"/>
    <cellStyle name="Comma 11 2 9 3 2" xfId="15037" xr:uid="{9F1AE661-4775-4617-8D35-E259D4D86013}"/>
    <cellStyle name="Comma 11 2 9 3 2 2" xfId="39619" xr:uid="{F55BED2E-19A5-4835-99B8-41A9E02F8123}"/>
    <cellStyle name="Comma 11 2 9 3 3" xfId="31604" xr:uid="{CAD06656-5B51-4335-B36A-6759CC74A2A8}"/>
    <cellStyle name="Comma 11 2 9 4" xfId="7289" xr:uid="{7D12887A-0067-4638-8D46-6B8FB3A934CE}"/>
    <cellStyle name="Comma 11 2 9 4 2" xfId="15548" xr:uid="{162708A2-63A3-4A63-AD83-B33E5456A0A4}"/>
    <cellStyle name="Comma 11 2 9 4 2 2" xfId="40130" xr:uid="{0F2071C5-809B-4A6B-A093-12C96FC99B36}"/>
    <cellStyle name="Comma 11 2 9 4 3" xfId="32115" xr:uid="{BDD73528-DD8C-44F3-A25B-A05C3A47F128}"/>
    <cellStyle name="Comma 11 2 9 5" xfId="5131" xr:uid="{24C47FB9-5386-4242-B964-4046C777298D}"/>
    <cellStyle name="Comma 11 2 9 5 2" xfId="13426" xr:uid="{89350C9A-3F2A-4FBC-BD9C-3FB9AE162DA8}"/>
    <cellStyle name="Comma 11 2 9 5 2 2" xfId="38010" xr:uid="{D70D31AB-5469-49E0-BFEF-512CC889A441}"/>
    <cellStyle name="Comma 11 2 9 5 3" xfId="29991" xr:uid="{9471AEE8-E2CB-4A71-B992-87A7AB75F69A}"/>
    <cellStyle name="Comma 11 2 9 6" xfId="9548" xr:uid="{C48324DA-19EF-4053-BC04-7BA2B6A9DE83}"/>
    <cellStyle name="Comma 11 2 9 6 2" xfId="34248" xr:uid="{73463DF5-68CB-4F0B-B737-529D7EA1695D}"/>
    <cellStyle name="Comma 11 2 9 7" xfId="19915" xr:uid="{FB19B24D-0C0F-4252-ABB3-033CE8172FBD}"/>
    <cellStyle name="Comma 11 2 9 7 2" xfId="44095" xr:uid="{822624F8-1F5A-4D72-A0FF-BA9D5E7257CC}"/>
    <cellStyle name="Comma 11 2 9 8" xfId="26367" xr:uid="{FF853D70-12DE-44B0-AFC6-9E8646C7EB78}"/>
    <cellStyle name="Comma 11 20" xfId="2690" xr:uid="{7E14A9A9-93C8-4CD9-8CEF-CD9C0C5FC42B}"/>
    <cellStyle name="Comma 11 20 2" xfId="11031" xr:uid="{A36E2808-DA10-4DD1-8D0B-1BA831D22613}"/>
    <cellStyle name="Comma 11 20 2 2" xfId="35686" xr:uid="{4890A5CF-1EA3-4482-B222-07B3D99722C5}"/>
    <cellStyle name="Comma 11 20 3" xfId="27801" xr:uid="{3FD84781-450E-4F96-8E5E-EB47DE347189}"/>
    <cellStyle name="Comma 11 21" xfId="3163" xr:uid="{A7E4B86E-445B-4231-8B70-943335D511F4}"/>
    <cellStyle name="Comma 11 21 2" xfId="11504" xr:uid="{E5DE695F-0A88-4C90-9DE2-7B2CC2639923}"/>
    <cellStyle name="Comma 11 21 2 2" xfId="36158" xr:uid="{43DCE007-CE94-4A4C-B54A-070416D0A922}"/>
    <cellStyle name="Comma 11 21 3" xfId="28273" xr:uid="{1EFDC134-D694-4CCC-976E-5BBC8D176663}"/>
    <cellStyle name="Comma 11 22" xfId="3406" xr:uid="{5BFA1D85-DAB1-4F6F-8852-6995A62F336E}"/>
    <cellStyle name="Comma 11 22 2" xfId="11747" xr:uid="{BCC6595D-CB32-4733-AD18-14B03ECA3938}"/>
    <cellStyle name="Comma 11 22 2 2" xfId="36394" xr:uid="{EDD3539A-71C5-4B9D-A17D-9080AB712A2B}"/>
    <cellStyle name="Comma 11 22 3" xfId="28509" xr:uid="{C4A0F27B-DA67-4680-91DA-8CA75E043418}"/>
    <cellStyle name="Comma 11 23" xfId="3943" xr:uid="{408B6F8D-6AFB-4326-8BE9-A7915443A86A}"/>
    <cellStyle name="Comma 11 23 2" xfId="12284" xr:uid="{36A37BC3-D2FC-4DB6-808D-EB0050F369AC}"/>
    <cellStyle name="Comma 11 23 2 2" xfId="36870" xr:uid="{28D8454A-19F0-48A9-A5B4-103E1D9A5A48}"/>
    <cellStyle name="Comma 11 23 3" xfId="28985" xr:uid="{60142869-D253-4397-BD57-9A930F143AF2}"/>
    <cellStyle name="Comma 11 24" xfId="4017" xr:uid="{85778E09-7EEF-41A4-844A-C8863A011AE3}"/>
    <cellStyle name="Comma 11 24 2" xfId="12358" xr:uid="{B5013CFA-121D-406E-9EC6-1ADB0B15E7FA}"/>
    <cellStyle name="Comma 11 24 2 2" xfId="36944" xr:uid="{C8CE5F33-1B00-4818-B36F-4C67BEA33A40}"/>
    <cellStyle name="Comma 11 24 3" xfId="29059" xr:uid="{5070D100-1CEC-42B8-803C-DFB38F88B873}"/>
    <cellStyle name="Comma 11 25" xfId="4094" xr:uid="{D405581C-1748-42A4-BF8B-08DCE5A9390A}"/>
    <cellStyle name="Comma 11 25 2" xfId="12435" xr:uid="{14C3024A-A28F-43E9-9A78-2D86DBCE905C}"/>
    <cellStyle name="Comma 11 25 2 2" xfId="37020" xr:uid="{D208542E-1A4D-4D4B-8042-BE5E9CCB960D}"/>
    <cellStyle name="Comma 11 25 3" xfId="29129" xr:uid="{81BA8605-675B-4CC3-A498-6EF08FF4F1BE}"/>
    <cellStyle name="Comma 11 26" xfId="4698" xr:uid="{BF4F3082-2D6C-4501-B729-0818CF049755}"/>
    <cellStyle name="Comma 11 26 2" xfId="13037" xr:uid="{F94E31FD-EF06-4146-B127-9EC78663B6B8}"/>
    <cellStyle name="Comma 11 26 2 2" xfId="37622" xr:uid="{0275C4D1-2939-4F07-9A76-F27CB1D4DD9C}"/>
    <cellStyle name="Comma 11 26 3" xfId="29601" xr:uid="{67177724-20E2-497B-B5E6-8E298709110E}"/>
    <cellStyle name="Comma 11 27" xfId="8496" xr:uid="{6D7C8DDF-BB8D-4967-ACCA-20A4754742B5}"/>
    <cellStyle name="Comma 11 27 2" xfId="16754" xr:uid="{3E3F982D-EC15-4481-9F61-AE00C21D53AC}"/>
    <cellStyle name="Comma 11 27 2 2" xfId="41336" xr:uid="{B99DC19F-A6EC-40D3-A32A-641E9B3B9DC4}"/>
    <cellStyle name="Comma 11 27 3" xfId="33307" xr:uid="{8563A8EF-4B46-40BC-AE49-99A128DFE149}"/>
    <cellStyle name="Comma 11 28" xfId="8623" xr:uid="{2B816496-8291-4E97-8868-65F7338444EE}"/>
    <cellStyle name="Comma 11 28 2" xfId="33408" xr:uid="{B1199DF5-8085-4AFC-A495-6CEB31C11902}"/>
    <cellStyle name="Comma 11 29" xfId="17734" xr:uid="{2CCD5FE7-9207-4E44-979A-3FDC99F58450}"/>
    <cellStyle name="Comma 11 29 2" xfId="41961" xr:uid="{F543150E-7351-41CD-B20F-B09EA9CEEBA0}"/>
    <cellStyle name="Comma 11 3" xfId="165" xr:uid="{78817BC1-EBC7-4CD9-B105-B24E851A7AEE}"/>
    <cellStyle name="Comma 11 3 10" xfId="2021" xr:uid="{7F4A1F3E-6469-4567-9F6A-9CB7F140122B}"/>
    <cellStyle name="Comma 11 3 10 2" xfId="6418" xr:uid="{A96936C3-1D93-4623-97CA-B2D21E0BC223}"/>
    <cellStyle name="Comma 11 3 10 2 2" xfId="14677" xr:uid="{8C9B3D13-26F7-48B9-A23F-D96A2F017EEF}"/>
    <cellStyle name="Comma 11 3 10 2 2 2" xfId="39259" xr:uid="{D625DD06-56F6-4FEF-BAB2-8A0B3B3565D8}"/>
    <cellStyle name="Comma 11 3 10 2 3" xfId="23185" xr:uid="{00F96E76-EDC1-4FF4-A5EF-B9EEA09A2475}"/>
    <cellStyle name="Comma 11 3 10 2 3 2" xfId="47196" xr:uid="{70C19D7A-866D-4DD1-8D14-67D7281F2FBE}"/>
    <cellStyle name="Comma 11 3 10 2 4" xfId="31244" xr:uid="{DE9CF98E-75EA-4B23-93CB-2E4F6C3E7EEC}"/>
    <cellStyle name="Comma 11 3 10 3" xfId="10363" xr:uid="{1ACEC74B-B5F3-4F9E-844C-2A9BEDFC1BC9}"/>
    <cellStyle name="Comma 11 3 10 3 2" xfId="35022" xr:uid="{A80CC408-C3A3-428E-886B-001919786BA7}"/>
    <cellStyle name="Comma 11 3 10 4" xfId="20720" xr:uid="{D5E267F0-8EBF-4C7C-BC1F-7C71F807F1AA}"/>
    <cellStyle name="Comma 11 3 10 4 2" xfId="44880" xr:uid="{57FAAB71-99CD-48EA-BDCA-1DE9D8E260ED}"/>
    <cellStyle name="Comma 11 3 10 5" xfId="27137" xr:uid="{66090EAF-0DB2-4BEA-9609-D35AE1BA3E99}"/>
    <cellStyle name="Comma 11 3 11" xfId="2092" xr:uid="{4E77BCDE-6EE7-43BB-B555-951223363219}"/>
    <cellStyle name="Comma 11 3 11 2" xfId="8265" xr:uid="{A74F49EF-FB1D-4361-9B82-476C3D76A9D7}"/>
    <cellStyle name="Comma 11 3 11 2 2" xfId="16523" xr:uid="{2914B592-E0E5-4039-B594-9D8497DA543F}"/>
    <cellStyle name="Comma 11 3 11 2 2 2" xfId="41105" xr:uid="{838BC83E-60BA-42FD-A4BF-816F5BBD6E13}"/>
    <cellStyle name="Comma 11 3 11 2 3" xfId="21469" xr:uid="{F5C5BD4F-F2F5-4B34-9432-0F04AB5344FE}"/>
    <cellStyle name="Comma 11 3 11 2 3 2" xfId="45575" xr:uid="{69EEA422-559E-4A52-94CB-0CB6136A2C6E}"/>
    <cellStyle name="Comma 11 3 11 2 4" xfId="33090" xr:uid="{264F6E15-3751-49AC-9B22-9509AACA0AD6}"/>
    <cellStyle name="Comma 11 3 11 3" xfId="10434" xr:uid="{D9FDD1C4-7275-48D9-9750-3B597A45EC1F}"/>
    <cellStyle name="Comma 11 3 11 3 2" xfId="35092" xr:uid="{193464B5-40C0-469A-922F-598487449C3C}"/>
    <cellStyle name="Comma 11 3 11 4" xfId="18995" xr:uid="{483A2097-1652-44E3-9A65-9B8DD06D73BE}"/>
    <cellStyle name="Comma 11 3 11 4 2" xfId="43189" xr:uid="{928F7D09-61EC-43C2-8D46-5C5B87F72C6F}"/>
    <cellStyle name="Comma 11 3 11 5" xfId="27207" xr:uid="{2ACE9BA3-8C97-4845-B2AB-7336C73B2D21}"/>
    <cellStyle name="Comma 11 3 12" xfId="2334" xr:uid="{099AF095-23BB-4C9B-AF66-99D3F5D3BF51}"/>
    <cellStyle name="Comma 11 3 12 2" xfId="10675" xr:uid="{D51B1008-AE54-40E7-90B4-3E72FD4CB22F}"/>
    <cellStyle name="Comma 11 3 12 2 2" xfId="35332" xr:uid="{6FA3E207-266D-4047-A812-BCEC1BCF8A34}"/>
    <cellStyle name="Comma 11 3 12 3" xfId="20873" xr:uid="{A539016D-8705-4BE6-B127-7CEEF8BCB51B}"/>
    <cellStyle name="Comma 11 3 12 3 2" xfId="45011" xr:uid="{86057982-1674-4048-886E-AE5F2550A760}"/>
    <cellStyle name="Comma 11 3 12 4" xfId="27447" xr:uid="{22C35C1D-2F3A-4C9B-B897-1725E23F2712}"/>
    <cellStyle name="Comma 11 3 13" xfId="2408" xr:uid="{F53BC9B4-A714-4392-8FD8-B90613A6BFDF}"/>
    <cellStyle name="Comma 11 3 13 2" xfId="10749" xr:uid="{439F91C4-F0D9-4AA5-9E2E-B34EA0D152F3}"/>
    <cellStyle name="Comma 11 3 13 2 2" xfId="35406" xr:uid="{03EA9FFD-93C9-48C9-8B89-B8FB7280794C}"/>
    <cellStyle name="Comma 11 3 13 3" xfId="27521" xr:uid="{55AEF88E-4956-4ED6-9437-772FDD4D71B5}"/>
    <cellStyle name="Comma 11 3 14" xfId="2479" xr:uid="{B26EC666-BF1D-4197-BF9B-0B18438CC437}"/>
    <cellStyle name="Comma 11 3 14 2" xfId="10820" xr:uid="{EC307A12-F98A-4B3F-A666-7959190A0D9B}"/>
    <cellStyle name="Comma 11 3 14 2 2" xfId="35476" xr:uid="{C4BF102C-BAFE-4CB5-90CC-496B3BAD1551}"/>
    <cellStyle name="Comma 11 3 14 3" xfId="27591" xr:uid="{B3F30C38-33B2-4D7D-B4EE-7E274B893A0B}"/>
    <cellStyle name="Comma 11 3 15" xfId="2716" xr:uid="{1BADE7A1-D097-48A8-A168-17355EE37797}"/>
    <cellStyle name="Comma 11 3 15 2" xfId="11057" xr:uid="{D34B57DF-EE3C-4328-B6FB-B139939C7501}"/>
    <cellStyle name="Comma 11 3 15 2 2" xfId="35712" xr:uid="{A83A64EF-C8C1-4B1A-B1B7-45E5B1B9C399}"/>
    <cellStyle name="Comma 11 3 15 3" xfId="27827" xr:uid="{8EB6147C-C5B0-44E2-AD7C-F88B0C4FC214}"/>
    <cellStyle name="Comma 11 3 16" xfId="3189" xr:uid="{4EDC494A-823A-4027-AB88-605C50BE502D}"/>
    <cellStyle name="Comma 11 3 16 2" xfId="11530" xr:uid="{4EFDED70-6E35-40F8-B8EE-2AF6452440EF}"/>
    <cellStyle name="Comma 11 3 16 2 2" xfId="36184" xr:uid="{249575D3-A2B8-42C7-95CB-19DE96D82F61}"/>
    <cellStyle name="Comma 11 3 16 3" xfId="28299" xr:uid="{B62ABF83-08D2-4C9A-A97D-909F4ECD9E09}"/>
    <cellStyle name="Comma 11 3 17" xfId="3432" xr:uid="{029B8F34-E83E-49E5-A1DA-87CE7AFCBF1C}"/>
    <cellStyle name="Comma 11 3 17 2" xfId="11773" xr:uid="{BFF5F583-6531-4FED-9097-DADCECE219FF}"/>
    <cellStyle name="Comma 11 3 17 2 2" xfId="36420" xr:uid="{C2D2A8F1-0C1C-4D66-898C-5A441F574607}"/>
    <cellStyle name="Comma 11 3 17 3" xfId="28535" xr:uid="{7D267A72-781F-452D-8AAF-D056A0B5E9C9}"/>
    <cellStyle name="Comma 11 3 18" xfId="3969" xr:uid="{1FA31FA1-E8DA-4C07-AE7F-0E4A9A5C6BF9}"/>
    <cellStyle name="Comma 11 3 18 2" xfId="12310" xr:uid="{071A4ABA-C481-465C-9D85-2AB9A2E4922C}"/>
    <cellStyle name="Comma 11 3 18 2 2" xfId="36896" xr:uid="{65FF3C87-90D9-4788-803D-E1E804F67314}"/>
    <cellStyle name="Comma 11 3 18 3" xfId="29011" xr:uid="{24FF670E-CB56-41BC-94B7-F87236DB476C}"/>
    <cellStyle name="Comma 11 3 19" xfId="4043" xr:uid="{99B3C12D-4504-4D68-BAFE-41D344CA9D55}"/>
    <cellStyle name="Comma 11 3 19 2" xfId="12384" xr:uid="{427CE2E5-53EE-4024-A308-B8ABEEA4F8F7}"/>
    <cellStyle name="Comma 11 3 19 2 2" xfId="36970" xr:uid="{02C5D47D-282C-450C-9C5F-F7D7337B3980}"/>
    <cellStyle name="Comma 11 3 19 3" xfId="29085" xr:uid="{03636A9F-28FF-4C1C-BC00-D33FA7FE2B06}"/>
    <cellStyle name="Comma 11 3 2" xfId="270" xr:uid="{6B108369-3520-4596-BB63-34E6AC5758C5}"/>
    <cellStyle name="Comma 11 3 2 10" xfId="2777" xr:uid="{11FC6C3A-BBCF-443B-982D-2C2755B2A654}"/>
    <cellStyle name="Comma 11 3 2 10 2" xfId="11118" xr:uid="{20CD19A9-EC5A-44D3-B9E5-0CA6D4382176}"/>
    <cellStyle name="Comma 11 3 2 10 2 2" xfId="35773" xr:uid="{72375313-E5BA-4833-87EE-9FCE4D7D2E66}"/>
    <cellStyle name="Comma 11 3 2 10 3" xfId="27888" xr:uid="{8E6F39AE-1A90-4F1F-BA16-6516E02C6DE3}"/>
    <cellStyle name="Comma 11 3 2 11" xfId="3250" xr:uid="{CDDC1A35-97BD-4C8A-BCE7-F35FA1657F07}"/>
    <cellStyle name="Comma 11 3 2 11 2" xfId="11591" xr:uid="{F85FBA25-37B1-4E49-8456-328D534B75FD}"/>
    <cellStyle name="Comma 11 3 2 11 2 2" xfId="36245" xr:uid="{9D598DA8-5785-454C-8C81-28D78CD0C0D3}"/>
    <cellStyle name="Comma 11 3 2 11 3" xfId="28360" xr:uid="{5457449A-A231-4AA4-B11C-FA34D737F985}"/>
    <cellStyle name="Comma 11 3 2 12" xfId="3494" xr:uid="{47035F9B-96B2-44DB-BAD9-060BD59BC9A9}"/>
    <cellStyle name="Comma 11 3 2 12 2" xfId="11835" xr:uid="{F9BADE39-DDDC-49DC-B206-EF0AA56769EB}"/>
    <cellStyle name="Comma 11 3 2 12 2 2" xfId="36481" xr:uid="{61E0FCC0-0C61-4F88-B59B-6D7A326147E4}"/>
    <cellStyle name="Comma 11 3 2 12 3" xfId="28596" xr:uid="{0CD66C34-FECE-4C40-8477-1BAFD39E5A7B}"/>
    <cellStyle name="Comma 11 3 2 13" xfId="4206" xr:uid="{1685EBFB-5BAC-40C8-A76B-AADF5590EF5D}"/>
    <cellStyle name="Comma 11 3 2 13 2" xfId="12547" xr:uid="{D7FC2174-7E59-4F8F-8084-973F4A684ACC}"/>
    <cellStyle name="Comma 11 3 2 13 2 2" xfId="37132" xr:uid="{D696211F-053B-484E-8444-94E429A4F2AE}"/>
    <cellStyle name="Comma 11 3 2 13 3" xfId="29216" xr:uid="{6537E1CB-4391-4EC3-880B-1A7CFA52ADA4}"/>
    <cellStyle name="Comma 11 3 2 14" xfId="4789" xr:uid="{C40F1DA3-7167-442D-90AF-207C30E69D63}"/>
    <cellStyle name="Comma 11 3 2 14 2" xfId="13117" xr:uid="{7865EF11-089C-47BC-B786-1E2F7AF5B7E7}"/>
    <cellStyle name="Comma 11 3 2 14 2 2" xfId="37702" xr:uid="{5B513D03-732E-4C43-B62E-EAD5F81D8A53}"/>
    <cellStyle name="Comma 11 3 2 14 3" xfId="29682" xr:uid="{6FF37867-3DDB-4FD2-9398-9515D327D56F}"/>
    <cellStyle name="Comma 11 3 2 15" xfId="8721" xr:uid="{B93549CA-A326-4F7D-96A0-A366B94FB2EF}"/>
    <cellStyle name="Comma 11 3 2 15 2" xfId="33501" xr:uid="{D4D6454E-A17D-478D-831D-9E7AA9A8CA7F}"/>
    <cellStyle name="Comma 11 3 2 16" xfId="17909" xr:uid="{64375710-E894-4E2D-90E5-2344E9BC2AA5}"/>
    <cellStyle name="Comma 11 3 2 16 2" xfId="42134" xr:uid="{6B0DF480-62BD-4220-94A9-4836BA0C66C8}"/>
    <cellStyle name="Comma 11 3 2 17" xfId="18510" xr:uid="{37A76053-A6D5-48ED-9F4E-F0B0EDA58F11}"/>
    <cellStyle name="Comma 11 3 2 17 2" xfId="42713" xr:uid="{0F8310D5-1932-4F52-9F03-3E09B1C3D8A7}"/>
    <cellStyle name="Comma 11 3 2 18" xfId="25635" xr:uid="{05627900-F6DE-4FD5-A5DF-6946FA582FF3}"/>
    <cellStyle name="Comma 11 3 2 2" xfId="466" xr:uid="{D58A657F-27AA-4435-9684-65C8F3D0705F}"/>
    <cellStyle name="Comma 11 3 2 2 10" xfId="5006" xr:uid="{529F5462-ADCF-4FA2-B38B-BDE93BA74E3F}"/>
    <cellStyle name="Comma 11 3 2 2 10 2" xfId="13306" xr:uid="{4A92D30D-9DE2-4ABA-BED4-700D2E363C15}"/>
    <cellStyle name="Comma 11 3 2 2 10 2 2" xfId="37890" xr:uid="{55427CF3-8CE4-45B3-B390-1C3C9781EB80}"/>
    <cellStyle name="Comma 11 3 2 2 10 3" xfId="29872" xr:uid="{19BD87E9-1BEE-4175-9D43-55B62F5F2B98}"/>
    <cellStyle name="Comma 11 3 2 2 11" xfId="8856" xr:uid="{F9EBC155-8B70-4B92-9C5C-B5541EA26413}"/>
    <cellStyle name="Comma 11 3 2 2 11 2" xfId="33622" xr:uid="{9F3589D2-E96B-412E-9F15-7922D165E7E3}"/>
    <cellStyle name="Comma 11 3 2 2 12" xfId="18041" xr:uid="{C214122A-7B39-4207-879C-644FE0C83872}"/>
    <cellStyle name="Comma 11 3 2 2 12 2" xfId="42266" xr:uid="{BCC1C9D9-65E1-4EBF-B9A0-F93370B803F9}"/>
    <cellStyle name="Comma 11 3 2 2 13" xfId="18649" xr:uid="{E1F74CA9-1379-468F-85C2-F62A9F25C41B}"/>
    <cellStyle name="Comma 11 3 2 2 13 2" xfId="42845" xr:uid="{FDC2C40D-65C9-47D2-8499-6573B439B1D7}"/>
    <cellStyle name="Comma 11 3 2 2 14" xfId="25753" xr:uid="{DEA4A7DB-1396-45BF-98DE-6CD80D37C03E}"/>
    <cellStyle name="Comma 11 3 2 2 2" xfId="1484" xr:uid="{D12798F1-1718-4432-A36F-F9E880C958C4}"/>
    <cellStyle name="Comma 11 3 2 2 2 2" xfId="3131" xr:uid="{D405308D-F9C9-46BC-81B3-A8C572DA0FD0}"/>
    <cellStyle name="Comma 11 3 2 2 2 2 2" xfId="7088" xr:uid="{940433EC-D9CE-4707-A82C-8375FDC77AAB}"/>
    <cellStyle name="Comma 11 3 2 2 2 2 2 2" xfId="15347" xr:uid="{2582A455-E5D9-4047-9288-A886BE59EC8C}"/>
    <cellStyle name="Comma 11 3 2 2 2 2 2 2 2" xfId="39929" xr:uid="{9DE79B01-5918-4B45-B40D-D09955AF1369}"/>
    <cellStyle name="Comma 11 3 2 2 2 2 2 3" xfId="31914" xr:uid="{9B36B6DA-22BA-4D88-915B-C1A62FC44EA0}"/>
    <cellStyle name="Comma 11 3 2 2 2 2 3" xfId="11472" xr:uid="{F2AB255A-6DD2-44CC-BA3D-07C729B92CEA}"/>
    <cellStyle name="Comma 11 3 2 2 2 2 3 2" xfId="36127" xr:uid="{092E9AA0-954A-4166-BD4D-268F4CFBB8C7}"/>
    <cellStyle name="Comma 11 3 2 2 2 2 4" xfId="22672" xr:uid="{43CCB452-8FE0-4491-9621-306874528A21}"/>
    <cellStyle name="Comma 11 3 2 2 2 2 4 2" xfId="46699" xr:uid="{0F898DB3-54AA-47B3-86A4-D99CCDA0FBEC}"/>
    <cellStyle name="Comma 11 3 2 2 2 2 5" xfId="28242" xr:uid="{C8EEE801-234C-4487-9167-9B39BE0CA8A4}"/>
    <cellStyle name="Comma 11 3 2 2 2 3" xfId="3850" xr:uid="{73E64A6F-43FB-424E-BB28-C06C3A21BAFA}"/>
    <cellStyle name="Comma 11 3 2 2 2 3 2" xfId="12191" xr:uid="{423BFC19-5E08-4708-9C9B-D5DEE5F91A41}"/>
    <cellStyle name="Comma 11 3 2 2 2 3 2 2" xfId="36835" xr:uid="{C9DAFA81-48AA-4C5C-9A1C-9B7D838067C9}"/>
    <cellStyle name="Comma 11 3 2 2 2 3 3" xfId="28950" xr:uid="{5AC65F4C-6A5D-4B52-9C93-AB534C823BCB}"/>
    <cellStyle name="Comma 11 3 2 2 2 4" xfId="4604" xr:uid="{3B9BFCA3-BADD-47D2-A5AF-53A180F210A1}"/>
    <cellStyle name="Comma 11 3 2 2 2 4 2" xfId="12945" xr:uid="{6FC86AE8-4071-4A70-A2BC-9F1FE170B8EE}"/>
    <cellStyle name="Comma 11 3 2 2 2 4 2 2" xfId="37530" xr:uid="{093C34B9-0169-45BD-9D5B-2616361DE5D4}"/>
    <cellStyle name="Comma 11 3 2 2 2 4 3" xfId="29570" xr:uid="{C2858FD2-A446-4E96-A6DE-D299F05C5777}"/>
    <cellStyle name="Comma 11 3 2 2 2 5" xfId="5424" xr:uid="{246C12E0-502C-4CE3-9444-8B414AF22577}"/>
    <cellStyle name="Comma 11 3 2 2 2 5 2" xfId="13707" xr:uid="{BB2E1E8A-F29C-435A-8E27-2F479E8D6DA3}"/>
    <cellStyle name="Comma 11 3 2 2 2 5 2 2" xfId="38291" xr:uid="{585059F8-B437-4F41-81DD-695D44EBCA2A}"/>
    <cellStyle name="Comma 11 3 2 2 2 5 3" xfId="30273" xr:uid="{97937D49-65CA-477E-9B2E-523CBE00FCB7}"/>
    <cellStyle name="Comma 11 3 2 2 2 6" xfId="9845" xr:uid="{4C634531-72DD-466B-9E1D-6FD719DA11B9}"/>
    <cellStyle name="Comma 11 3 2 2 2 6 2" xfId="34531" xr:uid="{57211FCF-426E-44B4-B3DE-80D83A8F4389}"/>
    <cellStyle name="Comma 11 3 2 2 2 7" xfId="18277" xr:uid="{DF6CC11B-B41D-48D4-8569-D05ACD239F2D}"/>
    <cellStyle name="Comma 11 3 2 2 2 7 2" xfId="42502" xr:uid="{3D4533AF-9CD2-4236-80A6-B89127DD06B5}"/>
    <cellStyle name="Comma 11 3 2 2 2 8" xfId="20206" xr:uid="{8E58FB1B-68F3-4611-A968-2A99E5010EEE}"/>
    <cellStyle name="Comma 11 3 2 2 2 8 2" xfId="44380" xr:uid="{663C5165-BC3A-4CC8-A9C7-87EF66E761D2}"/>
    <cellStyle name="Comma 11 3 2 2 2 9" xfId="26647" xr:uid="{0108969D-AA32-45B7-9023-33E22CBE31B0}"/>
    <cellStyle name="Comma 11 3 2 2 3" xfId="1046" xr:uid="{5AC31CF6-A5BF-46DE-BED5-85CC8C53E919}"/>
    <cellStyle name="Comma 11 3 2 2 3 2" xfId="8026" xr:uid="{5174E249-567F-412F-90F4-7B646D242CF5}"/>
    <cellStyle name="Comma 11 3 2 2 3 2 2" xfId="16284" xr:uid="{0E8EFA9F-F511-4342-9E33-CFEF8EE2A922}"/>
    <cellStyle name="Comma 11 3 2 2 3 2 2 2" xfId="40866" xr:uid="{84C58373-2E7B-44DB-8F2B-5B60C571E182}"/>
    <cellStyle name="Comma 11 3 2 2 3 2 3" xfId="22255" xr:uid="{D63C5887-097A-441A-956E-EEC2225ED16D}"/>
    <cellStyle name="Comma 11 3 2 2 3 2 3 2" xfId="46295" xr:uid="{87C81B44-8A74-43A3-9DAD-48999F3BCF59}"/>
    <cellStyle name="Comma 11 3 2 2 3 2 4" xfId="32851" xr:uid="{93308360-5D39-4880-9A4D-ED56BC6C2080}"/>
    <cellStyle name="Comma 11 3 2 2 3 3" xfId="6139" xr:uid="{7A558152-3A23-43A4-A1CB-A003B41D8058}"/>
    <cellStyle name="Comma 11 3 2 2 3 3 2" xfId="14401" xr:uid="{E6FBF89C-B404-4F5E-AFD3-ABBCD7907CE4}"/>
    <cellStyle name="Comma 11 3 2 2 3 3 2 2" xfId="38983" xr:uid="{C9F64F3B-FE97-48B2-B5F2-24D6926EE061}"/>
    <cellStyle name="Comma 11 3 2 2 3 3 3" xfId="30968" xr:uid="{B1B98237-8ADD-4D71-9A41-25CE9CB35064}"/>
    <cellStyle name="Comma 11 3 2 2 3 4" xfId="9422" xr:uid="{D8C9B0F2-49FD-48E2-A8EC-6767DF04AD93}"/>
    <cellStyle name="Comma 11 3 2 2 3 4 2" xfId="34129" xr:uid="{556F0EA2-4A8A-44FF-B99D-4D6C8312B958}"/>
    <cellStyle name="Comma 11 3 2 2 3 5" xfId="19790" xr:uid="{42D0FAF9-4E00-4D3F-AA91-C68372B2395E}"/>
    <cellStyle name="Comma 11 3 2 2 3 5 2" xfId="43970" xr:uid="{0DEADBE5-0624-4FEE-ACB7-26C5B87471F9}"/>
    <cellStyle name="Comma 11 3 2 2 3 6" xfId="26248" xr:uid="{B6E5991A-304E-4020-BF2F-88C227BFAA55}"/>
    <cellStyle name="Comma 11 3 2 2 4" xfId="2272" xr:uid="{0DDDB691-6E3C-4B33-A5AE-3C5D6542C68C}"/>
    <cellStyle name="Comma 11 3 2 2 4 2" xfId="6659" xr:uid="{9B499F2D-7B98-4035-8597-C2A411ADBD95}"/>
    <cellStyle name="Comma 11 3 2 2 4 2 2" xfId="14918" xr:uid="{776C6F25-AA7E-4139-BC13-B343F644A8BA}"/>
    <cellStyle name="Comma 11 3 2 2 4 2 2 2" xfId="39500" xr:uid="{CE486464-ACCE-4539-ADCF-A7A5C39EAB46}"/>
    <cellStyle name="Comma 11 3 2 2 4 2 3" xfId="21721" xr:uid="{5FA6930E-257F-4EE1-B123-9A8B23D6B119}"/>
    <cellStyle name="Comma 11 3 2 2 4 2 3 2" xfId="45798" xr:uid="{67A029B6-17CB-42AA-BEC7-B47542BECDBC}"/>
    <cellStyle name="Comma 11 3 2 2 4 2 4" xfId="31485" xr:uid="{31B69099-0BFB-4DDA-8BF5-99C5B6931571}"/>
    <cellStyle name="Comma 11 3 2 2 4 3" xfId="10613" xr:uid="{384F5789-4DA9-4681-B9D4-13C33BD4BEC8}"/>
    <cellStyle name="Comma 11 3 2 2 4 3 2" xfId="35271" xr:uid="{19B19811-4CBA-4CD9-87B4-8A81D5C42EF7}"/>
    <cellStyle name="Comma 11 3 2 2 4 4" xfId="19256" xr:uid="{53437A4F-DF41-4930-BA4C-D01D670DC21C}"/>
    <cellStyle name="Comma 11 3 2 2 4 4 2" xfId="43450" xr:uid="{2F346362-25A3-4C92-A1CB-5CE7C2DC0FD7}"/>
    <cellStyle name="Comma 11 3 2 2 4 5" xfId="27386" xr:uid="{D617CDA2-E655-423F-97DA-BC5FD5EC3703}"/>
    <cellStyle name="Comma 11 3 2 2 5" xfId="2658" xr:uid="{28178975-E1AC-4D83-8058-0D1C1D4CA252}"/>
    <cellStyle name="Comma 11 3 2 2 5 2" xfId="8444" xr:uid="{341AB887-437B-4C85-A732-C2B929AC87CC}"/>
    <cellStyle name="Comma 11 3 2 2 5 2 2" xfId="16702" xr:uid="{2B1CE75A-EB54-4624-9EB6-47856663164D}"/>
    <cellStyle name="Comma 11 3 2 2 5 2 2 2" xfId="41284" xr:uid="{7A468C64-AC13-4ADE-A9B7-D5586CAA20AA}"/>
    <cellStyle name="Comma 11 3 2 2 5 2 3" xfId="33269" xr:uid="{FB914389-A961-4D82-ADDC-9B3975784E4F}"/>
    <cellStyle name="Comma 11 3 2 2 5 3" xfId="10999" xr:uid="{10E7CC05-3EC3-46AA-AFAE-B4405EF50C48}"/>
    <cellStyle name="Comma 11 3 2 2 5 3 2" xfId="35655" xr:uid="{88CB8F3F-1FBA-4B3B-A354-4C835FA87BD9}"/>
    <cellStyle name="Comma 11 3 2 2 5 4" xfId="21125" xr:uid="{793340CC-B9EA-4522-91D6-418645C002D1}"/>
    <cellStyle name="Comma 11 3 2 2 5 4 2" xfId="45246" xr:uid="{7EA6C5E2-0735-4912-837A-7DA331088222}"/>
    <cellStyle name="Comma 11 3 2 2 5 5" xfId="27770" xr:uid="{B86B730F-1D13-48B2-9868-494E68A6F7A8}"/>
    <cellStyle name="Comma 11 3 2 2 6" xfId="2895" xr:uid="{C6429162-AF6A-4223-ACAE-754287EE370A}"/>
    <cellStyle name="Comma 11 3 2 2 6 2" xfId="11236" xr:uid="{FEDD0E00-E049-4ECD-9212-14153447DDB7}"/>
    <cellStyle name="Comma 11 3 2 2 6 2 2" xfId="35891" xr:uid="{431C2A22-31B9-4C6B-A497-68887500CCFB}"/>
    <cellStyle name="Comma 11 3 2 2 6 3" xfId="28006" xr:uid="{FFC452A8-613B-4437-A8F8-88A6D770E66A}"/>
    <cellStyle name="Comma 11 3 2 2 7" xfId="3368" xr:uid="{E6FB3FD0-F18E-46C8-8B66-E8A55B5F49E4}"/>
    <cellStyle name="Comma 11 3 2 2 7 2" xfId="11709" xr:uid="{B5D51C4C-79CF-4193-A2B3-7378CB644231}"/>
    <cellStyle name="Comma 11 3 2 2 7 2 2" xfId="36363" xr:uid="{8A1BF55E-AFD5-4C8D-9106-034F070EBD76}"/>
    <cellStyle name="Comma 11 3 2 2 7 3" xfId="28478" xr:uid="{06A6D837-83E0-4DD7-85DA-477301C769AD}"/>
    <cellStyle name="Comma 11 3 2 2 8" xfId="3614" xr:uid="{274EE6C3-F439-40D9-8006-D0AA095A0DD6}"/>
    <cellStyle name="Comma 11 3 2 2 8 2" xfId="11955" xr:uid="{FE9E323E-DFBF-477D-B4A7-98B68C179381}"/>
    <cellStyle name="Comma 11 3 2 2 8 2 2" xfId="36599" xr:uid="{1349EB9B-DB3D-43B4-874C-F75A33764DF6}"/>
    <cellStyle name="Comma 11 3 2 2 8 3" xfId="28714" xr:uid="{ADFBC630-9F33-4539-8BE2-EDC54F75E6E9}"/>
    <cellStyle name="Comma 11 3 2 2 9" xfId="4368" xr:uid="{7ECBA1CA-BFB7-492C-8B10-7B3C1B5C5351}"/>
    <cellStyle name="Comma 11 3 2 2 9 2" xfId="12709" xr:uid="{53397CB3-A4FF-43CD-8E85-21A5BCFE57D1}"/>
    <cellStyle name="Comma 11 3 2 2 9 2 2" xfId="37294" xr:uid="{0954D72B-D076-409E-A415-B7EA87E9FC2A}"/>
    <cellStyle name="Comma 11 3 2 2 9 3" xfId="29334" xr:uid="{C0442C66-42EF-4FD4-ACA5-BE0A15AD0ACF}"/>
    <cellStyle name="Comma 11 3 2 3" xfId="652" xr:uid="{C48E4DC3-E080-4A00-9B6B-3A81706330B7}"/>
    <cellStyle name="Comma 11 3 2 3 10" xfId="25932" xr:uid="{2231DD76-AC16-4EB7-9353-52380AE344F4}"/>
    <cellStyle name="Comma 11 3 2 3 2" xfId="1285" xr:uid="{7C07A1C3-8EDA-4FC4-A5BF-6C59216D1A04}"/>
    <cellStyle name="Comma 11 3 2 3 2 2" xfId="8212" xr:uid="{4462F52B-14D5-44E3-94E1-AB55E9A8FFE5}"/>
    <cellStyle name="Comma 11 3 2 3 2 2 2" xfId="16470" xr:uid="{624676CD-68DA-4491-A06D-6489F7562A28}"/>
    <cellStyle name="Comma 11 3 2 3 2 2 2 2" xfId="41052" xr:uid="{2C6EDCBB-A309-4E03-BFAA-97DD95E4233B}"/>
    <cellStyle name="Comma 11 3 2 3 2 2 3" xfId="22477" xr:uid="{082CA44F-BDB3-4823-B32A-F038248BF091}"/>
    <cellStyle name="Comma 11 3 2 3 2 2 3 2" xfId="46511" xr:uid="{53D6C46E-773B-4DCB-8F98-60B310CF5E4A}"/>
    <cellStyle name="Comma 11 3 2 3 2 2 4" xfId="33037" xr:uid="{A813E69C-610C-4AFF-BD8A-641EFE55E916}"/>
    <cellStyle name="Comma 11 3 2 3 2 3" xfId="6333" xr:uid="{A8469C84-BD3D-43CB-BA25-209D8F36BCCF}"/>
    <cellStyle name="Comma 11 3 2 3 2 3 2" xfId="14594" xr:uid="{F7F723E6-ED7D-422A-BB3B-885AE0DC17D4}"/>
    <cellStyle name="Comma 11 3 2 3 2 3 2 2" xfId="39176" xr:uid="{08F1A8E3-1DB3-4D0D-B72D-EA5330265790}"/>
    <cellStyle name="Comma 11 3 2 3 2 3 3" xfId="31161" xr:uid="{4FF6766F-8AC8-4309-B2F5-C928FC5AEBFE}"/>
    <cellStyle name="Comma 11 3 2 3 2 4" xfId="9648" xr:uid="{F015FB87-4817-46D0-8E94-FEFCFEA56DD7}"/>
    <cellStyle name="Comma 11 3 2 3 2 4 2" xfId="34343" xr:uid="{1303B0F5-2839-4E5A-B5EE-69C91DBAD61D}"/>
    <cellStyle name="Comma 11 3 2 3 2 5" xfId="20010" xr:uid="{A42CDD6A-2D9C-466B-9EC7-81C1F1CAE73E}"/>
    <cellStyle name="Comma 11 3 2 3 2 5 2" xfId="44188" xr:uid="{9DCBF2E4-8887-4E8A-B7AD-11431D2314A6}"/>
    <cellStyle name="Comma 11 3 2 3 2 6" xfId="26460" xr:uid="{19B1E252-DFC1-405A-BA6B-E09425BE44AE}"/>
    <cellStyle name="Comma 11 3 2 3 3" xfId="3013" xr:uid="{A1E833CA-3515-46D2-845C-BC32E4BD5C2E}"/>
    <cellStyle name="Comma 11 3 2 3 3 2" xfId="6852" xr:uid="{53E527E2-008B-496F-976D-09FFAB925BDB}"/>
    <cellStyle name="Comma 11 3 2 3 3 2 2" xfId="15111" xr:uid="{0921CCDD-35A4-47BD-919A-1D2407E26A57}"/>
    <cellStyle name="Comma 11 3 2 3 3 2 2 2" xfId="39693" xr:uid="{8EC77F07-D3F3-4EFA-8EC6-E4A91FBB6156}"/>
    <cellStyle name="Comma 11 3 2 3 3 2 3" xfId="21905" xr:uid="{FD0242A9-CE99-4223-93AB-D68DB2A379BE}"/>
    <cellStyle name="Comma 11 3 2 3 3 2 3 2" xfId="45979" xr:uid="{B9E19C67-D691-4F1F-9160-E9A3AC1E6F58}"/>
    <cellStyle name="Comma 11 3 2 3 3 2 4" xfId="31678" xr:uid="{BFBC8CBA-69BA-4484-8EFE-24DD95846437}"/>
    <cellStyle name="Comma 11 3 2 3 3 3" xfId="11354" xr:uid="{8ED131B0-D7C7-4DC7-8104-D0AFB7F0AB8E}"/>
    <cellStyle name="Comma 11 3 2 3 3 3 2" xfId="36009" xr:uid="{157BA029-C43A-48ED-8470-BDCC77CD0A59}"/>
    <cellStyle name="Comma 11 3 2 3 3 4" xfId="19440" xr:uid="{3C78467A-CAF4-4ECA-A5D5-6A648BD21B8F}"/>
    <cellStyle name="Comma 11 3 2 3 3 4 2" xfId="43634" xr:uid="{A4206663-5B4B-4185-A871-798B1B16DB4E}"/>
    <cellStyle name="Comma 11 3 2 3 3 5" xfId="28124" xr:uid="{960B0739-8FB9-47B7-A054-E8177640E3B4}"/>
    <cellStyle name="Comma 11 3 2 3 4" xfId="3732" xr:uid="{4563928D-F0A4-4F2C-BDCE-911C18ED4EE0}"/>
    <cellStyle name="Comma 11 3 2 3 4 2" xfId="7380" xr:uid="{E36FC969-00B0-4A7E-A79E-5CA35501A03A}"/>
    <cellStyle name="Comma 11 3 2 3 4 2 2" xfId="15639" xr:uid="{25C1F2FC-0F95-4FDE-BB2F-02E6700F9271}"/>
    <cellStyle name="Comma 11 3 2 3 4 2 2 2" xfId="40221" xr:uid="{F7EFF9DB-D713-498A-93ED-FFAB8A215864}"/>
    <cellStyle name="Comma 11 3 2 3 4 2 3" xfId="32206" xr:uid="{A3E7B9C0-B1E7-4140-A773-9B561AC29703}"/>
    <cellStyle name="Comma 11 3 2 3 4 3" xfId="12073" xr:uid="{53256C8D-23C1-42F9-B218-4E7293D7F270}"/>
    <cellStyle name="Comma 11 3 2 3 4 3 2" xfId="36717" xr:uid="{0ACD08D4-73A5-421D-A31F-7252D45EEF06}"/>
    <cellStyle name="Comma 11 3 2 3 4 4" xfId="21310" xr:uid="{BDB8C996-2AD8-4A78-AADA-8ECDAA894B6D}"/>
    <cellStyle name="Comma 11 3 2 3 4 4 2" xfId="45429" xr:uid="{73D03B31-F375-4865-8CCD-60849D722452}"/>
    <cellStyle name="Comma 11 3 2 3 4 5" xfId="28832" xr:uid="{A9488B17-583C-4DBC-A62B-B8CBDA86EA82}"/>
    <cellStyle name="Comma 11 3 2 3 5" xfId="4486" xr:uid="{33C4A0F1-EE9E-45CE-9E7E-2FA5E60AB571}"/>
    <cellStyle name="Comma 11 3 2 3 5 2" xfId="12827" xr:uid="{98EC4DFC-6F23-4D17-BC1B-71D6B691F214}"/>
    <cellStyle name="Comma 11 3 2 3 5 2 2" xfId="37412" xr:uid="{AD23CB9B-2302-45DF-8302-80499330DAD2}"/>
    <cellStyle name="Comma 11 3 2 3 5 3" xfId="29452" xr:uid="{231BA6B2-1F34-45B3-99FE-E1C9153930AA}"/>
    <cellStyle name="Comma 11 3 2 3 6" xfId="5226" xr:uid="{7583F1CC-40BD-4D85-804A-CBBFB0FBEA74}"/>
    <cellStyle name="Comma 11 3 2 3 6 2" xfId="13519" xr:uid="{864F8FC5-24F6-40DE-A857-9AAB14EAD9FC}"/>
    <cellStyle name="Comma 11 3 2 3 6 2 2" xfId="38103" xr:uid="{DE5F9C25-9A5F-4461-B2D7-DFC84DA0A3C2}"/>
    <cellStyle name="Comma 11 3 2 3 6 3" xfId="30085" xr:uid="{A5016B3A-02D3-4B8F-8762-1808947E1510}"/>
    <cellStyle name="Comma 11 3 2 3 7" xfId="9039" xr:uid="{A856D182-3F82-4C57-A5E6-5860F845600B}"/>
    <cellStyle name="Comma 11 3 2 3 7 2" xfId="33801" xr:uid="{3F534634-A458-45E8-98CD-45F12F133AA2}"/>
    <cellStyle name="Comma 11 3 2 3 8" xfId="18159" xr:uid="{496C17DB-338D-41A5-B764-2A0611E627BD}"/>
    <cellStyle name="Comma 11 3 2 3 8 2" xfId="42384" xr:uid="{7FC35C74-3D1F-4BAA-B43B-BC073037A346}"/>
    <cellStyle name="Comma 11 3 2 3 9" xfId="18833" xr:uid="{C9DFD593-9BEB-4EEA-898D-C5984E2854F2}"/>
    <cellStyle name="Comma 11 3 2 3 9 2" xfId="43029" xr:uid="{78668D2A-F822-4FC5-8639-33FA69138022}"/>
    <cellStyle name="Comma 11 3 2 4" xfId="1705" xr:uid="{C776FAD3-9042-4A6F-A03A-24AE22B88BCE}"/>
    <cellStyle name="Comma 11 3 2 4 2" xfId="6970" xr:uid="{1A4BA2E4-2341-4775-B7E9-9F70B3EA6EC5}"/>
    <cellStyle name="Comma 11 3 2 4 2 2" xfId="15229" xr:uid="{6CF8F8A2-E55B-4E8B-B7EF-641ED8D2165F}"/>
    <cellStyle name="Comma 11 3 2 4 2 2 2" xfId="39811" xr:uid="{CE9FFE5C-456E-4C88-BB0A-74F10779F4E4}"/>
    <cellStyle name="Comma 11 3 2 4 2 3" xfId="22878" xr:uid="{A2E4352F-3D1E-42BB-B8FF-61FDDFED1CC5}"/>
    <cellStyle name="Comma 11 3 2 4 2 3 2" xfId="46896" xr:uid="{0737BCA1-A8D6-4EB4-84FB-BB048C28BA72}"/>
    <cellStyle name="Comma 11 3 2 4 2 4" xfId="31796" xr:uid="{82BEF999-34CE-4874-BB12-FCF53C7A7347}"/>
    <cellStyle name="Comma 11 3 2 4 3" xfId="5630" xr:uid="{2D6142A0-4CD7-4475-B1D6-EA59F16FB3D9}"/>
    <cellStyle name="Comma 11 3 2 4 3 2" xfId="13901" xr:uid="{D355E4E6-3E98-4A12-A929-F1AD9C7F665A}"/>
    <cellStyle name="Comma 11 3 2 4 3 2 2" xfId="38485" xr:uid="{E318CEC2-F223-4265-AD0C-092ABBE18694}"/>
    <cellStyle name="Comma 11 3 2 4 3 3" xfId="30468" xr:uid="{C09D7151-5987-4F08-8DD6-CB469674F4F1}"/>
    <cellStyle name="Comma 11 3 2 4 4" xfId="10054" xr:uid="{1A243BDB-A408-478A-8055-7627496C5ED1}"/>
    <cellStyle name="Comma 11 3 2 4 4 2" xfId="34725" xr:uid="{911CD313-D0EB-430D-A0DB-364BE177E77E}"/>
    <cellStyle name="Comma 11 3 2 4 5" xfId="20414" xr:uid="{05B6380D-D0EB-46E2-8041-32B15B0A9E79}"/>
    <cellStyle name="Comma 11 3 2 4 5 2" xfId="44578" xr:uid="{4F3B4F24-1130-4594-B4ED-43E0B6E7469C}"/>
    <cellStyle name="Comma 11 3 2 4 6" xfId="26840" xr:uid="{EDBD6EF5-5781-4F08-A7E4-F80E65E283AB}"/>
    <cellStyle name="Comma 11 3 2 5" xfId="1841" xr:uid="{04404FDA-FFCA-469E-9B2F-4FF23491A68C}"/>
    <cellStyle name="Comma 11 3 2 5 2" xfId="7648" xr:uid="{44155D08-95DF-4DD9-91CC-9FC55421F570}"/>
    <cellStyle name="Comma 11 3 2 5 2 2" xfId="15906" xr:uid="{B9AD8BFE-C9E4-4ACF-8923-ABB9B5CFF946}"/>
    <cellStyle name="Comma 11 3 2 5 2 2 2" xfId="40488" xr:uid="{895092E1-6FC8-4D21-AA7F-31BF5A745568}"/>
    <cellStyle name="Comma 11 3 2 5 2 3" xfId="23006" xr:uid="{126EE8C7-8DC9-468D-942F-A9DFE6A88ACB}"/>
    <cellStyle name="Comma 11 3 2 5 2 3 2" xfId="47017" xr:uid="{CC08377D-9B30-4D24-8A51-B07F4A79E17E}"/>
    <cellStyle name="Comma 11 3 2 5 2 4" xfId="32473" xr:uid="{85D15C26-B606-4960-A1C4-2BB67EBB5EF5}"/>
    <cellStyle name="Comma 11 3 2 5 3" xfId="5759" xr:uid="{809F18F0-0FE9-4D3C-8917-E19BBDA5C527}"/>
    <cellStyle name="Comma 11 3 2 5 3 2" xfId="14021" xr:uid="{45FA43A5-430B-410D-B4CA-A9469D386DC8}"/>
    <cellStyle name="Comma 11 3 2 5 3 2 2" xfId="38603" xr:uid="{2A4C1767-B505-4160-B9BF-972A44FA0566}"/>
    <cellStyle name="Comma 11 3 2 5 3 3" xfId="30588" xr:uid="{B637B6F1-E376-43C9-BFCC-6C5E01B3D350}"/>
    <cellStyle name="Comma 11 3 2 5 4" xfId="10183" xr:uid="{901D04CC-AA07-490F-8062-FBA7ABA986F1}"/>
    <cellStyle name="Comma 11 3 2 5 4 2" xfId="34843" xr:uid="{94AD8CB0-F11D-497D-97E1-6DD601952FFA}"/>
    <cellStyle name="Comma 11 3 2 5 5" xfId="20541" xr:uid="{EA6DE9F9-262C-4F72-9D2C-E36CFB00827E}"/>
    <cellStyle name="Comma 11 3 2 5 5 2" xfId="44701" xr:uid="{DB862865-FF78-44A0-A60A-C10A8827420E}"/>
    <cellStyle name="Comma 11 3 2 5 6" xfId="26958" xr:uid="{63E1C0E6-1FC5-4F31-8C63-34CD6A42DB35}"/>
    <cellStyle name="Comma 11 3 2 6" xfId="816" xr:uid="{16EE49E5-60AA-4A2B-9590-E8286B532B34}"/>
    <cellStyle name="Comma 11 3 2 6 2" xfId="7839" xr:uid="{5E408FBC-5A58-45A2-B1A6-05E464DF8FF8}"/>
    <cellStyle name="Comma 11 3 2 6 2 2" xfId="16097" xr:uid="{E64E2E5E-3BB7-47DA-B67D-D4523ACD16B8}"/>
    <cellStyle name="Comma 11 3 2 6 2 2 2" xfId="40679" xr:uid="{4BE05CA2-B2E2-42A9-BE42-61C0004FBE01}"/>
    <cellStyle name="Comma 11 3 2 6 2 3" xfId="22039" xr:uid="{88BAC933-41F6-4B21-BA78-F59CF6242856}"/>
    <cellStyle name="Comma 11 3 2 6 2 3 2" xfId="46104" xr:uid="{3DB6DF45-F2FA-462D-B98D-E0151ABA352B}"/>
    <cellStyle name="Comma 11 3 2 6 2 4" xfId="32664" xr:uid="{823ACF6F-3D31-4134-BC56-82A548E40DC7}"/>
    <cellStyle name="Comma 11 3 2 6 3" xfId="5952" xr:uid="{835E1F1C-BD32-4E87-AA91-8789D6220271}"/>
    <cellStyle name="Comma 11 3 2 6 3 2" xfId="14214" xr:uid="{A1AFCD6A-B80D-4F87-9214-4D3BC6EF87C3}"/>
    <cellStyle name="Comma 11 3 2 6 3 2 2" xfId="38796" xr:uid="{A5227642-9D0A-4A7F-965E-C484F85DD7EC}"/>
    <cellStyle name="Comma 11 3 2 6 3 3" xfId="30781" xr:uid="{B48E962F-F118-499F-8D72-65904BE33A8B}"/>
    <cellStyle name="Comma 11 3 2 6 4" xfId="9201" xr:uid="{709973F0-D3E9-44D6-8927-9FE704A00383}"/>
    <cellStyle name="Comma 11 3 2 6 4 2" xfId="33939" xr:uid="{EEFBBA76-31A8-4F42-B931-6D81DAFF32FF}"/>
    <cellStyle name="Comma 11 3 2 6 5" xfId="19573" xr:uid="{872B6DAF-E3A2-4604-8A93-128FD3E5DEAD}"/>
    <cellStyle name="Comma 11 3 2 6 5 2" xfId="43761" xr:uid="{514E95FE-2F81-44B0-AC06-FFFA25D53FB1}"/>
    <cellStyle name="Comma 11 3 2 6 6" xfId="26061" xr:uid="{903403F8-D76B-4AEE-801A-0C6ED1DB6F1C}"/>
    <cellStyle name="Comma 11 3 2 7" xfId="1960" xr:uid="{D5C4D229-8DAB-4CB3-81B0-C63EA913B680}"/>
    <cellStyle name="Comma 11 3 2 7 2" xfId="6472" xr:uid="{029F8BC7-8E96-4BD5-9A7C-658BEBCDF526}"/>
    <cellStyle name="Comma 11 3 2 7 2 2" xfId="14731" xr:uid="{53FCE844-996F-4C87-9909-B43A7E4B16F7}"/>
    <cellStyle name="Comma 11 3 2 7 2 2 2" xfId="39313" xr:uid="{E9C88419-3F72-40E6-9BDE-442549EE3F32}"/>
    <cellStyle name="Comma 11 3 2 7 2 3" xfId="23124" xr:uid="{FF0B130D-57B9-41C4-9772-CC190E955208}"/>
    <cellStyle name="Comma 11 3 2 7 2 3 2" xfId="47135" xr:uid="{AE59440A-2367-4316-9C96-7042983F4DD3}"/>
    <cellStyle name="Comma 11 3 2 7 2 4" xfId="31298" xr:uid="{071EC26D-410C-4BC6-926E-D944B9B3903A}"/>
    <cellStyle name="Comma 11 3 2 7 3" xfId="10302" xr:uid="{4FA6243E-48AD-4CD3-9019-F8CC0046A8BB}"/>
    <cellStyle name="Comma 11 3 2 7 3 2" xfId="34961" xr:uid="{96F17F15-0E97-48CF-AD68-E6F14FEC80D9}"/>
    <cellStyle name="Comma 11 3 2 7 4" xfId="20659" xr:uid="{739DF3A8-69A9-494B-9A44-3DE81C6B0620}"/>
    <cellStyle name="Comma 11 3 2 7 4 2" xfId="44819" xr:uid="{2B6FEBCE-4283-43DC-863A-9ECBA224855C}"/>
    <cellStyle name="Comma 11 3 2 7 5" xfId="27076" xr:uid="{6E9D42FB-5BB3-4979-98BB-7A19CCC7575A}"/>
    <cellStyle name="Comma 11 3 2 8" xfId="2153" xr:uid="{941DA1A1-05F4-4962-9D6C-F1B1BDFC4E9E}"/>
    <cellStyle name="Comma 11 3 2 8 2" xfId="8326" xr:uid="{58B010EE-ECDB-4078-9E51-F5625505ADB9}"/>
    <cellStyle name="Comma 11 3 2 8 2 2" xfId="16584" xr:uid="{2F985A65-37C8-4D78-B21B-76571467C7C4}"/>
    <cellStyle name="Comma 11 3 2 8 2 2 2" xfId="41166" xr:uid="{5545EDE1-0C94-4776-8ACE-63874D12DD0F}"/>
    <cellStyle name="Comma 11 3 2 8 2 3" xfId="21550" xr:uid="{69C2A228-2A4F-4C00-BB90-A813F49557C9}"/>
    <cellStyle name="Comma 11 3 2 8 2 3 2" xfId="45648" xr:uid="{ADECF8CB-1766-4F19-BE6E-D3ED4EC902AE}"/>
    <cellStyle name="Comma 11 3 2 8 2 4" xfId="33151" xr:uid="{DDDBDE05-C822-4F4D-95A0-960BDC8A91DC}"/>
    <cellStyle name="Comma 11 3 2 8 3" xfId="10495" xr:uid="{AA77301F-CBAB-4CA4-9DBE-4E9980E2F71B}"/>
    <cellStyle name="Comma 11 3 2 8 3 2" xfId="35153" xr:uid="{3A707543-8A4B-48B9-AC9C-793AA2A71092}"/>
    <cellStyle name="Comma 11 3 2 8 4" xfId="19080" xr:uid="{05BB71C5-7D32-45E8-B2CD-DACF161A4229}"/>
    <cellStyle name="Comma 11 3 2 8 4 2" xfId="43274" xr:uid="{9FC15579-EA1C-4FFC-A5BC-DD280915F10B}"/>
    <cellStyle name="Comma 11 3 2 8 5" xfId="27268" xr:uid="{BE613A22-561F-4F8F-AECE-C2E5EFF4CC42}"/>
    <cellStyle name="Comma 11 3 2 9" xfId="2540" xr:uid="{5CA5C8A4-E3F8-4B86-840A-003506AF732E}"/>
    <cellStyle name="Comma 11 3 2 9 2" xfId="10881" xr:uid="{63043622-D8CA-4CEC-A15E-2BC91F3E4082}"/>
    <cellStyle name="Comma 11 3 2 9 2 2" xfId="35537" xr:uid="{E556497D-FD9E-4CBA-86EE-B44141E683CD}"/>
    <cellStyle name="Comma 11 3 2 9 3" xfId="20956" xr:uid="{51F0CE12-4AD4-46A4-A7B7-A2A25C986C78}"/>
    <cellStyle name="Comma 11 3 2 9 3 2" xfId="45091" xr:uid="{66CF205A-E875-41AC-8A37-61C9ED295DBA}"/>
    <cellStyle name="Comma 11 3 2 9 4" xfId="27652" xr:uid="{1E5A71F9-2ECE-40CF-B86D-5AD412469680}"/>
    <cellStyle name="Comma 11 3 20" xfId="4120" xr:uid="{D0F0EAD7-7EDD-4A35-8734-1E742F44F5F9}"/>
    <cellStyle name="Comma 11 3 20 2" xfId="12461" xr:uid="{55B0FCE2-F24B-4D16-A878-DF63F9C10C4D}"/>
    <cellStyle name="Comma 11 3 20 2 2" xfId="37046" xr:uid="{2BF25C97-119B-4A18-89DD-ACD181CBC9BD}"/>
    <cellStyle name="Comma 11 3 20 3" xfId="29155" xr:uid="{B3431603-793A-4CE0-A279-829B39579E1E}"/>
    <cellStyle name="Comma 11 3 21" xfId="4726" xr:uid="{AB4D434D-93DD-4CEC-AFE1-117B279EBAA6}"/>
    <cellStyle name="Comma 11 3 21 2" xfId="13063" xr:uid="{F3D14F0F-8A70-4C01-90CD-E26F4134D46F}"/>
    <cellStyle name="Comma 11 3 21 2 2" xfId="37648" xr:uid="{9EBC2532-BFA0-4415-A4E5-B1E01C53767A}"/>
    <cellStyle name="Comma 11 3 21 3" xfId="29627" xr:uid="{20C43C41-E8EE-4DE6-B649-06FA66BE4995}"/>
    <cellStyle name="Comma 11 3 22" xfId="8522" xr:uid="{14231C1E-5129-4186-A443-DF29B3BE69C8}"/>
    <cellStyle name="Comma 11 3 22 2" xfId="16780" xr:uid="{44B29A50-E679-46FB-9862-8EC32F286D99}"/>
    <cellStyle name="Comma 11 3 22 2 2" xfId="41362" xr:uid="{72F54F54-2011-43A5-B840-7945335E4828}"/>
    <cellStyle name="Comma 11 3 22 3" xfId="33333" xr:uid="{77461456-AD1D-460C-929A-3BD52D63BCF9}"/>
    <cellStyle name="Comma 11 3 23" xfId="8651" xr:uid="{85221063-DE40-4799-AC41-5C4C38F7F0D2}"/>
    <cellStyle name="Comma 11 3 23 2" xfId="33436" xr:uid="{734E4B3F-CDB7-496F-9662-FE50BB713843}"/>
    <cellStyle name="Comma 11 3 24" xfId="17762" xr:uid="{6FB995BE-12E0-4864-9C13-CF6B7F922B39}"/>
    <cellStyle name="Comma 11 3 24 2" xfId="41987" xr:uid="{C8D2EF86-8665-4716-8D06-DFBAF489CE9C}"/>
    <cellStyle name="Comma 11 3 25" xfId="17836" xr:uid="{97389D34-4773-409B-97CB-2C7790CF416C}"/>
    <cellStyle name="Comma 11 3 25 2" xfId="42061" xr:uid="{DA4AF532-8EE1-4A94-9ACD-5D1E7599AC50}"/>
    <cellStyle name="Comma 11 3 26" xfId="18442" xr:uid="{241AE139-E288-45E6-A0DC-5B090D097A8F}"/>
    <cellStyle name="Comma 11 3 26 2" xfId="42652" xr:uid="{C1A910EA-7383-41AC-BF53-81FFA6C06DE0}"/>
    <cellStyle name="Comma 11 3 27" xfId="25574" xr:uid="{8B944226-57F3-4052-A417-D2CC318FBDD6}"/>
    <cellStyle name="Comma 11 3 3" xfId="390" xr:uid="{7F22D195-B68A-407B-B923-4F347FBB04AB}"/>
    <cellStyle name="Comma 11 3 3 10" xfId="4307" xr:uid="{E8893BF4-BA69-409C-B281-CEAF44245965}"/>
    <cellStyle name="Comma 11 3 3 10 2" xfId="12648" xr:uid="{23A6C6B2-D200-4318-862D-15959453177A}"/>
    <cellStyle name="Comma 11 3 3 10 2 2" xfId="37233" xr:uid="{C7D80950-5C48-461E-AB70-895FE114C1C2}"/>
    <cellStyle name="Comma 11 3 3 10 3" xfId="29273" xr:uid="{7A780460-FC48-4668-86DF-3789BA163D9D}"/>
    <cellStyle name="Comma 11 3 3 11" xfId="4848" xr:uid="{C745519F-E77C-4071-8378-A8C4D0448A03}"/>
    <cellStyle name="Comma 11 3 3 11 2" xfId="13170" xr:uid="{8BED21AF-9C67-4A70-8C85-3569969E2353}"/>
    <cellStyle name="Comma 11 3 3 11 2 2" xfId="37755" xr:uid="{9CC4F89E-3DB6-44E1-9438-4002BD24273E}"/>
    <cellStyle name="Comma 11 3 3 11 3" xfId="29735" xr:uid="{933AA0D5-9223-42BA-BFDF-0F946C12A8B8}"/>
    <cellStyle name="Comma 11 3 3 12" xfId="8790" xr:uid="{3C54B663-F2B9-4A99-95DD-92B0939E7776}"/>
    <cellStyle name="Comma 11 3 3 12 2" xfId="33561" xr:uid="{DC0F6F20-0B3E-449E-8CD9-0AF34817AFCE}"/>
    <cellStyle name="Comma 11 3 3 13" xfId="17980" xr:uid="{48124F5B-CEA9-4B38-B9AD-FB54D0B42887}"/>
    <cellStyle name="Comma 11 3 3 13 2" xfId="42205" xr:uid="{67628CAC-5864-47DA-913B-715F83A920D3}"/>
    <cellStyle name="Comma 11 3 3 14" xfId="18574" xr:uid="{573A75B0-A015-45EA-B943-0A17AE63DDBE}"/>
    <cellStyle name="Comma 11 3 3 14 2" xfId="42770" xr:uid="{55B1CB7B-2AA8-4069-8F89-94F21100829F}"/>
    <cellStyle name="Comma 11 3 3 15" xfId="25692" xr:uid="{55D2E877-DA0C-4999-AA2B-F5948665FBBD}"/>
    <cellStyle name="Comma 11 3 3 2" xfId="1105" xr:uid="{0B847C13-066E-4F21-A9CE-E0574266A849}"/>
    <cellStyle name="Comma 11 3 3 2 10" xfId="26301" xr:uid="{2260FC34-E221-4CA3-A82E-7417DB952BEE}"/>
    <cellStyle name="Comma 11 3 3 2 2" xfId="1537" xr:uid="{F8D41066-7085-4826-A1A0-C1B19572AF58}"/>
    <cellStyle name="Comma 11 3 3 2 2 2" xfId="7513" xr:uid="{1C72EFFF-B66E-431E-A1F3-C9F26FD8687B}"/>
    <cellStyle name="Comma 11 3 3 2 2 2 2" xfId="15772" xr:uid="{659E8D9E-CBD4-486E-A970-8D2812D47971}"/>
    <cellStyle name="Comma 11 3 3 2 2 2 2 2" xfId="40354" xr:uid="{727AD242-C6A1-4BAE-B51B-4FEBB26F48D7}"/>
    <cellStyle name="Comma 11 3 3 2 2 2 3" xfId="22725" xr:uid="{8A4B225D-06B3-47F6-8C5D-5E3BBBA61656}"/>
    <cellStyle name="Comma 11 3 3 2 2 2 3 2" xfId="46752" xr:uid="{5A542C02-D070-401C-8750-5AC2C3CD3E23}"/>
    <cellStyle name="Comma 11 3 3 2 2 2 4" xfId="32339" xr:uid="{1546F340-293B-41E4-BF74-927F2B5C60B6}"/>
    <cellStyle name="Comma 11 3 3 2 2 3" xfId="5477" xr:uid="{261EF3EB-5D6C-4D6A-B32C-DF3F219659FD}"/>
    <cellStyle name="Comma 11 3 3 2 2 3 2" xfId="13760" xr:uid="{633DFBF3-2190-4D23-86DD-1BB3BD59D64D}"/>
    <cellStyle name="Comma 11 3 3 2 2 3 2 2" xfId="38344" xr:uid="{47F064C9-D530-4DF5-9FAC-29419A5AC0B1}"/>
    <cellStyle name="Comma 11 3 3 2 2 3 3" xfId="30326" xr:uid="{D6C119A0-089A-4B02-BA25-D5A0DB144403}"/>
    <cellStyle name="Comma 11 3 3 2 2 4" xfId="9898" xr:uid="{AE23B8D9-6179-4774-98AD-869B887E656D}"/>
    <cellStyle name="Comma 11 3 3 2 2 4 2" xfId="34584" xr:uid="{83E8332F-6D05-4F11-B7C6-6626C12249D8}"/>
    <cellStyle name="Comma 11 3 3 2 2 5" xfId="20259" xr:uid="{460FF6C6-E9B6-4B49-B967-EE4D780408F2}"/>
    <cellStyle name="Comma 11 3 3 2 2 5 2" xfId="44433" xr:uid="{92B53D70-6EF9-4053-9B40-72F37AD4927E}"/>
    <cellStyle name="Comma 11 3 3 2 2 6" xfId="26700" xr:uid="{4868A9AA-A765-4B0B-A2F4-72C610562AA4}"/>
    <cellStyle name="Comma 11 3 3 2 3" xfId="3070" xr:uid="{80947F8A-78CB-449C-8208-4C599CA51830}"/>
    <cellStyle name="Comma 11 3 3 2 3 2" xfId="8079" xr:uid="{9167E45B-95DF-4445-A5B5-F040D9A363AF}"/>
    <cellStyle name="Comma 11 3 3 2 3 2 2" xfId="16337" xr:uid="{10F37F21-72CA-44BC-A923-ED8C70435A78}"/>
    <cellStyle name="Comma 11 3 3 2 3 2 2 2" xfId="40919" xr:uid="{D9A68A2F-0B13-4C00-BAFA-1EE0835E173E}"/>
    <cellStyle name="Comma 11 3 3 2 3 2 3" xfId="32904" xr:uid="{7733A72B-0142-4D19-9BCD-A4EA8A039545}"/>
    <cellStyle name="Comma 11 3 3 2 3 3" xfId="6192" xr:uid="{60DD8CCA-D216-4713-B433-CD8EB024DEF6}"/>
    <cellStyle name="Comma 11 3 3 2 3 3 2" xfId="14454" xr:uid="{AA2EA823-2956-4C69-8EA9-212D92F0FB32}"/>
    <cellStyle name="Comma 11 3 3 2 3 3 2 2" xfId="39036" xr:uid="{106D03B8-4521-4FE5-902D-DB24A50EAFB8}"/>
    <cellStyle name="Comma 11 3 3 2 3 3 3" xfId="31021" xr:uid="{9D8E2CF5-4345-4960-AF14-DFA446C66CAE}"/>
    <cellStyle name="Comma 11 3 3 2 3 4" xfId="11411" xr:uid="{D4154B45-04CD-4F15-8C95-83F0C47436E0}"/>
    <cellStyle name="Comma 11 3 3 2 3 4 2" xfId="36066" xr:uid="{36852797-EE36-4C23-B1DB-B0F543037F2B}"/>
    <cellStyle name="Comma 11 3 3 2 3 5" xfId="22314" xr:uid="{B400225C-654D-4F0B-A5F5-3A4E29C858CA}"/>
    <cellStyle name="Comma 11 3 3 2 3 5 2" xfId="46348" xr:uid="{FD136B14-F531-4387-AB76-77880E419C4F}"/>
    <cellStyle name="Comma 11 3 3 2 3 6" xfId="28181" xr:uid="{8D2C8C4B-2CF0-4441-95E9-680A8E5B3D8C}"/>
    <cellStyle name="Comma 11 3 3 2 4" xfId="3789" xr:uid="{9086D717-64C8-4E24-A7DA-9BABC99474BD}"/>
    <cellStyle name="Comma 11 3 3 2 4 2" xfId="6712" xr:uid="{FD830B42-7D75-4B6E-9988-E266ABDC99FF}"/>
    <cellStyle name="Comma 11 3 3 2 4 2 2" xfId="14971" xr:uid="{64E07F2F-03D1-4D25-ABE0-CE7CE2D6686D}"/>
    <cellStyle name="Comma 11 3 3 2 4 2 2 2" xfId="39553" xr:uid="{4C749100-7831-447B-A8FC-01C40DBB4DE2}"/>
    <cellStyle name="Comma 11 3 3 2 4 2 3" xfId="31538" xr:uid="{4FEF110B-7195-4F4D-8C91-81F19DAE8FAB}"/>
    <cellStyle name="Comma 11 3 3 2 4 3" xfId="12130" xr:uid="{56DDDCCF-4C88-46AF-B30B-EC39E32F6924}"/>
    <cellStyle name="Comma 11 3 3 2 4 3 2" xfId="36774" xr:uid="{2E166873-E1A7-4A4A-9A50-0394EC516785}"/>
    <cellStyle name="Comma 11 3 3 2 4 4" xfId="28889" xr:uid="{1C0CCFE6-7D03-40DD-BCCE-99D6BFACB89B}"/>
    <cellStyle name="Comma 11 3 3 2 5" xfId="4543" xr:uid="{4ED14F79-6A04-4BA3-BC7F-251073F56DFC}"/>
    <cellStyle name="Comma 11 3 3 2 5 2" xfId="7224" xr:uid="{93A86CDD-6207-4778-997E-55259B780499}"/>
    <cellStyle name="Comma 11 3 3 2 5 2 2" xfId="15483" xr:uid="{258E9755-01BB-4137-AD8B-126B56EFA4D3}"/>
    <cellStyle name="Comma 11 3 3 2 5 2 2 2" xfId="40065" xr:uid="{14E602C6-828F-424B-A787-3D9719FD32E9}"/>
    <cellStyle name="Comma 11 3 3 2 5 2 3" xfId="32050" xr:uid="{7AC0DEC7-651F-41A0-89AC-B77F9CC4D718}"/>
    <cellStyle name="Comma 11 3 3 2 5 3" xfId="12884" xr:uid="{B593DE1D-C97E-4783-92B5-40500EE1DE23}"/>
    <cellStyle name="Comma 11 3 3 2 5 3 2" xfId="37469" xr:uid="{4524C9EA-C888-4113-ABD3-C5F300A90B73}"/>
    <cellStyle name="Comma 11 3 3 2 5 4" xfId="29509" xr:uid="{8BAD2D67-52B9-45BB-8BE7-FA25144BB93C}"/>
    <cellStyle name="Comma 11 3 3 2 6" xfId="5065" xr:uid="{20118BB1-C262-4D6F-A155-206F02556DDD}"/>
    <cellStyle name="Comma 11 3 3 2 6 2" xfId="13360" xr:uid="{673D640E-8B2B-445B-A010-324D1B0A04D4}"/>
    <cellStyle name="Comma 11 3 3 2 6 2 2" xfId="37944" xr:uid="{C8DBEA6D-3E4E-449A-ABD2-87A561740AAA}"/>
    <cellStyle name="Comma 11 3 3 2 6 3" xfId="29925" xr:uid="{1583D297-3F7B-4918-98E4-722A60060165}"/>
    <cellStyle name="Comma 11 3 3 2 7" xfId="9481" xr:uid="{5B2386A8-56C3-47E6-9BC6-4FA971AA266B}"/>
    <cellStyle name="Comma 11 3 3 2 7 2" xfId="34182" xr:uid="{6560A1B1-D10B-4976-914B-91EAB3C93EC3}"/>
    <cellStyle name="Comma 11 3 3 2 8" xfId="18216" xr:uid="{C14B49BE-284B-49AE-BE40-4EECF3EA4F15}"/>
    <cellStyle name="Comma 11 3 3 2 8 2" xfId="42441" xr:uid="{154A46CF-8D22-4F2F-A70B-1792101BDC04}"/>
    <cellStyle name="Comma 11 3 3 2 9" xfId="19849" xr:uid="{AE2F68B0-59C8-421A-8F20-C9FAC463D081}"/>
    <cellStyle name="Comma 11 3 3 2 9 2" xfId="44029" xr:uid="{85E64276-2AEA-47F6-BD7D-E3CD9E242F20}"/>
    <cellStyle name="Comma 11 3 3 3" xfId="1339" xr:uid="{795A81BA-B881-4AF3-868B-C140DD4116D4}"/>
    <cellStyle name="Comma 11 3 3 3 2" xfId="7027" xr:uid="{28B50D2B-6FE5-44CE-917E-95C14DF1BDAB}"/>
    <cellStyle name="Comma 11 3 3 3 2 2" xfId="15286" xr:uid="{BA2C92D3-BB92-4EF4-85E7-FA184B2D719E}"/>
    <cellStyle name="Comma 11 3 3 3 2 2 2" xfId="39868" xr:uid="{A3A2B008-1117-41BF-815E-D1834B481571}"/>
    <cellStyle name="Comma 11 3 3 3 2 3" xfId="22530" xr:uid="{83688047-720D-4ED1-9A4A-4A7878ECB7EF}"/>
    <cellStyle name="Comma 11 3 3 3 2 3 2" xfId="46564" xr:uid="{8493B951-45DC-4311-BF31-7786D29BD31C}"/>
    <cellStyle name="Comma 11 3 3 3 2 4" xfId="31853" xr:uid="{020037DB-3CB5-480C-A079-BAC047589414}"/>
    <cellStyle name="Comma 11 3 3 3 3" xfId="5279" xr:uid="{B7F6BFC7-7FAC-4E71-961D-AB5067395B4E}"/>
    <cellStyle name="Comma 11 3 3 3 3 2" xfId="13572" xr:uid="{48C8B791-B220-45C3-9A44-5FF54CF26F50}"/>
    <cellStyle name="Comma 11 3 3 3 3 2 2" xfId="38156" xr:uid="{67E63261-5472-44EB-8D4E-735D8041E793}"/>
    <cellStyle name="Comma 11 3 3 3 3 3" xfId="30138" xr:uid="{E1D4B373-4FA4-40C0-A82A-CB843AA32560}"/>
    <cellStyle name="Comma 11 3 3 3 4" xfId="9701" xr:uid="{C001520B-17C6-4C5D-BEE8-C227290F4005}"/>
    <cellStyle name="Comma 11 3 3 3 4 2" xfId="34396" xr:uid="{F0DCC572-7871-4DAD-ABEC-6EE28BA0C845}"/>
    <cellStyle name="Comma 11 3 3 3 5" xfId="20063" xr:uid="{DF8DF3D9-C454-40AF-A210-9D7D408972D7}"/>
    <cellStyle name="Comma 11 3 3 3 5 2" xfId="44241" xr:uid="{70052B84-E8E3-415F-B825-A11FFBE79BD1}"/>
    <cellStyle name="Comma 11 3 3 3 6" xfId="26513" xr:uid="{76072488-6020-4715-B976-363630C59B49}"/>
    <cellStyle name="Comma 11 3 3 4" xfId="876" xr:uid="{5F7A7B8A-2B9F-4BF8-A7B6-EE024CC1AE75}"/>
    <cellStyle name="Comma 11 3 3 4 2" xfId="7892" xr:uid="{4DBD775D-3471-4903-96CB-F036582C65BF}"/>
    <cellStyle name="Comma 11 3 3 4 2 2" xfId="16150" xr:uid="{B91246D5-FFEE-4FB0-A452-FB2A044B82ED}"/>
    <cellStyle name="Comma 11 3 3 4 2 2 2" xfId="40732" xr:uid="{78F453C8-FCC0-4C13-BB5C-C82AE157B8E7}"/>
    <cellStyle name="Comma 11 3 3 4 2 3" xfId="22098" xr:uid="{0325216B-DBBE-4001-B5A3-0644F38B30B2}"/>
    <cellStyle name="Comma 11 3 3 4 2 3 2" xfId="46157" xr:uid="{81799726-4B27-44B4-8F11-791C7ECD0C58}"/>
    <cellStyle name="Comma 11 3 3 4 2 4" xfId="32717" xr:uid="{AB3777F8-9454-48E1-9A4E-D0F7829F51FF}"/>
    <cellStyle name="Comma 11 3 3 4 3" xfId="6005" xr:uid="{55C9FCE1-0042-4F4A-9C42-DC736D996F4F}"/>
    <cellStyle name="Comma 11 3 3 4 3 2" xfId="14267" xr:uid="{FAF87E00-9AFA-4723-AFB0-B58FB3297B3D}"/>
    <cellStyle name="Comma 11 3 3 4 3 2 2" xfId="38849" xr:uid="{692DC29A-46B6-48C7-BC7A-451B09CFBBDB}"/>
    <cellStyle name="Comma 11 3 3 4 3 3" xfId="30834" xr:uid="{46890175-9C78-4071-8F7D-DE60A70D78A4}"/>
    <cellStyle name="Comma 11 3 3 4 4" xfId="9260" xr:uid="{78A64A42-8139-4A2F-A4C9-AB2F32067B4F}"/>
    <cellStyle name="Comma 11 3 3 4 4 2" xfId="33992" xr:uid="{AC4F6D4D-E1F6-487B-AC61-CCAD859CB05C}"/>
    <cellStyle name="Comma 11 3 3 4 5" xfId="19632" xr:uid="{C0120903-F288-44C5-B0ED-545E74C6DAC7}"/>
    <cellStyle name="Comma 11 3 3 4 5 2" xfId="43820" xr:uid="{C735ECA4-7184-4903-826A-91CA765E95C8}"/>
    <cellStyle name="Comma 11 3 3 4 6" xfId="26114" xr:uid="{6AE6B475-5C41-43C4-A350-09AB578AA80C}"/>
    <cellStyle name="Comma 11 3 3 5" xfId="2211" xr:uid="{153FCD78-A82B-440B-86DB-2A7730AD38F1}"/>
    <cellStyle name="Comma 11 3 3 5 2" xfId="6525" xr:uid="{CA83EBA1-B3FF-4F1B-9A8D-237CECB85500}"/>
    <cellStyle name="Comma 11 3 3 5 2 2" xfId="14784" xr:uid="{A348D2B7-C911-4A18-9A50-0EC088B55885}"/>
    <cellStyle name="Comma 11 3 3 5 2 2 2" xfId="39366" xr:uid="{DBAEDA5E-1F4D-4993-B02A-E6B0FFE5F47B}"/>
    <cellStyle name="Comma 11 3 3 5 2 3" xfId="21649" xr:uid="{CFB64778-8959-4E31-821B-01EEE2FE14E1}"/>
    <cellStyle name="Comma 11 3 3 5 2 3 2" xfId="45731" xr:uid="{D77FAFC3-5BBA-4494-926B-0755C7202682}"/>
    <cellStyle name="Comma 11 3 3 5 2 4" xfId="31351" xr:uid="{DB6ABB9D-3D17-473F-BC40-624D62D36E5D}"/>
    <cellStyle name="Comma 11 3 3 5 3" xfId="10552" xr:uid="{B03ADF59-066A-4C1E-B779-4C0FD383DC43}"/>
    <cellStyle name="Comma 11 3 3 5 3 2" xfId="35210" xr:uid="{9F56CBB1-D341-4A33-83E7-F47DC65CE671}"/>
    <cellStyle name="Comma 11 3 3 5 4" xfId="19181" xr:uid="{F419A586-BA8B-422D-A586-346522ACA695}"/>
    <cellStyle name="Comma 11 3 3 5 4 2" xfId="43375" xr:uid="{CA089C73-0F4D-4748-A87A-EF4537ED3A68}"/>
    <cellStyle name="Comma 11 3 3 5 5" xfId="27325" xr:uid="{3174225A-498C-4E02-A6EB-0361A28990CA}"/>
    <cellStyle name="Comma 11 3 3 6" xfId="2597" xr:uid="{CEA448D4-E26C-4D5D-AE80-F53D22D6E370}"/>
    <cellStyle name="Comma 11 3 3 6 2" xfId="8383" xr:uid="{DCDFAC8F-3769-4477-9F7F-AB106667F4E4}"/>
    <cellStyle name="Comma 11 3 3 6 2 2" xfId="16641" xr:uid="{1B489BAD-56F4-4977-BC71-72F8CA704B25}"/>
    <cellStyle name="Comma 11 3 3 6 2 2 2" xfId="41223" xr:uid="{F1801560-39F6-4052-A966-563F68D431B4}"/>
    <cellStyle name="Comma 11 3 3 6 2 3" xfId="33208" xr:uid="{02C609BD-436C-4CDD-870A-121EA4575431}"/>
    <cellStyle name="Comma 11 3 3 6 3" xfId="10938" xr:uid="{8E5251AC-5590-4D69-87FD-9F7F5A54F7C7}"/>
    <cellStyle name="Comma 11 3 3 6 3 2" xfId="35594" xr:uid="{FF083962-065E-4ACD-9050-2E722B52B73A}"/>
    <cellStyle name="Comma 11 3 3 6 4" xfId="21053" xr:uid="{B3DA1867-415A-450D-9ACF-EB392C900474}"/>
    <cellStyle name="Comma 11 3 3 6 4 2" xfId="45178" xr:uid="{2FBA433A-D34A-45AB-AFDF-6359095EEC96}"/>
    <cellStyle name="Comma 11 3 3 6 5" xfId="27709" xr:uid="{F3CCB17D-9AC2-489F-8C4D-F01E6D55B8D2}"/>
    <cellStyle name="Comma 11 3 3 7" xfId="2834" xr:uid="{46BD223A-B595-49C3-A434-4102329ED53C}"/>
    <cellStyle name="Comma 11 3 3 7 2" xfId="11175" xr:uid="{62611517-D734-4CCC-A4B6-3F245C864CA5}"/>
    <cellStyle name="Comma 11 3 3 7 2 2" xfId="35830" xr:uid="{63B17CA9-4BD5-4EC3-831E-F68DDC7FC33D}"/>
    <cellStyle name="Comma 11 3 3 7 3" xfId="27945" xr:uid="{548C3B17-A667-4AF9-BEDC-7CDF900EDD21}"/>
    <cellStyle name="Comma 11 3 3 8" xfId="3307" xr:uid="{92B40157-E55C-4E66-A589-1139866930CE}"/>
    <cellStyle name="Comma 11 3 3 8 2" xfId="11648" xr:uid="{7B4F4413-F080-4E35-8F38-32C9EF220DDA}"/>
    <cellStyle name="Comma 11 3 3 8 2 2" xfId="36302" xr:uid="{879132EE-8382-4E74-819D-8419E401374A}"/>
    <cellStyle name="Comma 11 3 3 8 3" xfId="28417" xr:uid="{533A9AAC-D2BB-461A-BB63-DF6A5D1FB5FA}"/>
    <cellStyle name="Comma 11 3 3 9" xfId="3553" xr:uid="{4791DEB1-B22C-4ED1-9993-23B238FD39DC}"/>
    <cellStyle name="Comma 11 3 3 9 2" xfId="11894" xr:uid="{0813AFAE-E5FF-4021-AC7D-36B71F4DA0CB}"/>
    <cellStyle name="Comma 11 3 3 9 2 2" xfId="36538" xr:uid="{9AA0163B-11F3-4333-AD98-76E5714813B0}"/>
    <cellStyle name="Comma 11 3 3 9 3" xfId="28653" xr:uid="{2D1BC47D-E3B9-4D5B-92E9-E453B6C8AAFE}"/>
    <cellStyle name="Comma 11 3 4" xfId="533" xr:uid="{CEF84E36-65BD-4081-BE9B-0BFD512608C5}"/>
    <cellStyle name="Comma 11 3 4 10" xfId="18715" xr:uid="{6F74781E-DC03-4720-9574-BA2C36E34BB1}"/>
    <cellStyle name="Comma 11 3 4 10 2" xfId="42911" xr:uid="{7D43D8B9-9FBB-438E-ACAA-A2FAC70456AB}"/>
    <cellStyle name="Comma 11 3 4 11" xfId="25814" xr:uid="{B92A80B4-4633-40E4-8B26-96984C61593E}"/>
    <cellStyle name="Comma 11 3 4 2" xfId="1429" xr:uid="{40E61EC1-BD86-4E5C-921E-E22F74554443}"/>
    <cellStyle name="Comma 11 3 4 2 2" xfId="7461" xr:uid="{22DB021D-AF88-42F5-8B52-922F883A2351}"/>
    <cellStyle name="Comma 11 3 4 2 2 2" xfId="15720" xr:uid="{D04B9B67-2405-4F7D-8C71-02B6577F461A}"/>
    <cellStyle name="Comma 11 3 4 2 2 2 2" xfId="40302" xr:uid="{03514FDC-35DF-43A9-8CBD-CB8AE3479294}"/>
    <cellStyle name="Comma 11 3 4 2 2 3" xfId="22618" xr:uid="{F6D90798-B367-4118-83DC-36A04BD801BA}"/>
    <cellStyle name="Comma 11 3 4 2 2 3 2" xfId="46645" xr:uid="{EA4EB723-14DA-4C5F-873E-8D0957696D2C}"/>
    <cellStyle name="Comma 11 3 4 2 2 4" xfId="32287" xr:uid="{4328FE25-0467-430D-9465-378D8D9DA7A3}"/>
    <cellStyle name="Comma 11 3 4 2 3" xfId="5369" xr:uid="{1418F18D-8A73-4BD1-9D0F-5589598F22A3}"/>
    <cellStyle name="Comma 11 3 4 2 3 2" xfId="13653" xr:uid="{A0BB1A5F-95C9-4362-8145-7365586466EE}"/>
    <cellStyle name="Comma 11 3 4 2 3 2 2" xfId="38237" xr:uid="{244CFD4F-9D0D-4EA6-A9FD-1E2EC9D4AF24}"/>
    <cellStyle name="Comma 11 3 4 2 3 3" xfId="30219" xr:uid="{342622BF-D579-420A-AB76-9A72A677D7DE}"/>
    <cellStyle name="Comma 11 3 4 2 4" xfId="9791" xr:uid="{277CBFDC-6443-4408-A394-65F349F73AEC}"/>
    <cellStyle name="Comma 11 3 4 2 4 2" xfId="34477" xr:uid="{293E8FB3-61B3-44B0-B483-B9E9DBF1DE05}"/>
    <cellStyle name="Comma 11 3 4 2 5" xfId="20152" xr:uid="{27C54F37-EE43-4F18-8BFF-DF409086EEE0}"/>
    <cellStyle name="Comma 11 3 4 2 5 2" xfId="44326" xr:uid="{19A621A8-62D0-4183-B521-CA5BF3818EEF}"/>
    <cellStyle name="Comma 11 3 4 2 6" xfId="26593" xr:uid="{30B6B83D-49F1-49BB-BDA2-A23F681061DF}"/>
    <cellStyle name="Comma 11 3 4 3" xfId="982" xr:uid="{18F1FA31-B343-436E-8BED-55D5C7B474EE}"/>
    <cellStyle name="Comma 11 3 4 3 2" xfId="7972" xr:uid="{5423E818-0098-4120-8CA7-8893E579A658}"/>
    <cellStyle name="Comma 11 3 4 3 2 2" xfId="16230" xr:uid="{2E8CBF3A-00DD-4186-89E1-B2CC89862553}"/>
    <cellStyle name="Comma 11 3 4 3 2 2 2" xfId="40812" xr:uid="{78510356-6146-4ACC-A05B-E3D459FC2D0B}"/>
    <cellStyle name="Comma 11 3 4 3 2 3" xfId="22193" xr:uid="{3A3D867A-F807-4C80-B1A1-F00F8B819670}"/>
    <cellStyle name="Comma 11 3 4 3 2 3 2" xfId="46240" xr:uid="{DE31FD90-1825-46BC-AD01-46E0B702B5F7}"/>
    <cellStyle name="Comma 11 3 4 3 2 4" xfId="32797" xr:uid="{063D1C94-132E-4DE0-91D7-F466DBC96B0D}"/>
    <cellStyle name="Comma 11 3 4 3 3" xfId="6085" xr:uid="{01A87453-7DBA-450D-92AA-BD4E6FA16707}"/>
    <cellStyle name="Comma 11 3 4 3 3 2" xfId="14347" xr:uid="{E94B3A9D-4EAD-4A1C-AB69-52BBDB576F9F}"/>
    <cellStyle name="Comma 11 3 4 3 3 2 2" xfId="38929" xr:uid="{7B580164-EB06-4062-B13C-104A49D72A87}"/>
    <cellStyle name="Comma 11 3 4 3 3 3" xfId="30914" xr:uid="{6117E426-2BBB-441E-9540-FBD2CB61FF4E}"/>
    <cellStyle name="Comma 11 3 4 3 4" xfId="9358" xr:uid="{D4448795-5930-4653-9CDB-D0137BBC391E}"/>
    <cellStyle name="Comma 11 3 4 3 4 2" xfId="34075" xr:uid="{D88EED2C-EF6E-485B-9E52-CB077938F967}"/>
    <cellStyle name="Comma 11 3 4 3 5" xfId="19727" xr:uid="{DFADDD52-B9FF-412C-A880-B3A787B692E2}"/>
    <cellStyle name="Comma 11 3 4 3 5 2" xfId="43909" xr:uid="{83410589-61CC-4932-AB21-F89F71B2D475}"/>
    <cellStyle name="Comma 11 3 4 3 6" xfId="26194" xr:uid="{44624D39-FFFD-402E-AA06-9488B585765D}"/>
    <cellStyle name="Comma 11 3 4 4" xfId="2952" xr:uid="{EB247338-41CA-477A-B95D-26D53411834E}"/>
    <cellStyle name="Comma 11 3 4 4 2" xfId="6605" xr:uid="{43A0561A-C916-41D2-BD24-DEA81CE05026}"/>
    <cellStyle name="Comma 11 3 4 4 2 2" xfId="14864" xr:uid="{C80D4F47-7198-4AF7-BBC0-04FF34294129}"/>
    <cellStyle name="Comma 11 3 4 4 2 2 2" xfId="39446" xr:uid="{A08A981A-D2D7-4DC1-BB25-D4A92B3155DC}"/>
    <cellStyle name="Comma 11 3 4 4 2 3" xfId="21787" xr:uid="{77C11BF3-5BE1-4852-A54D-8E11A9F8D86B}"/>
    <cellStyle name="Comma 11 3 4 4 2 3 2" xfId="45861" xr:uid="{B2E637D9-C66C-43C4-921E-2B33123D5689}"/>
    <cellStyle name="Comma 11 3 4 4 2 4" xfId="31431" xr:uid="{E78B427C-D12C-498D-AFCF-46D1B62A270B}"/>
    <cellStyle name="Comma 11 3 4 4 3" xfId="11293" xr:uid="{57FE5382-F709-4FFC-ABFC-889D7AC0373E}"/>
    <cellStyle name="Comma 11 3 4 4 3 2" xfId="35948" xr:uid="{B69D95E6-BEE7-49D2-98A0-A28E4BBD6C32}"/>
    <cellStyle name="Comma 11 3 4 4 4" xfId="19322" xr:uid="{B9A70801-9752-4B0F-9DFF-F8D0C60199F2}"/>
    <cellStyle name="Comma 11 3 4 4 4 2" xfId="43516" xr:uid="{F29543E3-B3D4-40D5-A1C8-D9A4D38D00ED}"/>
    <cellStyle name="Comma 11 3 4 4 5" xfId="28063" xr:uid="{56FE75DE-F5A4-4E0C-9397-A65614BAD6D8}"/>
    <cellStyle name="Comma 11 3 4 5" xfId="3671" xr:uid="{2E26D475-6E8C-419A-87A8-9C008EDE922E}"/>
    <cellStyle name="Comma 11 3 4 5 2" xfId="7116" xr:uid="{EDE6B7F6-212E-41FD-A21A-8C60526EADC1}"/>
    <cellStyle name="Comma 11 3 4 5 2 2" xfId="15375" xr:uid="{75174849-EE24-4599-B61E-9B6487AFD0A1}"/>
    <cellStyle name="Comma 11 3 4 5 2 2 2" xfId="39957" xr:uid="{9F68DCA6-8023-4C16-902B-82D898DB1BF9}"/>
    <cellStyle name="Comma 11 3 4 5 2 3" xfId="31942" xr:uid="{D096F303-3D08-4989-B366-B25F431061E3}"/>
    <cellStyle name="Comma 11 3 4 5 3" xfId="12012" xr:uid="{C3291AB4-8844-4C7D-BD02-F22C2F7BA6A9}"/>
    <cellStyle name="Comma 11 3 4 5 3 2" xfId="36656" xr:uid="{1AE6A6B8-6F76-4ABB-8BC3-881D04F255E9}"/>
    <cellStyle name="Comma 11 3 4 5 4" xfId="21191" xr:uid="{B59660BE-0BC2-440A-B489-89AF03A777F0}"/>
    <cellStyle name="Comma 11 3 4 5 4 2" xfId="45311" xr:uid="{4893AB3A-9B18-4B50-956B-150448758F4D}"/>
    <cellStyle name="Comma 11 3 4 5 5" xfId="28771" xr:uid="{12E9CDC6-669D-4CD6-9F92-691D13A2856D}"/>
    <cellStyle name="Comma 11 3 4 6" xfId="4425" xr:uid="{F06B8679-E2F7-4B9B-A073-68A65C50C6E5}"/>
    <cellStyle name="Comma 11 3 4 6 2" xfId="12766" xr:uid="{82E54ED7-672F-4F82-B441-C914DB0B933E}"/>
    <cellStyle name="Comma 11 3 4 6 2 2" xfId="37351" xr:uid="{50C0EF96-562C-4AE5-84F9-D348DB84ECE3}"/>
    <cellStyle name="Comma 11 3 4 6 3" xfId="29391" xr:uid="{40BDE3DC-F1C9-440F-B61D-DED423135FAC}"/>
    <cellStyle name="Comma 11 3 4 7" xfId="4942" xr:uid="{C878059F-AAD9-458A-8663-4C66466338DF}"/>
    <cellStyle name="Comma 11 3 4 7 2" xfId="13251" xr:uid="{05827787-3C71-4AF1-9564-07BA1690A972}"/>
    <cellStyle name="Comma 11 3 4 7 2 2" xfId="37835" xr:uid="{C86A4D77-9404-4664-AE9B-FCC645E0C886}"/>
    <cellStyle name="Comma 11 3 4 7 3" xfId="29817" xr:uid="{26546077-8BD2-42FA-A5CD-2822E34FF1F1}"/>
    <cellStyle name="Comma 11 3 4 8" xfId="8920" xr:uid="{97F9E17F-2EAB-4323-9ED6-78C19E388B22}"/>
    <cellStyle name="Comma 11 3 4 8 2" xfId="33683" xr:uid="{77642023-2DE9-42F5-A8F6-94FA5C168920}"/>
    <cellStyle name="Comma 11 3 4 9" xfId="18098" xr:uid="{6597DE02-CF5B-44C5-8C41-F4BB1E06303B}"/>
    <cellStyle name="Comma 11 3 4 9 2" xfId="42323" xr:uid="{09BDB962-2354-4B2E-8313-5D33DF675769}"/>
    <cellStyle name="Comma 11 3 5" xfId="591" xr:uid="{D7F86427-2CA4-4C73-9D55-3009BA5BE98E}"/>
    <cellStyle name="Comma 11 3 5 2" xfId="1226" xr:uid="{4ACB1515-D5F2-4170-BCA0-DA958C2E18B7}"/>
    <cellStyle name="Comma 11 3 5 2 2" xfId="8158" xr:uid="{C39AD129-DADD-44EC-8129-826DACE5F37D}"/>
    <cellStyle name="Comma 11 3 5 2 2 2" xfId="16416" xr:uid="{B944DF94-36CC-4141-AEA2-36A896FBF737}"/>
    <cellStyle name="Comma 11 3 5 2 2 2 2" xfId="40998" xr:uid="{EF37B3EA-66D5-4FAE-92F0-429F7C70ECD0}"/>
    <cellStyle name="Comma 11 3 5 2 2 3" xfId="22423" xr:uid="{93B17E8E-F27E-49AD-8599-DFAAD3C56D28}"/>
    <cellStyle name="Comma 11 3 5 2 2 3 2" xfId="46457" xr:uid="{EE92289E-77A8-4987-87E9-4E19F7F37457}"/>
    <cellStyle name="Comma 11 3 5 2 2 4" xfId="32983" xr:uid="{EB3C1C32-6D6C-410F-A078-D5C1439BF82E}"/>
    <cellStyle name="Comma 11 3 5 2 3" xfId="6271" xr:uid="{00F3BE1B-1607-4553-BA15-A88039FC7A20}"/>
    <cellStyle name="Comma 11 3 5 2 3 2" xfId="14533" xr:uid="{8ED1D945-DBAB-4E1B-94E7-A6AEAC86C5A7}"/>
    <cellStyle name="Comma 11 3 5 2 3 2 2" xfId="39115" xr:uid="{E6404C32-5D5A-4E88-A340-994C251C1185}"/>
    <cellStyle name="Comma 11 3 5 2 3 3" xfId="31100" xr:uid="{D932E3C3-9C45-4711-BCFC-A920D586EA3D}"/>
    <cellStyle name="Comma 11 3 5 2 4" xfId="9594" xr:uid="{73653C9B-C527-430B-AF82-EBCCC311E384}"/>
    <cellStyle name="Comma 11 3 5 2 4 2" xfId="34289" xr:uid="{774D9F1D-88FA-4E47-92AC-C0720933FFBC}"/>
    <cellStyle name="Comma 11 3 5 2 5" xfId="19956" xr:uid="{68983FC1-EC37-4E2E-A532-E01768961918}"/>
    <cellStyle name="Comma 11 3 5 2 5 2" xfId="44134" xr:uid="{AE27A74B-920E-4EAB-AEAD-690AEF5B2B0C}"/>
    <cellStyle name="Comma 11 3 5 2 6" xfId="26406" xr:uid="{64CC8C57-8219-47A2-BBD8-78FE75244E48}"/>
    <cellStyle name="Comma 11 3 5 3" xfId="6791" xr:uid="{DF56A143-71D4-4A8E-AB61-3857EEEC406A}"/>
    <cellStyle name="Comma 11 3 5 3 2" xfId="15050" xr:uid="{C39E6BE5-5C7D-4A92-B710-58DEDE2926F8}"/>
    <cellStyle name="Comma 11 3 5 3 2 2" xfId="21844" xr:uid="{D0F362A7-B656-4B5C-87EF-2613A151B892}"/>
    <cellStyle name="Comma 11 3 5 3 2 2 2" xfId="45918" xr:uid="{F3E9CF05-55FB-4D67-B81D-2F4FC5E9AF45}"/>
    <cellStyle name="Comma 11 3 5 3 2 3" xfId="39632" xr:uid="{D7BE4525-83C6-42FE-BD0C-B13D9C299810}"/>
    <cellStyle name="Comma 11 3 5 3 3" xfId="19379" xr:uid="{A1FD7BEA-4729-40DD-B80D-CFDF59B17732}"/>
    <cellStyle name="Comma 11 3 5 3 3 2" xfId="43573" xr:uid="{22DA784E-E225-4E22-9D32-535A8B1C949D}"/>
    <cellStyle name="Comma 11 3 5 3 4" xfId="31617" xr:uid="{FE8DC8CC-EACB-4DEC-97CC-1AB22D2EAA16}"/>
    <cellStyle name="Comma 11 3 5 4" xfId="7328" xr:uid="{1AF928A5-920D-4546-BB00-42659F231740}"/>
    <cellStyle name="Comma 11 3 5 4 2" xfId="15587" xr:uid="{EA1D5A60-320A-405A-A121-7AB657FCE882}"/>
    <cellStyle name="Comma 11 3 5 4 2 2" xfId="40169" xr:uid="{91C8DD8E-936C-4600-924C-03B238B301FA}"/>
    <cellStyle name="Comma 11 3 5 4 3" xfId="21249" xr:uid="{90766847-08F3-49D3-8B1C-0E25EB508619}"/>
    <cellStyle name="Comma 11 3 5 4 3 2" xfId="45368" xr:uid="{75E0CF2F-1366-410B-9649-E2F489127624}"/>
    <cellStyle name="Comma 11 3 5 4 4" xfId="32154" xr:uid="{DB1CBE67-0E9C-429D-9EC8-35EA0C06D80C}"/>
    <cellStyle name="Comma 11 3 5 5" xfId="5171" xr:uid="{CD9C1E2A-484F-431F-8A09-13233C3FECD2}"/>
    <cellStyle name="Comma 11 3 5 5 2" xfId="13465" xr:uid="{7FFB9FBA-060F-4688-9F9F-30BA8D729907}"/>
    <cellStyle name="Comma 11 3 5 5 2 2" xfId="38049" xr:uid="{3BE8442F-74E7-4A96-9669-9475A98C179B}"/>
    <cellStyle name="Comma 11 3 5 5 3" xfId="30031" xr:uid="{1C2C3B0E-8329-49AD-BCAA-E7F06D1EE807}"/>
    <cellStyle name="Comma 11 3 5 6" xfId="8978" xr:uid="{1B733D71-C622-465A-820D-C61A42D3114D}"/>
    <cellStyle name="Comma 11 3 5 6 2" xfId="33740" xr:uid="{9C4D14C7-BE30-412B-BAB4-7586B1D4B7ED}"/>
    <cellStyle name="Comma 11 3 5 7" xfId="18772" xr:uid="{33C7ED6A-7284-4559-9296-458036AF0696}"/>
    <cellStyle name="Comma 11 3 5 7 2" xfId="42968" xr:uid="{45F8E8D0-2B35-42F6-B18C-31A83FE139A7}"/>
    <cellStyle name="Comma 11 3 5 8" xfId="25871" xr:uid="{56BBA77F-B9FB-4592-A4DF-C6C36DB77B4D}"/>
    <cellStyle name="Comma 11 3 6" xfId="1623" xr:uid="{5D9A2F74-FAE8-4D62-81E0-97977AE88747}"/>
    <cellStyle name="Comma 11 3 6 2" xfId="6909" xr:uid="{688DB8BE-2154-4EEF-8D59-F409AC9E9985}"/>
    <cellStyle name="Comma 11 3 6 2 2" xfId="15168" xr:uid="{B046B27F-9072-4191-970E-04DBEA43CCC7}"/>
    <cellStyle name="Comma 11 3 6 2 2 2" xfId="39750" xr:uid="{937DD5E1-90B2-4466-8B14-B876C9DF66E6}"/>
    <cellStyle name="Comma 11 3 6 2 3" xfId="22806" xr:uid="{C65EDE7D-EFFF-4C4F-95AE-005057A423AE}"/>
    <cellStyle name="Comma 11 3 6 2 3 2" xfId="46832" xr:uid="{209A9DC8-E81A-4CD3-B843-038CADB0AEB0}"/>
    <cellStyle name="Comma 11 3 6 2 4" xfId="31735" xr:uid="{E46AAC6B-36A1-4F2C-8C5B-AFAA33C8CA33}"/>
    <cellStyle name="Comma 11 3 6 3" xfId="5556" xr:uid="{84CD8040-D15C-44E9-B72B-F670F3A7633F}"/>
    <cellStyle name="Comma 11 3 6 3 2" xfId="13839" xr:uid="{62E789A8-35E6-4424-8C54-65D8C89B51A6}"/>
    <cellStyle name="Comma 11 3 6 3 2 2" xfId="38423" xr:uid="{39D7513D-AE7E-49DB-9619-8789F0A811B9}"/>
    <cellStyle name="Comma 11 3 6 3 3" xfId="30405" xr:uid="{65CE44DB-F8ED-4A4E-9CE1-E2E30120C282}"/>
    <cellStyle name="Comma 11 3 6 4" xfId="9977" xr:uid="{D390C902-6C65-49CD-9659-D9AA10A1C986}"/>
    <cellStyle name="Comma 11 3 6 4 2" xfId="34663" xr:uid="{3F93BD3A-0034-4537-A539-B3C8A30BAAF9}"/>
    <cellStyle name="Comma 11 3 6 5" xfId="20340" xr:uid="{803433C1-6D3A-4C7B-A75C-C0E610CF37C5}"/>
    <cellStyle name="Comma 11 3 6 5 2" xfId="44512" xr:uid="{6C40DA34-414F-4468-8D42-B423C68E5CE4}"/>
    <cellStyle name="Comma 11 3 6 6" xfId="26779" xr:uid="{DBC41A77-3E11-406C-9BC2-0B40AACC1882}"/>
    <cellStyle name="Comma 11 3 7" xfId="1780" xr:uid="{281C2E38-C23B-4A74-915C-3A3C2E1D3E68}"/>
    <cellStyle name="Comma 11 3 7 2" xfId="7594" xr:uid="{8BE68014-137F-44C8-9E5F-FCC353E16B9F}"/>
    <cellStyle name="Comma 11 3 7 2 2" xfId="15852" xr:uid="{94C26064-525E-4A10-B28C-487920C0BD4B}"/>
    <cellStyle name="Comma 11 3 7 2 2 2" xfId="40434" xr:uid="{06546534-0E42-4E29-B074-EEBE62832D61}"/>
    <cellStyle name="Comma 11 3 7 2 3" xfId="22945" xr:uid="{16A7F2EB-F69C-4006-AA43-1E7954EE2844}"/>
    <cellStyle name="Comma 11 3 7 2 3 2" xfId="46956" xr:uid="{9821FD55-CC8E-489B-8A9C-04EED67FE627}"/>
    <cellStyle name="Comma 11 3 7 2 4" xfId="32419" xr:uid="{6362B091-7874-4427-B17E-48673108D984}"/>
    <cellStyle name="Comma 11 3 7 3" xfId="5698" xr:uid="{6362ADA4-3185-4A76-AEA3-EFDD34138DF2}"/>
    <cellStyle name="Comma 11 3 7 3 2" xfId="13960" xr:uid="{84057A29-A344-4E7F-8338-61A1B90886F0}"/>
    <cellStyle name="Comma 11 3 7 3 2 2" xfId="38542" xr:uid="{E8B12EF6-3B1E-463E-AF14-41732269B3DF}"/>
    <cellStyle name="Comma 11 3 7 3 3" xfId="30527" xr:uid="{75FA4CB5-233A-4105-9F48-27CF8A0CCE27}"/>
    <cellStyle name="Comma 11 3 7 4" xfId="10122" xr:uid="{5F31ECA9-D194-463C-AE75-1354B7FE0494}"/>
    <cellStyle name="Comma 11 3 7 4 2" xfId="34782" xr:uid="{908A74EC-7D7B-4DDC-8A64-0C52A1E9043A}"/>
    <cellStyle name="Comma 11 3 7 5" xfId="20480" xr:uid="{EFA1B332-60D0-45C4-8229-81EE6C5FDD09}"/>
    <cellStyle name="Comma 11 3 7 5 2" xfId="44640" xr:uid="{335E309C-39EC-425E-B0EB-031FD9DFB642}"/>
    <cellStyle name="Comma 11 3 7 6" xfId="26897" xr:uid="{85AD9F81-DF78-41A5-969E-D2CF78E2FEBF}"/>
    <cellStyle name="Comma 11 3 8" xfId="738" xr:uid="{6D63C80C-AF70-4C2C-B3E0-17AC4F976095}"/>
    <cellStyle name="Comma 11 3 8 2" xfId="7707" xr:uid="{B047D4AE-B5A6-4974-BE6C-2581A02A484C}"/>
    <cellStyle name="Comma 11 3 8 2 2" xfId="15965" xr:uid="{4947096B-FBA1-4B45-A69A-28A6762CAADF}"/>
    <cellStyle name="Comma 11 3 8 2 2 2" xfId="40547" xr:uid="{2C64ADC8-DF15-46E8-AC6A-56F387D54B24}"/>
    <cellStyle name="Comma 11 3 8 2 3" xfId="21974" xr:uid="{7A94C79D-1EF3-4F80-B71E-C73123C44C8F}"/>
    <cellStyle name="Comma 11 3 8 2 3 2" xfId="46046" xr:uid="{F472DE57-3253-4DC4-B574-74AE56E59426}"/>
    <cellStyle name="Comma 11 3 8 2 4" xfId="32532" xr:uid="{1FB8E82D-989F-4E40-8B92-8DC5FC2824CF}"/>
    <cellStyle name="Comma 11 3 8 3" xfId="5820" xr:uid="{223431EB-3D5D-472A-A107-5FEA2F9D8428}"/>
    <cellStyle name="Comma 11 3 8 3 2" xfId="14082" xr:uid="{0DD34E79-8B41-4CBC-8AA4-3CFFF769E705}"/>
    <cellStyle name="Comma 11 3 8 3 2 2" xfId="38664" xr:uid="{1C10E5C3-7049-4626-8C60-38A988C8CE4D}"/>
    <cellStyle name="Comma 11 3 8 3 3" xfId="30649" xr:uid="{FE8BA64C-C064-4CD7-ABA3-1008B9024CD0}"/>
    <cellStyle name="Comma 11 3 8 4" xfId="9133" xr:uid="{39F640D4-4D89-4135-B6C6-2A95CAC30C08}"/>
    <cellStyle name="Comma 11 3 8 4 2" xfId="33882" xr:uid="{05D74885-4E26-4AD1-8CB8-0649770C2A2E}"/>
    <cellStyle name="Comma 11 3 8 5" xfId="19509" xr:uid="{81C931AF-768D-4120-A385-8DDAF7E1AD85}"/>
    <cellStyle name="Comma 11 3 8 5 2" xfId="43701" xr:uid="{FB0CB455-42D1-4269-9965-D992F697BC0E}"/>
    <cellStyle name="Comma 11 3 8 6" xfId="26007" xr:uid="{1B3E75D2-B1D8-4E4D-BF3B-95998230B28B}"/>
    <cellStyle name="Comma 11 3 9" xfId="1899" xr:uid="{3DCD24E9-627F-43A4-A98C-37483393583D}"/>
    <cellStyle name="Comma 11 3 9 2" xfId="7785" xr:uid="{6CD5524A-145A-4473-A686-0E4D1FA6CD33}"/>
    <cellStyle name="Comma 11 3 9 2 2" xfId="16043" xr:uid="{DBAACA9B-A7BB-428A-BB1F-4EF076FE5C12}"/>
    <cellStyle name="Comma 11 3 9 2 2 2" xfId="40625" xr:uid="{28027C85-27A9-4E34-8388-360D534422E9}"/>
    <cellStyle name="Comma 11 3 9 2 3" xfId="23063" xr:uid="{BDDC2508-B185-4E47-A42C-B2EC370A9F42}"/>
    <cellStyle name="Comma 11 3 9 2 3 2" xfId="47074" xr:uid="{86CB759A-4B8A-42D4-8DAF-CBB787492447}"/>
    <cellStyle name="Comma 11 3 9 2 4" xfId="32610" xr:uid="{E4937C1B-005B-42B5-B8D4-31109FB2EC83}"/>
    <cellStyle name="Comma 11 3 9 3" xfId="5898" xr:uid="{B514BF1D-303C-473A-8775-A66B6D0FC4ED}"/>
    <cellStyle name="Comma 11 3 9 3 2" xfId="14160" xr:uid="{06153817-D0FF-4FC7-A925-17AB83FC5F3C}"/>
    <cellStyle name="Comma 11 3 9 3 2 2" xfId="38742" xr:uid="{F035C8B7-45A7-49E8-A016-F01D16AE96B4}"/>
    <cellStyle name="Comma 11 3 9 3 3" xfId="30727" xr:uid="{4C672511-069C-4A1A-AB37-C3453773DF84}"/>
    <cellStyle name="Comma 11 3 9 4" xfId="10241" xr:uid="{AC35F00A-80D3-4F75-891F-60D4CAD34203}"/>
    <cellStyle name="Comma 11 3 9 4 2" xfId="34900" xr:uid="{1AFABD9E-0698-4A0B-BC01-10477F1BB268}"/>
    <cellStyle name="Comma 11 3 9 5" xfId="20598" xr:uid="{34E2BB5A-49A4-4D2A-9F4D-2704029F2D17}"/>
    <cellStyle name="Comma 11 3 9 5 2" xfId="44758" xr:uid="{16EE44AD-0C80-48F9-937E-57D5D60A9A7D}"/>
    <cellStyle name="Comma 11 3 9 6" xfId="27015" xr:uid="{761AB56A-6C7A-47AA-A970-797EE6B5E841}"/>
    <cellStyle name="Comma 11 30" xfId="17810" xr:uid="{75CB8F65-3498-4A91-B2F5-085A75A1195E}"/>
    <cellStyle name="Comma 11 30 2" xfId="42035" xr:uid="{8279F5A9-A675-47F5-A740-8F3314850515}"/>
    <cellStyle name="Comma 11 31" xfId="18380" xr:uid="{0F0B2E61-CBA3-4D9C-B03B-135178784BAF}"/>
    <cellStyle name="Comma 11 31 2" xfId="42597" xr:uid="{3FB40EF4-BFB6-48B0-A732-E3B8EB633656}"/>
    <cellStyle name="Comma 11 32" xfId="25548" xr:uid="{3E681D42-E111-40D4-BEBE-D96081B8E2AD}"/>
    <cellStyle name="Comma 11 4" xfId="242" xr:uid="{7BE7B606-1512-445D-B6F9-B80AB2FCCE5E}"/>
    <cellStyle name="Comma 11 4 10" xfId="2751" xr:uid="{BE2138DE-CD96-47A9-89FA-1EF017E14D00}"/>
    <cellStyle name="Comma 11 4 10 2" xfId="11092" xr:uid="{26AA2BB8-F41C-4409-ADE5-CA26B9EC730E}"/>
    <cellStyle name="Comma 11 4 10 2 2" xfId="35747" xr:uid="{7635EFB6-ABB4-4F57-A4F4-9ACE24F15869}"/>
    <cellStyle name="Comma 11 4 10 3" xfId="27862" xr:uid="{CCAB3B30-7431-4406-B162-4B8DCD72A086}"/>
    <cellStyle name="Comma 11 4 11" xfId="3224" xr:uid="{13B4F433-A1F7-4E13-993B-8385A4E3A447}"/>
    <cellStyle name="Comma 11 4 11 2" xfId="11565" xr:uid="{23C61EB9-DFF9-41D2-B84B-8E6ADB8323C9}"/>
    <cellStyle name="Comma 11 4 11 2 2" xfId="36219" xr:uid="{7ADF380C-35FA-4033-9E5F-0A2354378CD6}"/>
    <cellStyle name="Comma 11 4 11 3" xfId="28334" xr:uid="{00EF4A54-119F-4961-8C1E-07B09D0EEF7C}"/>
    <cellStyle name="Comma 11 4 12" xfId="3468" xr:uid="{578F10F6-FEE1-4EC3-AC56-C43B581940B2}"/>
    <cellStyle name="Comma 11 4 12 2" xfId="11809" xr:uid="{9B9354F8-B428-4E6D-BA02-8812F5B83C14}"/>
    <cellStyle name="Comma 11 4 12 2 2" xfId="36455" xr:uid="{9761AB54-7DFD-4293-B87B-944154D5766A}"/>
    <cellStyle name="Comma 11 4 12 3" xfId="28570" xr:uid="{E445934C-132B-4648-83E6-F437B85C5402}"/>
    <cellStyle name="Comma 11 4 13" xfId="4178" xr:uid="{C9F0F955-5725-45A7-B34F-DDECAE85F145}"/>
    <cellStyle name="Comma 11 4 13 2" xfId="12519" xr:uid="{58D519CF-0D79-4FB4-97BF-B079E0001E59}"/>
    <cellStyle name="Comma 11 4 13 2 2" xfId="37104" xr:uid="{31BD9091-E747-4527-9503-CB364B09903A}"/>
    <cellStyle name="Comma 11 4 13 3" xfId="29190" xr:uid="{3471C71F-F761-41B5-A942-8CDF1F9D552F}"/>
    <cellStyle name="Comma 11 4 14" xfId="4762" xr:uid="{B1E282C6-98CE-47E9-B285-31E84D2C0DA0}"/>
    <cellStyle name="Comma 11 4 14 2" xfId="13091" xr:uid="{9C8EC067-1022-488D-A540-4045A8D0FDAB}"/>
    <cellStyle name="Comma 11 4 14 2 2" xfId="37676" xr:uid="{C784F782-1A79-4CDD-ABFE-0EBC78E216C9}"/>
    <cellStyle name="Comma 11 4 14 3" xfId="29656" xr:uid="{D45A9C67-9531-403F-AB7E-F7CF3180C7DF}"/>
    <cellStyle name="Comma 11 4 15" xfId="8695" xr:uid="{3D2801DF-018E-4CF2-A672-33F56C5B191E}"/>
    <cellStyle name="Comma 11 4 15 2" xfId="33475" xr:uid="{B5C76690-416D-482E-82DC-DF9979AC5AAE}"/>
    <cellStyle name="Comma 11 4 16" xfId="17881" xr:uid="{A448B329-4510-41DC-A910-151BCC7A4E0F}"/>
    <cellStyle name="Comma 11 4 16 2" xfId="42106" xr:uid="{97F7362C-F5A1-4801-82E8-F1079E27C89B}"/>
    <cellStyle name="Comma 11 4 17" xfId="18484" xr:uid="{0A5AF281-3219-434B-8128-DF4EA8544644}"/>
    <cellStyle name="Comma 11 4 17 2" xfId="42687" xr:uid="{F7BAAAC1-AA90-437A-AAC7-374A784A2EE0}"/>
    <cellStyle name="Comma 11 4 18" xfId="25609" xr:uid="{29093145-9E15-4175-8264-A4623F72D351}"/>
    <cellStyle name="Comma 11 4 2" xfId="438" xr:uid="{463C0CCB-15D3-4BFD-9B93-FA26C3CB412C}"/>
    <cellStyle name="Comma 11 4 2 10" xfId="4979" xr:uid="{E9A067A9-279A-4799-ADB3-606BE2DC9120}"/>
    <cellStyle name="Comma 11 4 2 10 2" xfId="13280" xr:uid="{99C99C14-B897-458E-9022-05C3548AFDA5}"/>
    <cellStyle name="Comma 11 4 2 10 2 2" xfId="37864" xr:uid="{E299F8D8-8BEC-464D-ABD5-AE119C514086}"/>
    <cellStyle name="Comma 11 4 2 10 3" xfId="29846" xr:uid="{96C2B487-8C73-47A5-9085-1C3AC2871544}"/>
    <cellStyle name="Comma 11 4 2 11" xfId="8830" xr:uid="{268D7C43-E728-4B49-975B-D0BC195CBB8A}"/>
    <cellStyle name="Comma 11 4 2 11 2" xfId="33596" xr:uid="{79941BD6-D0A7-4474-8C32-FBA42804DC10}"/>
    <cellStyle name="Comma 11 4 2 12" xfId="18015" xr:uid="{3DE05B57-89D0-47D5-98D0-4D46F0FB34C7}"/>
    <cellStyle name="Comma 11 4 2 12 2" xfId="42240" xr:uid="{6D67D649-B7FB-470C-A406-1DA29A90A773}"/>
    <cellStyle name="Comma 11 4 2 13" xfId="18621" xr:uid="{05E6BE34-2873-42FB-BFF0-D9F3CF263426}"/>
    <cellStyle name="Comma 11 4 2 13 2" xfId="42817" xr:uid="{7EEDBDFB-8329-4888-A454-BA75B41E4C03}"/>
    <cellStyle name="Comma 11 4 2 14" xfId="25727" xr:uid="{7F72D766-2698-4C91-8623-0D9A13173EC7}"/>
    <cellStyle name="Comma 11 4 2 2" xfId="1458" xr:uid="{F4476862-EBED-4E27-BAD0-736698CCC60F}"/>
    <cellStyle name="Comma 11 4 2 2 2" xfId="3105" xr:uid="{DAAA5BE7-65DB-4414-BEFB-640B70619FFE}"/>
    <cellStyle name="Comma 11 4 2 2 2 2" xfId="7062" xr:uid="{332497DE-2435-41D3-AAA8-6BC14CE73539}"/>
    <cellStyle name="Comma 11 4 2 2 2 2 2" xfId="15321" xr:uid="{6C579E36-8260-49C6-B3B4-0B4D3CE9AD81}"/>
    <cellStyle name="Comma 11 4 2 2 2 2 2 2" xfId="39903" xr:uid="{221BC93C-F5CC-4991-818D-6DC1E5F92D99}"/>
    <cellStyle name="Comma 11 4 2 2 2 2 3" xfId="31888" xr:uid="{F7248F95-E0F5-4514-B1ED-8888F449F62F}"/>
    <cellStyle name="Comma 11 4 2 2 2 3" xfId="11446" xr:uid="{FA54D0DF-891C-4CF2-B13D-B5D65E87B158}"/>
    <cellStyle name="Comma 11 4 2 2 2 3 2" xfId="36101" xr:uid="{583194E8-35D1-4755-8D63-B2F06D309143}"/>
    <cellStyle name="Comma 11 4 2 2 2 4" xfId="22646" xr:uid="{CCE29FB0-BC43-48A6-BCF5-5C70485508F7}"/>
    <cellStyle name="Comma 11 4 2 2 2 4 2" xfId="46673" xr:uid="{8073F9C6-F921-42EF-B4C2-CB5F5763A5B0}"/>
    <cellStyle name="Comma 11 4 2 2 2 5" xfId="28216" xr:uid="{8DD5939B-2A41-452C-A7D4-110F8CCE2BE1}"/>
    <cellStyle name="Comma 11 4 2 2 3" xfId="3824" xr:uid="{CED8F9B1-C9B0-4371-9747-5B712F74B5F8}"/>
    <cellStyle name="Comma 11 4 2 2 3 2" xfId="12165" xr:uid="{A723504B-BE68-4463-9CC9-6C58C31960A0}"/>
    <cellStyle name="Comma 11 4 2 2 3 2 2" xfId="36809" xr:uid="{2BCA3651-844E-4BE4-ADD6-AC964A3AFB83}"/>
    <cellStyle name="Comma 11 4 2 2 3 3" xfId="28924" xr:uid="{204CDF17-0F55-47FC-818F-F8182DBF5D66}"/>
    <cellStyle name="Comma 11 4 2 2 4" xfId="4578" xr:uid="{A1829870-F39F-4F1E-97EC-14B7D23D7327}"/>
    <cellStyle name="Comma 11 4 2 2 4 2" xfId="12919" xr:uid="{D3DA6C63-97CA-4F9D-B162-63E6306040B8}"/>
    <cellStyle name="Comma 11 4 2 2 4 2 2" xfId="37504" xr:uid="{93991F97-8FA9-41B2-85F1-BA5AF8EFD180}"/>
    <cellStyle name="Comma 11 4 2 2 4 3" xfId="29544" xr:uid="{E48B2136-0B93-4A1E-A91E-E0635AF3057C}"/>
    <cellStyle name="Comma 11 4 2 2 5" xfId="5398" xr:uid="{FB2D532F-FB5C-4B2D-89D3-52A7D05CA634}"/>
    <cellStyle name="Comma 11 4 2 2 5 2" xfId="13681" xr:uid="{03FCB629-F37B-4699-839E-C916AEC514E0}"/>
    <cellStyle name="Comma 11 4 2 2 5 2 2" xfId="38265" xr:uid="{0EA04AA1-AB6A-4D32-A7E6-BF9F145F98BF}"/>
    <cellStyle name="Comma 11 4 2 2 5 3" xfId="30247" xr:uid="{E456494E-7DE4-47C0-86CA-6AFC718B5EEA}"/>
    <cellStyle name="Comma 11 4 2 2 6" xfId="9819" xr:uid="{73F98EF5-99B9-47C2-8AAC-C7FDFB32810C}"/>
    <cellStyle name="Comma 11 4 2 2 6 2" xfId="34505" xr:uid="{4C2F1E45-A666-4ADA-A776-38B1DB65DCAC}"/>
    <cellStyle name="Comma 11 4 2 2 7" xfId="18251" xr:uid="{A13F07F5-E39C-48A0-BEAC-9855B5A28572}"/>
    <cellStyle name="Comma 11 4 2 2 7 2" xfId="42476" xr:uid="{2749C986-FDCE-4773-9CD0-7022D768177D}"/>
    <cellStyle name="Comma 11 4 2 2 8" xfId="20180" xr:uid="{FA7C3CD2-207A-4477-AC5A-75FE12617C6E}"/>
    <cellStyle name="Comma 11 4 2 2 8 2" xfId="44354" xr:uid="{E49B2D8F-606F-438B-A2E9-3CBDF9432CE7}"/>
    <cellStyle name="Comma 11 4 2 2 9" xfId="26621" xr:uid="{5E5AAC35-AAE6-4080-9A98-D56558B69ED6}"/>
    <cellStyle name="Comma 11 4 2 3" xfId="1019" xr:uid="{B8F82CC7-18C8-4BBE-9E24-46FFFE6131B7}"/>
    <cellStyle name="Comma 11 4 2 3 2" xfId="8000" xr:uid="{F4532954-5469-4209-B050-19C49F75514B}"/>
    <cellStyle name="Comma 11 4 2 3 2 2" xfId="16258" xr:uid="{2F0154C9-0A84-493A-B208-19BC6C9CE2AB}"/>
    <cellStyle name="Comma 11 4 2 3 2 2 2" xfId="40840" xr:uid="{1B2D0E1E-28EF-428D-8E50-FC6F4873D8F6}"/>
    <cellStyle name="Comma 11 4 2 3 2 3" xfId="22228" xr:uid="{F1AE14C6-A21D-45CD-83F4-930F675EF0B0}"/>
    <cellStyle name="Comma 11 4 2 3 2 3 2" xfId="46269" xr:uid="{0575C9AB-46AC-4C6C-A2D8-72CD65AE7844}"/>
    <cellStyle name="Comma 11 4 2 3 2 4" xfId="32825" xr:uid="{D610E1F2-1A12-4F77-89BF-D9D36C7A4A77}"/>
    <cellStyle name="Comma 11 4 2 3 3" xfId="6113" xr:uid="{02BB1EAE-D2B0-4AEC-83C4-CEDF4774D4FA}"/>
    <cellStyle name="Comma 11 4 2 3 3 2" xfId="14375" xr:uid="{2DFEF1C9-7580-4679-B3E2-EBA2CA504366}"/>
    <cellStyle name="Comma 11 4 2 3 3 2 2" xfId="38957" xr:uid="{C40960D5-B896-4C75-BD60-532968CC851C}"/>
    <cellStyle name="Comma 11 4 2 3 3 3" xfId="30942" xr:uid="{2B23BDB3-4F5E-4A44-AF92-71E157862479}"/>
    <cellStyle name="Comma 11 4 2 3 4" xfId="9395" xr:uid="{C7FD5880-E44B-497E-B595-35258E3F0100}"/>
    <cellStyle name="Comma 11 4 2 3 4 2" xfId="34103" xr:uid="{872E4476-7BA5-4095-8B7A-3194DE18DF91}"/>
    <cellStyle name="Comma 11 4 2 3 5" xfId="19763" xr:uid="{EF1C8AB7-3FDE-42FF-A0FF-69AA239BB817}"/>
    <cellStyle name="Comma 11 4 2 3 5 2" xfId="43943" xr:uid="{0D05C6A1-DCFC-4DA9-8CCA-F03162EA92A6}"/>
    <cellStyle name="Comma 11 4 2 3 6" xfId="26222" xr:uid="{9025F0EA-93CD-449D-BC90-00AE38EBB438}"/>
    <cellStyle name="Comma 11 4 2 4" xfId="2246" xr:uid="{63BD6F18-58FE-4951-9223-18C19DC49159}"/>
    <cellStyle name="Comma 11 4 2 4 2" xfId="6633" xr:uid="{33830F6A-B3AD-4963-92F0-A6D02263338B}"/>
    <cellStyle name="Comma 11 4 2 4 2 2" xfId="14892" xr:uid="{6C6ACBAC-D3DC-4355-935D-F0E1B85F5A0B}"/>
    <cellStyle name="Comma 11 4 2 4 2 2 2" xfId="39474" xr:uid="{9240AD70-85B6-449B-B050-C7518758CEEB}"/>
    <cellStyle name="Comma 11 4 2 4 2 3" xfId="21693" xr:uid="{CC75D7D2-A659-4135-9DB3-26CE66CBF7F4}"/>
    <cellStyle name="Comma 11 4 2 4 2 3 2" xfId="45770" xr:uid="{3F3BB27A-BF0B-4F39-9D1C-FE67A3D297DE}"/>
    <cellStyle name="Comma 11 4 2 4 2 4" xfId="31459" xr:uid="{D210353C-4529-4DE8-8F5D-F512C462739D}"/>
    <cellStyle name="Comma 11 4 2 4 3" xfId="10587" xr:uid="{59659964-67A3-4444-AE67-2BF3F523B643}"/>
    <cellStyle name="Comma 11 4 2 4 3 2" xfId="35245" xr:uid="{8227796D-3D7B-4969-9385-D932AFBAE083}"/>
    <cellStyle name="Comma 11 4 2 4 4" xfId="19228" xr:uid="{2D180FC3-08A2-4BA9-B73D-B7AF2A97B69C}"/>
    <cellStyle name="Comma 11 4 2 4 4 2" xfId="43422" xr:uid="{E0983395-9E35-4366-A797-2697CFA00093}"/>
    <cellStyle name="Comma 11 4 2 4 5" xfId="27360" xr:uid="{9A3E4430-41F8-4C22-BC85-60FB4D00953C}"/>
    <cellStyle name="Comma 11 4 2 5" xfId="2632" xr:uid="{0AEFFD46-BBF6-4C2F-A410-8829C078EAAE}"/>
    <cellStyle name="Comma 11 4 2 5 2" xfId="8418" xr:uid="{23894F0F-51F4-478D-AE4F-DFF0FB0936B9}"/>
    <cellStyle name="Comma 11 4 2 5 2 2" xfId="16676" xr:uid="{AF7D910A-CDA6-459A-A17B-78E07B9DF9D2}"/>
    <cellStyle name="Comma 11 4 2 5 2 2 2" xfId="41258" xr:uid="{750807A8-2C69-407B-A2CF-6AC6C485947E}"/>
    <cellStyle name="Comma 11 4 2 5 2 3" xfId="33243" xr:uid="{CD9D0BCF-E25F-469D-826A-27071F012243}"/>
    <cellStyle name="Comma 11 4 2 5 3" xfId="10973" xr:uid="{CCEAD966-6596-4D33-8E13-2576F423454A}"/>
    <cellStyle name="Comma 11 4 2 5 3 2" xfId="35629" xr:uid="{8C227771-DA65-4AB1-B8A4-ABB2F0103F85}"/>
    <cellStyle name="Comma 11 4 2 5 4" xfId="21097" xr:uid="{695597DC-AE14-4A0D-A2F9-88F2A20A5401}"/>
    <cellStyle name="Comma 11 4 2 5 4 2" xfId="45218" xr:uid="{7D8E3180-A127-41AE-A46D-944EE944604F}"/>
    <cellStyle name="Comma 11 4 2 5 5" xfId="27744" xr:uid="{380CA377-38A0-47EE-87C7-5624A28A69E1}"/>
    <cellStyle name="Comma 11 4 2 6" xfId="2869" xr:uid="{0FAAC279-CF90-4645-8EF1-A63B8E33DA9D}"/>
    <cellStyle name="Comma 11 4 2 6 2" xfId="11210" xr:uid="{88E2CA84-D68B-442A-B231-14F5ABD75894}"/>
    <cellStyle name="Comma 11 4 2 6 2 2" xfId="35865" xr:uid="{5CBE8180-8419-4CDE-A8FB-03076AF223AD}"/>
    <cellStyle name="Comma 11 4 2 6 3" xfId="27980" xr:uid="{62B9CE18-3C7A-4202-BB72-96789DF629D3}"/>
    <cellStyle name="Comma 11 4 2 7" xfId="3342" xr:uid="{90A16E70-3233-4BBD-ABB4-55B819305BBD}"/>
    <cellStyle name="Comma 11 4 2 7 2" xfId="11683" xr:uid="{61225FA3-EB45-43E8-8F34-5AFCF168E285}"/>
    <cellStyle name="Comma 11 4 2 7 2 2" xfId="36337" xr:uid="{9EFB1C26-B1A4-454D-958F-B85A949E5216}"/>
    <cellStyle name="Comma 11 4 2 7 3" xfId="28452" xr:uid="{01BBA335-9A61-4EED-A571-11AAB5C0EFDD}"/>
    <cellStyle name="Comma 11 4 2 8" xfId="3588" xr:uid="{065B4950-7418-4D3F-A830-DE5A212CB1FE}"/>
    <cellStyle name="Comma 11 4 2 8 2" xfId="11929" xr:uid="{7BCED4EA-EDC7-45A5-8E28-BA9CE9BA64C5}"/>
    <cellStyle name="Comma 11 4 2 8 2 2" xfId="36573" xr:uid="{1650205D-5FE0-464B-AD97-9A481021242D}"/>
    <cellStyle name="Comma 11 4 2 8 3" xfId="28688" xr:uid="{1B125759-1F3D-417C-8F02-F2B699ECBC0D}"/>
    <cellStyle name="Comma 11 4 2 9" xfId="4342" xr:uid="{4A1AF429-F6D1-43FF-B8F9-0601417B3C85}"/>
    <cellStyle name="Comma 11 4 2 9 2" xfId="12683" xr:uid="{6DE238AD-A303-4C2E-8B25-EA3EB4ECE105}"/>
    <cellStyle name="Comma 11 4 2 9 2 2" xfId="37268" xr:uid="{C9D907EA-E197-417D-A400-D4E2EEAC7652}"/>
    <cellStyle name="Comma 11 4 2 9 3" xfId="29308" xr:uid="{90EDB197-033C-49AC-B430-F63FBCC7463A}"/>
    <cellStyle name="Comma 11 4 3" xfId="626" xr:uid="{315723A6-4F96-4CF2-BBE7-8AE657BBA151}"/>
    <cellStyle name="Comma 11 4 3 10" xfId="25906" xr:uid="{3656577E-AA4D-4926-ADA9-0D11F3FA237E}"/>
    <cellStyle name="Comma 11 4 3 2" xfId="1259" xr:uid="{BE58B033-13EF-485F-84D8-10AA3679FA73}"/>
    <cellStyle name="Comma 11 4 3 2 2" xfId="8186" xr:uid="{88CE3F91-91EA-4990-81FE-9E3AF3AA3FDA}"/>
    <cellStyle name="Comma 11 4 3 2 2 2" xfId="16444" xr:uid="{5F8ACB29-D0C9-4113-AE11-1EC2BB79E9F6}"/>
    <cellStyle name="Comma 11 4 3 2 2 2 2" xfId="41026" xr:uid="{0EF6747B-AE47-44F3-9A2B-F117BEEE4A5A}"/>
    <cellStyle name="Comma 11 4 3 2 2 3" xfId="22451" xr:uid="{E6FC212C-268C-4B5A-B200-F84ABA0F7086}"/>
    <cellStyle name="Comma 11 4 3 2 2 3 2" xfId="46485" xr:uid="{72849439-516C-4C82-9453-53C4465E02B0}"/>
    <cellStyle name="Comma 11 4 3 2 2 4" xfId="33011" xr:uid="{816B76F8-EAFE-4EF9-8A03-54DB4C275429}"/>
    <cellStyle name="Comma 11 4 3 2 3" xfId="6307" xr:uid="{53B8A484-9E24-4F54-B4CE-BA6E07209882}"/>
    <cellStyle name="Comma 11 4 3 2 3 2" xfId="14568" xr:uid="{F5FBF1EC-34EA-4F8E-B2C6-67EBF5F1E938}"/>
    <cellStyle name="Comma 11 4 3 2 3 2 2" xfId="39150" xr:uid="{471BA539-1506-4E65-AD3B-8A9F17102CB0}"/>
    <cellStyle name="Comma 11 4 3 2 3 3" xfId="31135" xr:uid="{9CE7F588-2199-4823-A84E-DB2051C7423B}"/>
    <cellStyle name="Comma 11 4 3 2 4" xfId="9622" xr:uid="{B7AD6CF2-C170-4597-851A-C6F29973AEDD}"/>
    <cellStyle name="Comma 11 4 3 2 4 2" xfId="34317" xr:uid="{47493899-A1BB-42F4-ABDD-429889715921}"/>
    <cellStyle name="Comma 11 4 3 2 5" xfId="19984" xr:uid="{B62956A0-D4A7-45FB-A90E-AF5BDD8497F2}"/>
    <cellStyle name="Comma 11 4 3 2 5 2" xfId="44162" xr:uid="{D951D6CD-B3FD-4FD5-BC23-88661C60E7C7}"/>
    <cellStyle name="Comma 11 4 3 2 6" xfId="26434" xr:uid="{1F1A88CC-FA70-4CF0-83F2-44D103106510}"/>
    <cellStyle name="Comma 11 4 3 3" xfId="2987" xr:uid="{3601EA23-AF12-456B-BC4B-C0B534AED853}"/>
    <cellStyle name="Comma 11 4 3 3 2" xfId="6826" xr:uid="{5EE59BFF-81C2-4FE7-AA69-A3434584880A}"/>
    <cellStyle name="Comma 11 4 3 3 2 2" xfId="15085" xr:uid="{33A88A6E-6610-43E9-AC5C-48BDD89FAAAC}"/>
    <cellStyle name="Comma 11 4 3 3 2 2 2" xfId="39667" xr:uid="{D2721524-4137-4AD6-B41E-0CF599B819F4}"/>
    <cellStyle name="Comma 11 4 3 3 2 3" xfId="21879" xr:uid="{E12EDDC8-FD25-4333-BEF7-1D5A803E1215}"/>
    <cellStyle name="Comma 11 4 3 3 2 3 2" xfId="45953" xr:uid="{49DDD174-B8D2-4388-8B38-CFC4B5317A43}"/>
    <cellStyle name="Comma 11 4 3 3 2 4" xfId="31652" xr:uid="{514D3F23-15C0-4240-B483-D7A4B1170F9A}"/>
    <cellStyle name="Comma 11 4 3 3 3" xfId="11328" xr:uid="{93DBFB33-5008-482D-A1E5-9AAC35B079A2}"/>
    <cellStyle name="Comma 11 4 3 3 3 2" xfId="35983" xr:uid="{38545BB0-B1EB-4B0F-8D66-F7C37E82287C}"/>
    <cellStyle name="Comma 11 4 3 3 4" xfId="19414" xr:uid="{7E84C87F-C19C-4E5D-A644-6AE3DC352BD7}"/>
    <cellStyle name="Comma 11 4 3 3 4 2" xfId="43608" xr:uid="{9D31C301-400D-426F-A182-060815E25A0A}"/>
    <cellStyle name="Comma 11 4 3 3 5" xfId="28098" xr:uid="{A3F2DF17-876F-490B-AC85-B19D8DCC4F7C}"/>
    <cellStyle name="Comma 11 4 3 4" xfId="3706" xr:uid="{98B2AE5E-9977-44EA-AF09-259FE0576895}"/>
    <cellStyle name="Comma 11 4 3 4 2" xfId="7355" xr:uid="{87B76AF4-5555-45D3-97DA-4F5647B49836}"/>
    <cellStyle name="Comma 11 4 3 4 2 2" xfId="15614" xr:uid="{F0FE5821-1747-4014-A1E7-D412039E8C20}"/>
    <cellStyle name="Comma 11 4 3 4 2 2 2" xfId="40196" xr:uid="{5FA8F621-C0A4-4B85-A669-7C281099E78B}"/>
    <cellStyle name="Comma 11 4 3 4 2 3" xfId="32181" xr:uid="{2DA44881-3ACD-4A41-81E3-D46249B35E8D}"/>
    <cellStyle name="Comma 11 4 3 4 3" xfId="12047" xr:uid="{42BD29C8-9B98-488B-9B87-DF59E9C02461}"/>
    <cellStyle name="Comma 11 4 3 4 3 2" xfId="36691" xr:uid="{5554FC8A-00D2-4BA3-B384-F2A3F3748434}"/>
    <cellStyle name="Comma 11 4 3 4 4" xfId="21284" xr:uid="{549B38CB-EE4A-4713-9AD6-68845E684A7D}"/>
    <cellStyle name="Comma 11 4 3 4 4 2" xfId="45403" xr:uid="{AE755F97-7961-4BCB-93C4-6C3C00EA2F00}"/>
    <cellStyle name="Comma 11 4 3 4 5" xfId="28806" xr:uid="{2BCF4C0D-5A22-4181-A4DE-DC6D77E4E684}"/>
    <cellStyle name="Comma 11 4 3 5" xfId="4460" xr:uid="{84CA8A3F-3D69-4E8B-BEB8-1DFCD2BC5584}"/>
    <cellStyle name="Comma 11 4 3 5 2" xfId="12801" xr:uid="{6BE3AE13-EFF1-411A-81FF-867403379D14}"/>
    <cellStyle name="Comma 11 4 3 5 2 2" xfId="37386" xr:uid="{91731D0E-5D98-48DF-A133-39AB50697A0B}"/>
    <cellStyle name="Comma 11 4 3 5 3" xfId="29426" xr:uid="{08C101DC-FA2A-422E-BFB5-D2F68586C2D4}"/>
    <cellStyle name="Comma 11 4 3 6" xfId="5200" xr:uid="{EE070EAB-8AB7-421C-986B-5CF2C28A1FA8}"/>
    <cellStyle name="Comma 11 4 3 6 2" xfId="13493" xr:uid="{A8349431-D4E8-4EDF-B8BB-1A99FAC1DAA9}"/>
    <cellStyle name="Comma 11 4 3 6 2 2" xfId="38077" xr:uid="{BE142618-BA4D-45DD-ADCC-90A11B9FD7CB}"/>
    <cellStyle name="Comma 11 4 3 6 3" xfId="30059" xr:uid="{C4872CD6-418C-4458-9492-2B6A3794B3DA}"/>
    <cellStyle name="Comma 11 4 3 7" xfId="9013" xr:uid="{7DF174A7-02C6-4A85-8F60-AFEC3E3FA67E}"/>
    <cellStyle name="Comma 11 4 3 7 2" xfId="33775" xr:uid="{5AFB6CB3-FEA8-4BF1-91F3-877D76A2C871}"/>
    <cellStyle name="Comma 11 4 3 8" xfId="18133" xr:uid="{8135AE86-0B64-429F-8084-617AD1CE094D}"/>
    <cellStyle name="Comma 11 4 3 8 2" xfId="42358" xr:uid="{C649A97D-EC4D-4113-BB8B-74036E17A3BC}"/>
    <cellStyle name="Comma 11 4 3 9" xfId="18807" xr:uid="{C5DAD917-2A9D-4FED-99EF-57A00F5AD88D}"/>
    <cellStyle name="Comma 11 4 3 9 2" xfId="43003" xr:uid="{E7BB315A-AC1C-4981-B3C1-E52885DDC5EB}"/>
    <cellStyle name="Comma 11 4 4" xfId="1679" xr:uid="{F272E9A6-12AE-48A0-8599-AB9870983925}"/>
    <cellStyle name="Comma 11 4 4 2" xfId="6944" xr:uid="{7ECDE1B4-B9F6-4BC6-B037-030CC6DA88AC}"/>
    <cellStyle name="Comma 11 4 4 2 2" xfId="15203" xr:uid="{E49BE3F3-D259-4CB5-9C25-7FE584097237}"/>
    <cellStyle name="Comma 11 4 4 2 2 2" xfId="39785" xr:uid="{A473A670-715D-44A7-ACB9-326172BCEF6C}"/>
    <cellStyle name="Comma 11 4 4 2 3" xfId="22852" xr:uid="{795EAA7B-CDDC-42F9-A357-D14EC68178EB}"/>
    <cellStyle name="Comma 11 4 4 2 3 2" xfId="46870" xr:uid="{DE3D2A70-6D9C-4070-90FF-D512F3218136}"/>
    <cellStyle name="Comma 11 4 4 2 4" xfId="31770" xr:uid="{8006A444-2F61-4B18-9694-D5E915588282}"/>
    <cellStyle name="Comma 11 4 4 3" xfId="5604" xr:uid="{04CD2978-E8D7-447D-9224-23AE5FD65DF0}"/>
    <cellStyle name="Comma 11 4 4 3 2" xfId="13875" xr:uid="{2A155C7F-4E57-48B5-BAA1-C84DCCAF4870}"/>
    <cellStyle name="Comma 11 4 4 3 2 2" xfId="38459" xr:uid="{5F7B42E1-9836-44B6-A873-D71468B03795}"/>
    <cellStyle name="Comma 11 4 4 3 3" xfId="30442" xr:uid="{03DC6817-67A2-4FBA-A3E9-BF641820A982}"/>
    <cellStyle name="Comma 11 4 4 4" xfId="10028" xr:uid="{0DCB4635-B8A7-4AC6-9DAE-2919F1F8700B}"/>
    <cellStyle name="Comma 11 4 4 4 2" xfId="34699" xr:uid="{E8C7BB6A-A97E-465C-A788-105F070FDFA2}"/>
    <cellStyle name="Comma 11 4 4 5" xfId="20388" xr:uid="{94A9C98D-59D0-441D-AA80-67A2100CB6B5}"/>
    <cellStyle name="Comma 11 4 4 5 2" xfId="44552" xr:uid="{54F9DE9F-7810-4A24-9BF9-AAE53BC946BA}"/>
    <cellStyle name="Comma 11 4 4 6" xfId="26814" xr:uid="{05211201-B501-4B27-98A1-5436536E51B9}"/>
    <cellStyle name="Comma 11 4 5" xfId="1815" xr:uid="{F3AB39C9-EC6E-49AF-BBA8-8EB193EA401E}"/>
    <cellStyle name="Comma 11 4 5 2" xfId="7622" xr:uid="{A75E988D-6C9A-4DA4-AE35-613D47074246}"/>
    <cellStyle name="Comma 11 4 5 2 2" xfId="15880" xr:uid="{71D0F77C-C144-46D2-B82A-E1444E6084D4}"/>
    <cellStyle name="Comma 11 4 5 2 2 2" xfId="40462" xr:uid="{190A1377-FF48-4B94-BD70-C6A39DF4EA1F}"/>
    <cellStyle name="Comma 11 4 5 2 3" xfId="22980" xr:uid="{397F5417-261C-4AD7-9E05-51F361BD34E1}"/>
    <cellStyle name="Comma 11 4 5 2 3 2" xfId="46991" xr:uid="{03C447E2-A3D9-4F23-A7D2-876FDC4412CF}"/>
    <cellStyle name="Comma 11 4 5 2 4" xfId="32447" xr:uid="{6A9CDFA4-6BE9-43B5-A218-37A953CB4FBC}"/>
    <cellStyle name="Comma 11 4 5 3" xfId="5733" xr:uid="{5CA4FCE6-2FD2-4B8A-AED7-6406C8042B6E}"/>
    <cellStyle name="Comma 11 4 5 3 2" xfId="13995" xr:uid="{D2F787CD-DC42-4E12-8425-B123E72EDCCD}"/>
    <cellStyle name="Comma 11 4 5 3 2 2" xfId="38577" xr:uid="{F9A5A9B5-8959-4DE9-A134-DD085E474CD6}"/>
    <cellStyle name="Comma 11 4 5 3 3" xfId="30562" xr:uid="{37064AF3-375F-4907-BBE1-60D7AAC746C2}"/>
    <cellStyle name="Comma 11 4 5 4" xfId="10157" xr:uid="{959314A7-B076-4D58-83CD-EC9FA39158DA}"/>
    <cellStyle name="Comma 11 4 5 4 2" xfId="34817" xr:uid="{2703829B-A4C5-49C4-867F-CD68C30A5FE7}"/>
    <cellStyle name="Comma 11 4 5 5" xfId="20515" xr:uid="{03ABDFD1-4FBE-4D04-BEF4-380AADBF349F}"/>
    <cellStyle name="Comma 11 4 5 5 2" xfId="44675" xr:uid="{178B2E5B-ADF4-4D65-86D9-D03E53339C62}"/>
    <cellStyle name="Comma 11 4 5 6" xfId="26932" xr:uid="{DF492804-7858-40CD-AA30-5EDD82946698}"/>
    <cellStyle name="Comma 11 4 6" xfId="789" xr:uid="{98CC9790-86D1-475A-B088-3F5F6CFAAAD5}"/>
    <cellStyle name="Comma 11 4 6 2" xfId="7813" xr:uid="{C5CDA6C4-206D-4E9B-9E31-9E53D7E2A2CE}"/>
    <cellStyle name="Comma 11 4 6 2 2" xfId="16071" xr:uid="{DDE275D7-F22E-477C-9B23-5C7C142426B5}"/>
    <cellStyle name="Comma 11 4 6 2 2 2" xfId="40653" xr:uid="{33D93177-72EF-4F5B-8FD2-98D32D8D94F4}"/>
    <cellStyle name="Comma 11 4 6 2 3" xfId="22012" xr:uid="{5B6F31C2-3A66-4DD2-B6F7-98216979F758}"/>
    <cellStyle name="Comma 11 4 6 2 3 2" xfId="46078" xr:uid="{BDBC3750-9DFF-4D81-A059-685B312EC62E}"/>
    <cellStyle name="Comma 11 4 6 2 4" xfId="32638" xr:uid="{2205AE73-EF42-44B6-ADBC-B191CB87F1C4}"/>
    <cellStyle name="Comma 11 4 6 3" xfId="5926" xr:uid="{5220E244-B1DF-432B-8009-FC934D45750E}"/>
    <cellStyle name="Comma 11 4 6 3 2" xfId="14188" xr:uid="{9F00B8EA-F74D-4750-934B-CDD7A211C5E3}"/>
    <cellStyle name="Comma 11 4 6 3 2 2" xfId="38770" xr:uid="{DB21BFC4-4A4B-4F14-9FB1-6E1F8847184F}"/>
    <cellStyle name="Comma 11 4 6 3 3" xfId="30755" xr:uid="{BA5A25BD-601F-43B6-B5AF-5ACE257CC102}"/>
    <cellStyle name="Comma 11 4 6 4" xfId="9174" xr:uid="{673C8E52-D874-4787-A53E-7B3248836C3E}"/>
    <cellStyle name="Comma 11 4 6 4 2" xfId="33913" xr:uid="{D15CA762-FB9F-4B7A-B04C-DB970D14AC42}"/>
    <cellStyle name="Comma 11 4 6 5" xfId="19546" xr:uid="{242DF5F1-BEC8-439A-95C7-9173166A9621}"/>
    <cellStyle name="Comma 11 4 6 5 2" xfId="43734" xr:uid="{C8C3FD34-FEF4-46ED-AEBB-1DB1C57938F0}"/>
    <cellStyle name="Comma 11 4 6 6" xfId="26035" xr:uid="{3C48E72D-7E58-4372-BB43-ADA542D6412A}"/>
    <cellStyle name="Comma 11 4 7" xfId="1934" xr:uid="{84234794-CB0F-42C8-980B-006CA6CF6F73}"/>
    <cellStyle name="Comma 11 4 7 2" xfId="6446" xr:uid="{1D0A4C14-B0A3-4B15-865E-C08301424EF3}"/>
    <cellStyle name="Comma 11 4 7 2 2" xfId="14705" xr:uid="{FE5AB58A-291C-4B4E-AA5B-E84E3933C84E}"/>
    <cellStyle name="Comma 11 4 7 2 2 2" xfId="39287" xr:uid="{6F3B2E94-BC78-4A81-AACE-6DFF1C154029}"/>
    <cellStyle name="Comma 11 4 7 2 3" xfId="23098" xr:uid="{2E1EDC12-1392-425A-B06A-FD84C22A364B}"/>
    <cellStyle name="Comma 11 4 7 2 3 2" xfId="47109" xr:uid="{23A261FF-9174-40CE-9F32-846C167C41EF}"/>
    <cellStyle name="Comma 11 4 7 2 4" xfId="31272" xr:uid="{6E93D816-811A-45B8-A754-8AAF596EAC57}"/>
    <cellStyle name="Comma 11 4 7 3" xfId="10276" xr:uid="{24A8E44D-8F39-4EDD-BA43-FE98DC82C246}"/>
    <cellStyle name="Comma 11 4 7 3 2" xfId="34935" xr:uid="{741B62F9-FBC4-4FE6-A036-039A55656249}"/>
    <cellStyle name="Comma 11 4 7 4" xfId="20633" xr:uid="{940EDE35-326A-4CBF-99F8-2295E2F1A4D7}"/>
    <cellStyle name="Comma 11 4 7 4 2" xfId="44793" xr:uid="{3CF1F298-BD61-445D-AF19-49744C411FF3}"/>
    <cellStyle name="Comma 11 4 7 5" xfId="27050" xr:uid="{CBDB5E2A-AE1E-4728-9E85-4FE18E9E5ED3}"/>
    <cellStyle name="Comma 11 4 8" xfId="2127" xr:uid="{F4F59711-2662-4104-8B2C-FB2C4B44CF6A}"/>
    <cellStyle name="Comma 11 4 8 2" xfId="8300" xr:uid="{C2B79D59-89B5-4D7E-AED4-A6FFE6E00FC6}"/>
    <cellStyle name="Comma 11 4 8 2 2" xfId="16558" xr:uid="{7B53CEF6-B13A-4A44-8E7D-D40368205CAD}"/>
    <cellStyle name="Comma 11 4 8 2 2 2" xfId="41140" xr:uid="{EA5F8126-A293-4323-B525-A4A5C7D24394}"/>
    <cellStyle name="Comma 11 4 8 2 3" xfId="21522" xr:uid="{9DFDA11B-0298-4B9F-AD57-066D32307DD5}"/>
    <cellStyle name="Comma 11 4 8 2 3 2" xfId="45620" xr:uid="{176A4E22-AAB8-4B0F-B811-5AF9561A925A}"/>
    <cellStyle name="Comma 11 4 8 2 4" xfId="33125" xr:uid="{430EF72A-4F08-426C-8797-0EA08CC88D11}"/>
    <cellStyle name="Comma 11 4 8 3" xfId="10469" xr:uid="{6D3DC5AC-6CCD-4505-83DD-F6D814A51DB4}"/>
    <cellStyle name="Comma 11 4 8 3 2" xfId="35127" xr:uid="{5C0BF4B7-C9EF-4B46-9F75-D455140EF1FA}"/>
    <cellStyle name="Comma 11 4 8 4" xfId="19052" xr:uid="{32AD7950-38FC-4959-8E04-542EA02B045D}"/>
    <cellStyle name="Comma 11 4 8 4 2" xfId="43246" xr:uid="{CDBA16D0-A615-45D7-91D7-E54AA109F5A4}"/>
    <cellStyle name="Comma 11 4 8 5" xfId="27242" xr:uid="{8AD8758B-8AC3-4DED-A973-52C20BB2B75A}"/>
    <cellStyle name="Comma 11 4 9" xfId="2514" xr:uid="{F5D04092-84F7-422D-9141-6A9A2EA68778}"/>
    <cellStyle name="Comma 11 4 9 2" xfId="10855" xr:uid="{DFFD109D-1DA8-4C94-96A4-C92DAACD7C04}"/>
    <cellStyle name="Comma 11 4 9 2 2" xfId="35511" xr:uid="{5EF9576E-572E-46DC-9591-54AC2D7E1ADA}"/>
    <cellStyle name="Comma 11 4 9 3" xfId="20928" xr:uid="{3AD6347A-6535-434E-95A2-59C8B287B40A}"/>
    <cellStyle name="Comma 11 4 9 3 2" xfId="45063" xr:uid="{6A318721-37AD-4AEC-9A1D-2E71A4B99094}"/>
    <cellStyle name="Comma 11 4 9 4" xfId="27626" xr:uid="{AD5D341D-8CCC-43C0-BC08-CE75EED21AD3}"/>
    <cellStyle name="Comma 11 5" xfId="364" xr:uid="{AC7E3CDB-EA80-4A05-BB0C-92C9C9E99CA6}"/>
    <cellStyle name="Comma 11 5 10" xfId="4281" xr:uid="{3996041E-FA63-4FC4-8504-3F358D751928}"/>
    <cellStyle name="Comma 11 5 10 2" xfId="12622" xr:uid="{AE99DABD-C2D9-475A-9269-BC0A1CB7936F}"/>
    <cellStyle name="Comma 11 5 10 2 2" xfId="37207" xr:uid="{84051BDD-5ABE-4B32-BC6C-25DE62B01AB4}"/>
    <cellStyle name="Comma 11 5 10 3" xfId="29247" xr:uid="{C9E980F9-D243-4EC7-91B6-BD0AED71953C}"/>
    <cellStyle name="Comma 11 5 11" xfId="4820" xr:uid="{CA3A64C8-8CF6-446D-A865-9320984E7372}"/>
    <cellStyle name="Comma 11 5 11 2" xfId="13144" xr:uid="{4F35EB66-788E-40F5-B4F0-E46BB0F5BF12}"/>
    <cellStyle name="Comma 11 5 11 2 2" xfId="37729" xr:uid="{63666797-619D-4F10-BA75-5D1FE3634D04}"/>
    <cellStyle name="Comma 11 5 11 3" xfId="29709" xr:uid="{5D7BAE7C-3715-4B1A-8387-E7392BEC8CB0}"/>
    <cellStyle name="Comma 11 5 12" xfId="8764" xr:uid="{39165C7E-A21B-4B06-B933-B252B98E126E}"/>
    <cellStyle name="Comma 11 5 12 2" xfId="33535" xr:uid="{4966A5F5-61A7-413B-9E9F-975C83ADAF85}"/>
    <cellStyle name="Comma 11 5 13" xfId="17954" xr:uid="{7D19958B-394A-45CB-877A-4902509D0858}"/>
    <cellStyle name="Comma 11 5 13 2" xfId="42179" xr:uid="{B3B0C32A-BEE2-48D6-A4B8-6947B061C5E9}"/>
    <cellStyle name="Comma 11 5 14" xfId="18548" xr:uid="{FD72D1C5-FEE4-4962-A937-DFAE4E99857A}"/>
    <cellStyle name="Comma 11 5 14 2" xfId="42744" xr:uid="{C75B9ACA-76E6-44EE-A824-581C7C489CC6}"/>
    <cellStyle name="Comma 11 5 15" xfId="25666" xr:uid="{085227B6-CEFC-405E-94FE-D542EC412154}"/>
    <cellStyle name="Comma 11 5 2" xfId="1077" xr:uid="{242C7D65-5D34-45E8-BC8D-3ED4D0A51516}"/>
    <cellStyle name="Comma 11 5 2 10" xfId="26275" xr:uid="{A4028D0D-E850-4EEE-96C5-89294428BE0C}"/>
    <cellStyle name="Comma 11 5 2 2" xfId="1511" xr:uid="{E77CC602-1A03-4E83-B85D-6315D5C857E0}"/>
    <cellStyle name="Comma 11 5 2 2 2" xfId="7488" xr:uid="{7D1C693F-427E-45C0-BBB3-AEE7E7650F78}"/>
    <cellStyle name="Comma 11 5 2 2 2 2" xfId="15747" xr:uid="{6BAD004B-5E30-4014-B74A-09F3FA2CAE9B}"/>
    <cellStyle name="Comma 11 5 2 2 2 2 2" xfId="40329" xr:uid="{39250270-DC77-4A22-A6F5-1BD6A50EB260}"/>
    <cellStyle name="Comma 11 5 2 2 2 3" xfId="22699" xr:uid="{1CF8FDDF-7B3C-490B-A99E-CE58F734D9D1}"/>
    <cellStyle name="Comma 11 5 2 2 2 3 2" xfId="46726" xr:uid="{0705690F-A4A5-43DA-BC18-DE4B601B4460}"/>
    <cellStyle name="Comma 11 5 2 2 2 4" xfId="32314" xr:uid="{F380BF36-4597-4DC5-A529-9A190F68B315}"/>
    <cellStyle name="Comma 11 5 2 2 3" xfId="5451" xr:uid="{92F3051C-6B29-4F5B-8B16-99399637727F}"/>
    <cellStyle name="Comma 11 5 2 2 3 2" xfId="13734" xr:uid="{CF55CE7B-CF0B-4266-92B2-5D69D5D909EF}"/>
    <cellStyle name="Comma 11 5 2 2 3 2 2" xfId="38318" xr:uid="{4526D67D-D1B8-45AA-9553-E0443C828002}"/>
    <cellStyle name="Comma 11 5 2 2 3 3" xfId="30300" xr:uid="{6E63D42F-F310-4F93-8095-D539B7A80302}"/>
    <cellStyle name="Comma 11 5 2 2 4" xfId="9872" xr:uid="{2B62C97C-6C71-40F4-A75F-B98CC6EEEF3D}"/>
    <cellStyle name="Comma 11 5 2 2 4 2" xfId="34558" xr:uid="{8D9F410E-EFC8-4D41-851D-DD902366C01D}"/>
    <cellStyle name="Comma 11 5 2 2 5" xfId="20233" xr:uid="{4222FE9F-8931-4C5C-B0C3-F39562E8944B}"/>
    <cellStyle name="Comma 11 5 2 2 5 2" xfId="44407" xr:uid="{4A91B10A-86B4-4C2E-8094-692C8C9345B8}"/>
    <cellStyle name="Comma 11 5 2 2 6" xfId="26674" xr:uid="{75173314-9B0A-49D5-94B6-791CC0310943}"/>
    <cellStyle name="Comma 11 5 2 3" xfId="3044" xr:uid="{E4AACEBE-EFDC-4B46-B22B-7CE49AA5BE96}"/>
    <cellStyle name="Comma 11 5 2 3 2" xfId="8053" xr:uid="{541A46BC-4D19-4657-861B-49D74E22A123}"/>
    <cellStyle name="Comma 11 5 2 3 2 2" xfId="16311" xr:uid="{5444D9E8-D595-4BE2-92CF-3FF352F171BB}"/>
    <cellStyle name="Comma 11 5 2 3 2 2 2" xfId="40893" xr:uid="{F4C4B603-01DF-4D48-B9DB-1BBE720D4CFC}"/>
    <cellStyle name="Comma 11 5 2 3 2 3" xfId="32878" xr:uid="{6C81A1C7-5E31-45A1-B7A0-0D160B1E2D5C}"/>
    <cellStyle name="Comma 11 5 2 3 3" xfId="6166" xr:uid="{A43B82F7-7A59-432F-9F47-16EF5153F131}"/>
    <cellStyle name="Comma 11 5 2 3 3 2" xfId="14428" xr:uid="{C4B5EE99-2FBF-4BBB-868A-FF2158E172B4}"/>
    <cellStyle name="Comma 11 5 2 3 3 2 2" xfId="39010" xr:uid="{E5A1AC90-DCB5-4527-B811-232A85631E4B}"/>
    <cellStyle name="Comma 11 5 2 3 3 3" xfId="30995" xr:uid="{2E11D7C1-A81A-47C7-89C2-12B24456BE3D}"/>
    <cellStyle name="Comma 11 5 2 3 4" xfId="11385" xr:uid="{2B008321-F1B6-49E9-9211-13F5B3C20401}"/>
    <cellStyle name="Comma 11 5 2 3 4 2" xfId="36040" xr:uid="{016DD80F-EA97-40B8-9B64-E7E3355F93FE}"/>
    <cellStyle name="Comma 11 5 2 3 5" xfId="22286" xr:uid="{4C0E5518-F228-45D8-AB12-19B20D184001}"/>
    <cellStyle name="Comma 11 5 2 3 5 2" xfId="46322" xr:uid="{5CD056AD-08FD-4120-9587-2F4CD3B1747B}"/>
    <cellStyle name="Comma 11 5 2 3 6" xfId="28155" xr:uid="{4ACCAFE5-2897-41C3-BE32-D86DD8C307E1}"/>
    <cellStyle name="Comma 11 5 2 4" xfId="3763" xr:uid="{9A19C382-C3C7-4D4B-A257-D7EC2F0D4462}"/>
    <cellStyle name="Comma 11 5 2 4 2" xfId="6686" xr:uid="{03AF3289-D373-4378-AC38-E70E78E17A29}"/>
    <cellStyle name="Comma 11 5 2 4 2 2" xfId="14945" xr:uid="{4E53C3A8-519C-4E18-8F8F-EE59C9AAE53E}"/>
    <cellStyle name="Comma 11 5 2 4 2 2 2" xfId="39527" xr:uid="{2666D3DB-2C21-4FCA-925A-FBBC66216459}"/>
    <cellStyle name="Comma 11 5 2 4 2 3" xfId="31512" xr:uid="{34CDA0AF-0925-492B-8ACC-27A8D22F0091}"/>
    <cellStyle name="Comma 11 5 2 4 3" xfId="12104" xr:uid="{042C5576-DCD7-452C-9B1F-633C1311CFDB}"/>
    <cellStyle name="Comma 11 5 2 4 3 2" xfId="36748" xr:uid="{83EB5FFC-20D4-460D-A742-26E82C134481}"/>
    <cellStyle name="Comma 11 5 2 4 4" xfId="28863" xr:uid="{EA0D7C76-8B98-4F7B-BB17-9CF726885C3C}"/>
    <cellStyle name="Comma 11 5 2 5" xfId="4517" xr:uid="{ED5BA207-B7BE-47E3-BC44-1035693131DA}"/>
    <cellStyle name="Comma 11 5 2 5 2" xfId="7199" xr:uid="{008C53F0-26AB-4557-BFD3-92198C5A5CFE}"/>
    <cellStyle name="Comma 11 5 2 5 2 2" xfId="15458" xr:uid="{7C542C96-8655-4AA9-8F03-2AD74B40650F}"/>
    <cellStyle name="Comma 11 5 2 5 2 2 2" xfId="40040" xr:uid="{74172943-5449-432F-B820-BFBE105080AB}"/>
    <cellStyle name="Comma 11 5 2 5 2 3" xfId="32025" xr:uid="{74A88381-0A5A-4A03-980A-09608E93E426}"/>
    <cellStyle name="Comma 11 5 2 5 3" xfId="12858" xr:uid="{DF0B96DA-6E1B-4722-91F6-2554332C58DC}"/>
    <cellStyle name="Comma 11 5 2 5 3 2" xfId="37443" xr:uid="{9C0299A8-E1A2-42F0-88C6-DE1C12DB8136}"/>
    <cellStyle name="Comma 11 5 2 5 4" xfId="29483" xr:uid="{9366F7DA-D736-4131-8F6A-7FCCB1013F40}"/>
    <cellStyle name="Comma 11 5 2 6" xfId="5037" xr:uid="{089DB798-58AD-47AE-8C7D-D4DD41A2B764}"/>
    <cellStyle name="Comma 11 5 2 6 2" xfId="13334" xr:uid="{01E3B708-B016-4593-966C-6109199AC2C5}"/>
    <cellStyle name="Comma 11 5 2 6 2 2" xfId="37918" xr:uid="{6FED58AC-E0F6-4D9E-B4DF-C4DB649E99F4}"/>
    <cellStyle name="Comma 11 5 2 6 3" xfId="29899" xr:uid="{8429A94B-66C9-4C3E-9D8B-E3F8AF60B6C8}"/>
    <cellStyle name="Comma 11 5 2 7" xfId="9453" xr:uid="{C2625700-1932-4E2B-A0BD-CD06961D200B}"/>
    <cellStyle name="Comma 11 5 2 7 2" xfId="34156" xr:uid="{0074B719-B119-4BD5-84E3-24F040DAD1AB}"/>
    <cellStyle name="Comma 11 5 2 8" xfId="18190" xr:uid="{B4B132A6-A9DA-411D-931B-8A3C9CB2CBEC}"/>
    <cellStyle name="Comma 11 5 2 8 2" xfId="42415" xr:uid="{8E92FE77-6625-4820-8226-BB825793A37C}"/>
    <cellStyle name="Comma 11 5 2 9" xfId="19821" xr:uid="{32DC4EB0-7BAB-4E53-922A-9C507AE381D5}"/>
    <cellStyle name="Comma 11 5 2 9 2" xfId="44001" xr:uid="{E1F3751B-1A0F-4565-B773-55BA1614D6F0}"/>
    <cellStyle name="Comma 11 5 3" xfId="1313" xr:uid="{344C1A2C-C0AB-4BE5-AD41-58D7A5127A58}"/>
    <cellStyle name="Comma 11 5 3 2" xfId="7001" xr:uid="{DAE96199-8FBA-4F3E-9217-87747AC0D75F}"/>
    <cellStyle name="Comma 11 5 3 2 2" xfId="15260" xr:uid="{AF951992-D96A-487A-851A-3C6548C5F8BE}"/>
    <cellStyle name="Comma 11 5 3 2 2 2" xfId="39842" xr:uid="{8161A243-3363-4C09-9AFB-48709B9CA090}"/>
    <cellStyle name="Comma 11 5 3 2 3" xfId="22504" xr:uid="{104B06EE-21FE-4C61-A0C3-F50E6D989DA4}"/>
    <cellStyle name="Comma 11 5 3 2 3 2" xfId="46538" xr:uid="{38EDBA9F-1D53-4230-8745-DF5E48E905B1}"/>
    <cellStyle name="Comma 11 5 3 2 4" xfId="31827" xr:uid="{E97F07E5-66F8-4D57-95E2-B6B10390FD11}"/>
    <cellStyle name="Comma 11 5 3 3" xfId="5253" xr:uid="{9F2075ED-2859-416D-A2C9-41A3B8CFE2D3}"/>
    <cellStyle name="Comma 11 5 3 3 2" xfId="13546" xr:uid="{88F141FC-156C-4A79-B329-6D2315682C5B}"/>
    <cellStyle name="Comma 11 5 3 3 2 2" xfId="38130" xr:uid="{40D87B1A-80D0-491B-8B20-3ADAD6E98292}"/>
    <cellStyle name="Comma 11 5 3 3 3" xfId="30112" xr:uid="{323071F9-9085-487F-863D-09C3C0E27CA5}"/>
    <cellStyle name="Comma 11 5 3 4" xfId="9675" xr:uid="{3DCA099F-DD7B-4212-ACED-3A9DE090C3E5}"/>
    <cellStyle name="Comma 11 5 3 4 2" xfId="34370" xr:uid="{194871D7-9D04-4F7A-9BA3-CA1C82D8A905}"/>
    <cellStyle name="Comma 11 5 3 5" xfId="20037" xr:uid="{ABD6FB54-C402-401C-AB49-31A331098AF0}"/>
    <cellStyle name="Comma 11 5 3 5 2" xfId="44215" xr:uid="{D308A7A4-9EF8-466E-8B85-4A232577D276}"/>
    <cellStyle name="Comma 11 5 3 6" xfId="26487" xr:uid="{526518EE-55E8-4367-9170-B2F8A7AAA90F}"/>
    <cellStyle name="Comma 11 5 4" xfId="848" xr:uid="{F3988958-A64F-40C5-A480-5E2CA8BAF013}"/>
    <cellStyle name="Comma 11 5 4 2" xfId="7866" xr:uid="{69BA3C6E-5C22-4EC7-B695-A6CE3DE6A5CF}"/>
    <cellStyle name="Comma 11 5 4 2 2" xfId="16124" xr:uid="{3F9AD073-3831-440B-8C0A-62D8A8AB9C09}"/>
    <cellStyle name="Comma 11 5 4 2 2 2" xfId="40706" xr:uid="{A72A5E29-3C8A-46C1-979F-1E50AEDF5573}"/>
    <cellStyle name="Comma 11 5 4 2 3" xfId="22070" xr:uid="{497199B3-9632-41AB-849C-C549BFBF8419}"/>
    <cellStyle name="Comma 11 5 4 2 3 2" xfId="46131" xr:uid="{E364F779-3408-42F3-8FB1-DF53B6357EAA}"/>
    <cellStyle name="Comma 11 5 4 2 4" xfId="32691" xr:uid="{3FCF9EF2-4299-47EB-A05B-6085816BD944}"/>
    <cellStyle name="Comma 11 5 4 3" xfId="5979" xr:uid="{3D31E03E-0476-45E0-9C86-DBD642AEBA11}"/>
    <cellStyle name="Comma 11 5 4 3 2" xfId="14241" xr:uid="{444C4F7A-4BD9-4318-8451-C634E87633F0}"/>
    <cellStyle name="Comma 11 5 4 3 2 2" xfId="38823" xr:uid="{5CF46784-1468-4B0C-8F80-5E8A0CD106DF}"/>
    <cellStyle name="Comma 11 5 4 3 3" xfId="30808" xr:uid="{052DDE93-A0E3-4513-9C76-DCCC4F0A15A6}"/>
    <cellStyle name="Comma 11 5 4 4" xfId="9232" xr:uid="{8FC81B99-06D6-4485-B588-5F38E244BAEA}"/>
    <cellStyle name="Comma 11 5 4 4 2" xfId="33966" xr:uid="{B28BEA7B-8381-49C1-AAD6-9752EA33A450}"/>
    <cellStyle name="Comma 11 5 4 5" xfId="19604" xr:uid="{C4738632-1D87-47A6-83AB-FD6558F70D1D}"/>
    <cellStyle name="Comma 11 5 4 5 2" xfId="43792" xr:uid="{9AF53AB6-5E51-44C0-AFB2-9F5454CFD412}"/>
    <cellStyle name="Comma 11 5 4 6" xfId="26088" xr:uid="{3C767CB0-2A6F-40A2-AB6D-23DAC6D44211}"/>
    <cellStyle name="Comma 11 5 5" xfId="2185" xr:uid="{01D75984-B377-451B-9C67-696A18FAE7E2}"/>
    <cellStyle name="Comma 11 5 5 2" xfId="6499" xr:uid="{FCD6CA12-CDEF-4399-9D6C-DEDB41459E52}"/>
    <cellStyle name="Comma 11 5 5 2 2" xfId="14758" xr:uid="{4475703C-6351-4290-86F8-3FE630E1C486}"/>
    <cellStyle name="Comma 11 5 5 2 2 2" xfId="39340" xr:uid="{EDC14DDA-B2E9-46CA-8A71-28C34DC0E1C7}"/>
    <cellStyle name="Comma 11 5 5 2 3" xfId="21623" xr:uid="{486F63A9-964A-4127-AFBB-0333706D1D9F}"/>
    <cellStyle name="Comma 11 5 5 2 3 2" xfId="45705" xr:uid="{F743EAE7-5394-4443-89EA-C1AB6D742DF3}"/>
    <cellStyle name="Comma 11 5 5 2 4" xfId="31325" xr:uid="{1F7EC971-21FA-489D-8246-85AACEDF4701}"/>
    <cellStyle name="Comma 11 5 5 3" xfId="10526" xr:uid="{9AC78CF2-D146-4EAF-9829-02BB446A77DB}"/>
    <cellStyle name="Comma 11 5 5 3 2" xfId="35184" xr:uid="{75172B00-78DA-4131-983D-EA591244DCE5}"/>
    <cellStyle name="Comma 11 5 5 4" xfId="19155" xr:uid="{5A55D988-1B29-469A-B48E-3C3F6409027E}"/>
    <cellStyle name="Comma 11 5 5 4 2" xfId="43349" xr:uid="{939F6F63-DF03-4C86-8D2D-C2524B4DE0E2}"/>
    <cellStyle name="Comma 11 5 5 5" xfId="27299" xr:uid="{A0264A02-7FC2-45BB-BE69-976F12FB5431}"/>
    <cellStyle name="Comma 11 5 6" xfId="2571" xr:uid="{8B4F74F1-9852-48F3-9412-A0CABDFE9041}"/>
    <cellStyle name="Comma 11 5 6 2" xfId="8357" xr:uid="{626F4105-DAB8-47C3-BB2C-D6184907014E}"/>
    <cellStyle name="Comma 11 5 6 2 2" xfId="16615" xr:uid="{43F522A8-FB93-41AA-B31E-D868A223DB3A}"/>
    <cellStyle name="Comma 11 5 6 2 2 2" xfId="41197" xr:uid="{CE320D85-BE60-42E7-AC23-2BF76D038E83}"/>
    <cellStyle name="Comma 11 5 6 2 3" xfId="33182" xr:uid="{12764A41-1EA7-4F9F-B067-0C60C10ECA4D}"/>
    <cellStyle name="Comma 11 5 6 3" xfId="10912" xr:uid="{0267A608-B16B-4FF1-ABEF-D8567CA8A661}"/>
    <cellStyle name="Comma 11 5 6 3 2" xfId="35568" xr:uid="{C9C89F40-AEFC-49CD-89BE-D4EEE3D9A000}"/>
    <cellStyle name="Comma 11 5 6 4" xfId="21027" xr:uid="{3E1B3161-394D-4F23-AC1C-95E75BBB3CC3}"/>
    <cellStyle name="Comma 11 5 6 4 2" xfId="45152" xr:uid="{A1BF1905-1455-4A95-9D62-14CF98516D10}"/>
    <cellStyle name="Comma 11 5 6 5" xfId="27683" xr:uid="{81C6400B-B423-415C-869C-779BABD9CFF2}"/>
    <cellStyle name="Comma 11 5 7" xfId="2808" xr:uid="{30B92938-881F-42A9-8DBC-94628FF624C3}"/>
    <cellStyle name="Comma 11 5 7 2" xfId="11149" xr:uid="{F5F96BC4-CFC0-4D16-B1A1-E9FAE8791265}"/>
    <cellStyle name="Comma 11 5 7 2 2" xfId="35804" xr:uid="{1752D1A9-E36A-49DC-9DE7-B9BF94DFD54A}"/>
    <cellStyle name="Comma 11 5 7 3" xfId="27919" xr:uid="{A91AE3AD-263A-4837-8BA8-832FCCB62471}"/>
    <cellStyle name="Comma 11 5 8" xfId="3281" xr:uid="{2E322B74-52C0-4AB5-8CAD-629CBF829734}"/>
    <cellStyle name="Comma 11 5 8 2" xfId="11622" xr:uid="{6B7FA55B-AD24-4451-9744-B2F31058E8FE}"/>
    <cellStyle name="Comma 11 5 8 2 2" xfId="36276" xr:uid="{A77AA5E6-9548-478A-A692-0837644E5C80}"/>
    <cellStyle name="Comma 11 5 8 3" xfId="28391" xr:uid="{EBC0D391-8EF6-4205-81B2-D25113780369}"/>
    <cellStyle name="Comma 11 5 9" xfId="3527" xr:uid="{7D6430D2-0B75-49B5-853F-DF40B6738C6A}"/>
    <cellStyle name="Comma 11 5 9 2" xfId="11868" xr:uid="{058AE071-38E9-46D8-A1CB-B21DBA52BF0B}"/>
    <cellStyle name="Comma 11 5 9 2 2" xfId="36512" xr:uid="{AF1A9519-1BD3-4A96-99F9-0DED269BD08C}"/>
    <cellStyle name="Comma 11 5 9 3" xfId="28627" xr:uid="{B9CD8C3A-8CFE-4280-BB23-C4CB6C054DB4}"/>
    <cellStyle name="Comma 11 6" xfId="507" xr:uid="{44A8EC32-CF37-4688-8ED0-5E0999D166B2}"/>
    <cellStyle name="Comma 11 6 10" xfId="18689" xr:uid="{E044ECAC-71E0-4B72-96DD-3EA44A92017D}"/>
    <cellStyle name="Comma 11 6 10 2" xfId="42885" xr:uid="{2B96E2CB-A0AA-4DDD-A041-FAD98D7982E6}"/>
    <cellStyle name="Comma 11 6 11" xfId="25788" xr:uid="{9567C534-F1C2-478F-938F-AEE23C6BAFE1}"/>
    <cellStyle name="Comma 11 6 2" xfId="1376" xr:uid="{EE1A5960-D504-4980-BC7C-B633F2F9B03E}"/>
    <cellStyle name="Comma 11 6 2 2" xfId="7409" xr:uid="{BED8B841-1E9C-4C3F-A4CA-88009A5DD0B2}"/>
    <cellStyle name="Comma 11 6 2 2 2" xfId="15668" xr:uid="{95F6A40E-576C-49EA-BCD7-1E6082829D06}"/>
    <cellStyle name="Comma 11 6 2 2 2 2" xfId="40250" xr:uid="{5673FAA1-EBF2-4A1B-BAC7-DE461272EB85}"/>
    <cellStyle name="Comma 11 6 2 2 3" xfId="22565" xr:uid="{FB16F2D3-54B7-4CC0-A7E4-0CFDFB75186E}"/>
    <cellStyle name="Comma 11 6 2 2 3 2" xfId="46592" xr:uid="{FF1469CB-61BA-4ED3-A367-D4C0BAD9AD29}"/>
    <cellStyle name="Comma 11 6 2 2 4" xfId="32235" xr:uid="{9C3835D6-E2F9-4FA3-89FC-C372B8230F62}"/>
    <cellStyle name="Comma 11 6 2 3" xfId="5316" xr:uid="{D99F4FF0-C96E-45FE-AF4E-C76352376A62}"/>
    <cellStyle name="Comma 11 6 2 3 2" xfId="13600" xr:uid="{3EEFF4A4-C49B-4E75-8F82-534B4111CFCA}"/>
    <cellStyle name="Comma 11 6 2 3 2 2" xfId="38184" xr:uid="{FE18B07C-85FE-4F7F-860E-0CFDB8DBDC07}"/>
    <cellStyle name="Comma 11 6 2 3 3" xfId="30166" xr:uid="{3456E12E-FD85-4E2D-BE7B-28CFE1610A3D}"/>
    <cellStyle name="Comma 11 6 2 4" xfId="9738" xr:uid="{D3755C3B-6519-40D5-81FF-3A3FA61BD18F}"/>
    <cellStyle name="Comma 11 6 2 4 2" xfId="34424" xr:uid="{4C64BD3A-E62D-4BAF-BF7E-95B8C98412CD}"/>
    <cellStyle name="Comma 11 6 2 5" xfId="20099" xr:uid="{28BCEFF2-6AA0-4C90-AE0F-EBCC8EC19992}"/>
    <cellStyle name="Comma 11 6 2 5 2" xfId="44273" xr:uid="{6EA92874-DF42-49C8-BF7E-75386DE3903E}"/>
    <cellStyle name="Comma 11 6 2 6" xfId="26540" xr:uid="{676F041B-0227-4DC9-9F3C-A284CA923A9D}"/>
    <cellStyle name="Comma 11 6 3" xfId="921" xr:uid="{99D0B148-B7C2-4F13-BFF9-58FE5243BF71}"/>
    <cellStyle name="Comma 11 6 3 2" xfId="7919" xr:uid="{49B2E257-EBBE-4663-81E7-2FDDDD8D3C15}"/>
    <cellStyle name="Comma 11 6 3 2 2" xfId="16177" xr:uid="{DE39DFBC-EFAD-4BB8-A8EC-9A888E5A18E8}"/>
    <cellStyle name="Comma 11 6 3 2 2 2" xfId="40759" xr:uid="{A8DB7CF1-99FF-4544-866F-2E45EB444136}"/>
    <cellStyle name="Comma 11 6 3 2 3" xfId="22135" xr:uid="{9E0249A8-6824-4ECD-B207-DF0EF24B6E49}"/>
    <cellStyle name="Comma 11 6 3 2 3 2" xfId="46187" xr:uid="{C4FB7024-FFDD-419D-ACA8-3649AB426E9B}"/>
    <cellStyle name="Comma 11 6 3 2 4" xfId="32744" xr:uid="{10F43AF4-7F79-4B4E-9161-CA9069414C77}"/>
    <cellStyle name="Comma 11 6 3 3" xfId="6032" xr:uid="{FE04A6D7-A536-4BF0-B32C-E22E5F78214B}"/>
    <cellStyle name="Comma 11 6 3 3 2" xfId="14294" xr:uid="{95C7341E-2D30-4E58-8340-AA8E35DE566B}"/>
    <cellStyle name="Comma 11 6 3 3 2 2" xfId="38876" xr:uid="{3B71909E-A3CD-4F55-A307-F46DCDBC24CA}"/>
    <cellStyle name="Comma 11 6 3 3 3" xfId="30861" xr:uid="{E83B0355-F6C3-4660-856C-E7685954BBE1}"/>
    <cellStyle name="Comma 11 6 3 4" xfId="9299" xr:uid="{E698E1AF-0A98-450E-8A86-28B73F272468}"/>
    <cellStyle name="Comma 11 6 3 4 2" xfId="34020" xr:uid="{156219A0-8E41-452A-A4F1-EFF182C3A54B}"/>
    <cellStyle name="Comma 11 6 3 5" xfId="19670" xr:uid="{661A071D-FAA6-42ED-958D-A02E9D246A00}"/>
    <cellStyle name="Comma 11 6 3 5 2" xfId="43852" xr:uid="{E5A65491-C912-432F-B5FD-E75A0DD7183F}"/>
    <cellStyle name="Comma 11 6 3 6" xfId="26141" xr:uid="{BEECF318-10D6-4B48-85CA-FA4895601388}"/>
    <cellStyle name="Comma 11 6 4" xfId="2926" xr:uid="{DF310950-AE1D-4F4E-A30B-5EA3DAD6177A}"/>
    <cellStyle name="Comma 11 6 4 2" xfId="6552" xr:uid="{E25078E5-AB61-4C25-8D31-FC0AECB95FF1}"/>
    <cellStyle name="Comma 11 6 4 2 2" xfId="14811" xr:uid="{E0667272-0631-4D04-9830-F92B5F5958F4}"/>
    <cellStyle name="Comma 11 6 4 2 2 2" xfId="39393" xr:uid="{0A4277F2-FCC4-4196-9EBD-7924D832D139}"/>
    <cellStyle name="Comma 11 6 4 2 3" xfId="21761" xr:uid="{26B39F5C-042A-4C4F-91BF-B395A31E4B2A}"/>
    <cellStyle name="Comma 11 6 4 2 3 2" xfId="45835" xr:uid="{87778961-C250-4A6E-B707-F132A21B9901}"/>
    <cellStyle name="Comma 11 6 4 2 4" xfId="31378" xr:uid="{F4015B59-8942-4BB0-9804-CEE7687C65AD}"/>
    <cellStyle name="Comma 11 6 4 3" xfId="11267" xr:uid="{86D076A2-F193-4646-BBB9-F4C5CA8846AC}"/>
    <cellStyle name="Comma 11 6 4 3 2" xfId="35922" xr:uid="{535A805E-AA93-46E9-90A8-EF3C882C1CF2}"/>
    <cellStyle name="Comma 11 6 4 4" xfId="19296" xr:uid="{C2EC348A-00F8-4BE6-A6E7-AD1A2E86CB6B}"/>
    <cellStyle name="Comma 11 6 4 4 2" xfId="43490" xr:uid="{0AF70018-E3B3-49C0-A2CC-E57832A0673A}"/>
    <cellStyle name="Comma 11 6 4 5" xfId="28037" xr:uid="{48E865E0-CC4A-44A7-8472-75485FDB9AA8}"/>
    <cellStyle name="Comma 11 6 5" xfId="3645" xr:uid="{9C22EF1C-65FB-473F-8B8B-C3AD668432B8}"/>
    <cellStyle name="Comma 11 6 5 2" xfId="7120" xr:uid="{09C7B1DD-7F7F-4132-93A9-DB504AE2E2EE}"/>
    <cellStyle name="Comma 11 6 5 2 2" xfId="15379" xr:uid="{DED192F6-6702-406D-9FAD-AFE9E188B5AA}"/>
    <cellStyle name="Comma 11 6 5 2 2 2" xfId="39961" xr:uid="{9BB65A19-8E1A-49AA-855C-19E5CA714C15}"/>
    <cellStyle name="Comma 11 6 5 2 3" xfId="31946" xr:uid="{9E285FA0-87F6-49A7-9724-741CEFC83DF0}"/>
    <cellStyle name="Comma 11 6 5 3" xfId="11986" xr:uid="{8B98096E-CBFA-4C97-9DE0-32DFA1A30B4E}"/>
    <cellStyle name="Comma 11 6 5 3 2" xfId="36630" xr:uid="{352E6CC3-4F9D-411B-814E-2C8C009B72E8}"/>
    <cellStyle name="Comma 11 6 5 4" xfId="21165" xr:uid="{FD51515E-8BA6-4C7D-8038-01B17D92314B}"/>
    <cellStyle name="Comma 11 6 5 4 2" xfId="45285" xr:uid="{CDE850FE-7FFA-4924-AC17-50447401E788}"/>
    <cellStyle name="Comma 11 6 5 5" xfId="28745" xr:uid="{ECF16F80-47DA-4D25-9A13-5795705E68F1}"/>
    <cellStyle name="Comma 11 6 6" xfId="4399" xr:uid="{00B0CD95-193A-4D79-B641-3B54927D22C0}"/>
    <cellStyle name="Comma 11 6 6 2" xfId="12740" xr:uid="{354439E5-5950-4800-B2D4-DC891FB8D30D}"/>
    <cellStyle name="Comma 11 6 6 2 2" xfId="37325" xr:uid="{44A00A29-F9A6-438D-A5FD-377F966F2E29}"/>
    <cellStyle name="Comma 11 6 6 3" xfId="29365" xr:uid="{85D8BDA2-FE60-4377-9F04-F8865A567555}"/>
    <cellStyle name="Comma 11 6 7" xfId="4885" xr:uid="{F2453A68-3934-4C0A-8152-CFFF37C45929}"/>
    <cellStyle name="Comma 11 6 7 2" xfId="13198" xr:uid="{6D49CEB6-8358-46E5-BDB6-059F7D9BA2E0}"/>
    <cellStyle name="Comma 11 6 7 2 2" xfId="37782" xr:uid="{FA17F271-2FA5-40E5-9A2F-22FF81C40C09}"/>
    <cellStyle name="Comma 11 6 7 3" xfId="29764" xr:uid="{674B53C1-9940-45C5-A770-4C8AFBE41D19}"/>
    <cellStyle name="Comma 11 6 8" xfId="8894" xr:uid="{246DC5F6-5753-4DF3-837A-71217BD7ED16}"/>
    <cellStyle name="Comma 11 6 8 2" xfId="33657" xr:uid="{CA7A568B-2EA4-498B-AD5E-FA70B065F120}"/>
    <cellStyle name="Comma 11 6 9" xfId="18072" xr:uid="{FFC62A29-A92B-4A94-B061-210CA36B00E2}"/>
    <cellStyle name="Comma 11 6 9 2" xfId="42297" xr:uid="{5CD6089E-2BFF-4918-B10A-5D35A4BCE8B6}"/>
    <cellStyle name="Comma 11 7" xfId="565" xr:uid="{4C69EA9B-C1C7-4737-9A47-B546F558F8CE}"/>
    <cellStyle name="Comma 11 7 2" xfId="1403" xr:uid="{4F3B12EA-E376-4C9E-B5B4-AEE15C7EB9AF}"/>
    <cellStyle name="Comma 11 7 2 2" xfId="7435" xr:uid="{A73BCEFD-9FE4-4DA1-BABD-B7C635DE9A97}"/>
    <cellStyle name="Comma 11 7 2 2 2" xfId="15694" xr:uid="{12B90C6E-13BF-4F52-9B42-0CF4E68F6D51}"/>
    <cellStyle name="Comma 11 7 2 2 2 2" xfId="40276" xr:uid="{3C051F98-537A-44EF-9CC3-86197C009411}"/>
    <cellStyle name="Comma 11 7 2 2 3" xfId="22592" xr:uid="{46EC7E6F-26E8-4136-94F5-DBC87ADFC663}"/>
    <cellStyle name="Comma 11 7 2 2 3 2" xfId="46619" xr:uid="{0FC74A9C-3936-4B51-AC6F-84A8C86DCF89}"/>
    <cellStyle name="Comma 11 7 2 2 4" xfId="32261" xr:uid="{D3A1278F-0FC4-490B-A184-3FFB6C2D5D24}"/>
    <cellStyle name="Comma 11 7 2 3" xfId="5343" xr:uid="{E0D07BFA-CF25-4904-A533-A8AB62D82A78}"/>
    <cellStyle name="Comma 11 7 2 3 2" xfId="13627" xr:uid="{5C751AA6-7278-4D1D-B022-592AD9E87192}"/>
    <cellStyle name="Comma 11 7 2 3 2 2" xfId="38211" xr:uid="{7C6B7367-1BBB-42FE-8101-D41892F1997E}"/>
    <cellStyle name="Comma 11 7 2 3 3" xfId="30193" xr:uid="{2EEB9651-F167-4AF8-A875-2917F0AC613F}"/>
    <cellStyle name="Comma 11 7 2 4" xfId="9765" xr:uid="{81F85E11-298E-4781-B2FD-A9E2B19CD3D0}"/>
    <cellStyle name="Comma 11 7 2 4 2" xfId="34451" xr:uid="{1C6AC6A3-A5F7-4C10-950D-9A28DE77B688}"/>
    <cellStyle name="Comma 11 7 2 5" xfId="20126" xr:uid="{5128D57E-506B-41C3-AECB-99A2BF4E70F9}"/>
    <cellStyle name="Comma 11 7 2 5 2" xfId="44300" xr:uid="{DC62B196-6BBB-4DAB-92ED-F4EBAF416C3C}"/>
    <cellStyle name="Comma 11 7 2 6" xfId="26567" xr:uid="{BCDEAE3A-6805-4B96-912F-EC04CA545ADD}"/>
    <cellStyle name="Comma 11 7 3" xfId="954" xr:uid="{422F1624-37F4-4386-A700-6787D0B4C173}"/>
    <cellStyle name="Comma 11 7 3 2" xfId="7946" xr:uid="{E6FBEEC6-CA63-47D4-958A-32FC57D071BB}"/>
    <cellStyle name="Comma 11 7 3 2 2" xfId="16204" xr:uid="{3CD34BFF-9DFF-4B33-A2CF-3B428072692A}"/>
    <cellStyle name="Comma 11 7 3 2 2 2" xfId="40786" xr:uid="{ED5E1E97-7BFA-48E8-90A7-30253BD7F391}"/>
    <cellStyle name="Comma 11 7 3 2 3" xfId="22165" xr:uid="{C69B3E1E-0212-4B09-A416-65F34CBD08D3}"/>
    <cellStyle name="Comma 11 7 3 2 3 2" xfId="46214" xr:uid="{2B59206F-6BEF-4B2F-B4DB-2E25D059C418}"/>
    <cellStyle name="Comma 11 7 3 2 4" xfId="32771" xr:uid="{D9BF6605-E2CF-47D4-B318-AAA4FD709981}"/>
    <cellStyle name="Comma 11 7 3 3" xfId="6059" xr:uid="{37B726D8-386D-467D-89D1-5E3021A6DA90}"/>
    <cellStyle name="Comma 11 7 3 3 2" xfId="14321" xr:uid="{4EA0459E-4E20-40C0-AA6F-18E91C28FB2F}"/>
    <cellStyle name="Comma 11 7 3 3 2 2" xfId="38903" xr:uid="{04C9A546-523C-4A48-8B15-DF2FB384BF09}"/>
    <cellStyle name="Comma 11 7 3 3 3" xfId="30888" xr:uid="{F436F555-11F9-462F-9754-46ACFC6C7EFB}"/>
    <cellStyle name="Comma 11 7 3 4" xfId="9330" xr:uid="{B966F589-3492-4899-B2D0-12291C41AE4E}"/>
    <cellStyle name="Comma 11 7 3 4 2" xfId="34049" xr:uid="{3301B2A6-9A5C-479E-A54D-302CBA9EEDE2}"/>
    <cellStyle name="Comma 11 7 3 5" xfId="19699" xr:uid="{D7DD847A-97AA-4435-900C-B098F1EEBC12}"/>
    <cellStyle name="Comma 11 7 3 5 2" xfId="43881" xr:uid="{70A38E30-998B-4917-8D8F-46EDDA3B641F}"/>
    <cellStyle name="Comma 11 7 3 6" xfId="26168" xr:uid="{A53E3F72-9399-4685-9C78-196040049E53}"/>
    <cellStyle name="Comma 11 7 4" xfId="6579" xr:uid="{B90DDAC0-EF19-4A69-A8A0-E05B28276C4E}"/>
    <cellStyle name="Comma 11 7 4 2" xfId="14838" xr:uid="{D6B799F0-E284-4C43-8487-FE4AB2F8B47C}"/>
    <cellStyle name="Comma 11 7 4 2 2" xfId="21818" xr:uid="{88ADC8B8-C9AB-4B10-9E54-DA01B005D22B}"/>
    <cellStyle name="Comma 11 7 4 2 2 2" xfId="45892" xr:uid="{1A29E62E-9126-4DC0-BBC0-5B5D2FCD7CFE}"/>
    <cellStyle name="Comma 11 7 4 2 3" xfId="39420" xr:uid="{6BE7B269-8265-4B4F-A020-807016AF1F38}"/>
    <cellStyle name="Comma 11 7 4 3" xfId="19353" xr:uid="{8DD53458-5185-4865-B739-957615FC02A8}"/>
    <cellStyle name="Comma 11 7 4 3 2" xfId="43547" xr:uid="{AD82D5FF-E987-4D41-B4F8-F661E13DACE7}"/>
    <cellStyle name="Comma 11 7 4 4" xfId="31405" xr:uid="{7CA2DAA4-3A78-442B-A63F-638C16B059AF}"/>
    <cellStyle name="Comma 11 7 5" xfId="7142" xr:uid="{A9E717F3-51B5-4941-8FDF-C697864538BC}"/>
    <cellStyle name="Comma 11 7 5 2" xfId="15401" xr:uid="{F1B5A195-3256-40B0-9812-A4123750DA29}"/>
    <cellStyle name="Comma 11 7 5 2 2" xfId="39983" xr:uid="{6467E1C1-26DC-4B71-B849-29DE7442E749}"/>
    <cellStyle name="Comma 11 7 5 3" xfId="21223" xr:uid="{DC45E554-4D6F-41DB-A2C7-FDFB7472031E}"/>
    <cellStyle name="Comma 11 7 5 3 2" xfId="45342" xr:uid="{1673DE56-5EF3-4C1B-9D66-E4BDB543E5CC}"/>
    <cellStyle name="Comma 11 7 5 4" xfId="31968" xr:uid="{4CE9D044-4E70-45F6-B743-2ADA8C479372}"/>
    <cellStyle name="Comma 11 7 6" xfId="4914" xr:uid="{BB3DF311-4058-4A72-9BA5-87464550CE26}"/>
    <cellStyle name="Comma 11 7 6 2" xfId="13225" xr:uid="{375334BB-6F20-45D3-AB16-DC51425868F6}"/>
    <cellStyle name="Comma 11 7 6 2 2" xfId="37809" xr:uid="{1CCA759A-3710-4DF9-883F-380DBB6D72A0}"/>
    <cellStyle name="Comma 11 7 6 3" xfId="29791" xr:uid="{BB062926-ACF3-460D-9434-0ECDC5FE93C0}"/>
    <cellStyle name="Comma 11 7 7" xfId="8952" xr:uid="{C9E53FCE-AD2E-49E0-A839-4DC4144B21AD}"/>
    <cellStyle name="Comma 11 7 7 2" xfId="33714" xr:uid="{7EA82AE5-FFBD-49C9-886D-13AFCEFD6A7D}"/>
    <cellStyle name="Comma 11 7 8" xfId="18746" xr:uid="{FB9D8763-D360-4A68-9E24-FB3F3916F633}"/>
    <cellStyle name="Comma 11 7 8 2" xfId="42942" xr:uid="{9F731A10-7727-44B2-9507-7397E767ACB1}"/>
    <cellStyle name="Comma 11 7 9" xfId="25845" xr:uid="{D95A2AC3-1F7B-4B39-B1CF-F19FEED9E346}"/>
    <cellStyle name="Comma 11 8" xfId="1133" xr:uid="{94014786-1D71-4396-B4D9-3897E6C4223A}"/>
    <cellStyle name="Comma 11 8 2" xfId="1565" xr:uid="{EC7042E9-D061-4F65-AF4B-C6E921E0E877}"/>
    <cellStyle name="Comma 11 8 2 2" xfId="7540" xr:uid="{F44F204F-33EF-4746-84F2-42E28B33F153}"/>
    <cellStyle name="Comma 11 8 2 2 2" xfId="15798" xr:uid="{606AF147-D0E1-4CC9-9A7C-233E1FD61A35}"/>
    <cellStyle name="Comma 11 8 2 2 2 2" xfId="40380" xr:uid="{22EABF9B-0F41-4B64-A08E-A73D5F4E52A7}"/>
    <cellStyle name="Comma 11 8 2 2 3" xfId="22752" xr:uid="{E414005D-A01C-4D86-8733-3EA76C6E0237}"/>
    <cellStyle name="Comma 11 8 2 2 3 2" xfId="46779" xr:uid="{03A01298-CC68-4AA7-9C77-92563F69B8AD}"/>
    <cellStyle name="Comma 11 8 2 2 4" xfId="32365" xr:uid="{AA862411-1910-4562-85B1-3991B92FE05A}"/>
    <cellStyle name="Comma 11 8 2 3" xfId="5504" xr:uid="{ECB27B6C-686D-4D82-9656-A7977C9EC200}"/>
    <cellStyle name="Comma 11 8 2 3 2" xfId="13787" xr:uid="{7E9EFA02-BCC7-4270-9EB9-AD5F6F866F63}"/>
    <cellStyle name="Comma 11 8 2 3 2 2" xfId="38371" xr:uid="{B59FDEDB-D25A-4834-9A8C-702D6E8722B7}"/>
    <cellStyle name="Comma 11 8 2 3 3" xfId="30353" xr:uid="{223A3895-938F-4753-AE72-A01C411A341D}"/>
    <cellStyle name="Comma 11 8 2 4" xfId="9925" xr:uid="{ED4DEFEC-5E82-4E43-A1DE-6F6651BAB05D}"/>
    <cellStyle name="Comma 11 8 2 4 2" xfId="34611" xr:uid="{5B645207-52A2-42A8-95D1-C00DF30BE98D}"/>
    <cellStyle name="Comma 11 8 2 5" xfId="20286" xr:uid="{D04C66B5-151D-42C2-ABB9-FFEB22DD273E}"/>
    <cellStyle name="Comma 11 8 2 5 2" xfId="44460" xr:uid="{EB477359-E6E7-4A15-BFE3-349FE05A7BD6}"/>
    <cellStyle name="Comma 11 8 2 6" xfId="26727" xr:uid="{B860676E-993B-47EA-ABDD-7B95EF23FF32}"/>
    <cellStyle name="Comma 11 8 3" xfId="6219" xr:uid="{DCC57B80-B62F-4023-9072-1613D04AAC13}"/>
    <cellStyle name="Comma 11 8 3 2" xfId="8106" xr:uid="{E91268E5-BA23-4F43-9D12-889E6A066308}"/>
    <cellStyle name="Comma 11 8 3 2 2" xfId="16364" xr:uid="{96376CFF-EADC-451A-929E-1877C8A30801}"/>
    <cellStyle name="Comma 11 8 3 2 2 2" xfId="40946" xr:uid="{6CED99E1-B5BC-4792-B617-B582C0314621}"/>
    <cellStyle name="Comma 11 8 3 2 3" xfId="22342" xr:uid="{17EF944A-1B55-450D-BEBA-5ADA0C852551}"/>
    <cellStyle name="Comma 11 8 3 2 3 2" xfId="46376" xr:uid="{A0D4ECDC-19DB-401F-93C9-9D1B85206081}"/>
    <cellStyle name="Comma 11 8 3 2 4" xfId="32931" xr:uid="{D02C9B0B-2974-4272-8129-F693B772ECEE}"/>
    <cellStyle name="Comma 11 8 3 3" xfId="14481" xr:uid="{EEF50EFA-27FC-4803-A9A7-F998997E6F94}"/>
    <cellStyle name="Comma 11 8 3 3 2" xfId="39063" xr:uid="{CF558569-5188-43EC-B1CF-A02C5EFAA137}"/>
    <cellStyle name="Comma 11 8 3 4" xfId="19876" xr:uid="{3C4703F7-9CCA-4F84-B9B8-30C461B5703C}"/>
    <cellStyle name="Comma 11 8 3 4 2" xfId="44056" xr:uid="{BA81F9DD-6653-4BB9-84F9-6FD046C0BFDB}"/>
    <cellStyle name="Comma 11 8 3 5" xfId="31048" xr:uid="{4EB48645-DE02-4D0E-91A0-1E3F9074BC66}"/>
    <cellStyle name="Comma 11 8 4" xfId="6739" xr:uid="{6C0296DD-FEB8-4602-AD7B-08F92CD9C703}"/>
    <cellStyle name="Comma 11 8 4 2" xfId="14998" xr:uid="{22E40D6A-11A6-4BBC-BF40-B81D1ADBA086}"/>
    <cellStyle name="Comma 11 8 4 2 2" xfId="39580" xr:uid="{FC50CF46-07B5-44C0-8C98-56EF5693328D}"/>
    <cellStyle name="Comma 11 8 4 3" xfId="20845" xr:uid="{BDD974AA-71B2-4F50-831C-5B6D01A02374}"/>
    <cellStyle name="Comma 11 8 4 3 2" xfId="44983" xr:uid="{B233295B-6C89-4021-8990-E513A4655989}"/>
    <cellStyle name="Comma 11 8 4 4" xfId="31565" xr:uid="{2F47857A-B5AB-4E4D-9FBE-272FA9161FC4}"/>
    <cellStyle name="Comma 11 8 5" xfId="7250" xr:uid="{27C9A458-6F14-470F-B71C-9BFBB1D77940}"/>
    <cellStyle name="Comma 11 8 5 2" xfId="15509" xr:uid="{472C5566-468A-4FB6-80FA-8ED625FF53B2}"/>
    <cellStyle name="Comma 11 8 5 2 2" xfId="40091" xr:uid="{623C3238-2EEB-48E4-81CB-D921D17F9CB9}"/>
    <cellStyle name="Comma 11 8 5 3" xfId="32076" xr:uid="{8F2D215E-D4B6-47B0-A1CD-465C55055723}"/>
    <cellStyle name="Comma 11 8 6" xfId="5092" xr:uid="{BF8FE483-B03B-4935-BBD8-5D659110158A}"/>
    <cellStyle name="Comma 11 8 6 2" xfId="13387" xr:uid="{9B6ED1D7-EC8D-4134-ADF3-14FC249F70FC}"/>
    <cellStyle name="Comma 11 8 6 2 2" xfId="37971" xr:uid="{6C7B0CA0-5B3C-4129-8AD7-B93EE874D2EE}"/>
    <cellStyle name="Comma 11 8 6 3" xfId="29952" xr:uid="{27D5E0E9-6129-4696-954B-75F7D57A955D}"/>
    <cellStyle name="Comma 11 8 7" xfId="9509" xr:uid="{57BC979A-8CF8-4283-8C92-B9666B98444E}"/>
    <cellStyle name="Comma 11 8 7 2" xfId="34209" xr:uid="{7D08B973-7015-4B4C-BF00-C01EC43EB20C}"/>
    <cellStyle name="Comma 11 8 8" xfId="18416" xr:uid="{95A43678-996E-4A6C-9211-4E90E060B3D3}"/>
    <cellStyle name="Comma 11 8 8 2" xfId="42626" xr:uid="{CD7E6348-EE81-415C-B8F8-8A5014C892D6}"/>
    <cellStyle name="Comma 11 8 9" xfId="26328" xr:uid="{20428A7B-A533-41BF-BE23-508C5CD641E5}"/>
    <cellStyle name="Comma 11 9" xfId="1199" xr:uid="{970A6022-28FD-4D22-8AEC-3684E33904AF}"/>
    <cellStyle name="Comma 11 9 2" xfId="5872" xr:uid="{6BDDF91F-2B5D-444B-888C-0FD1551F13AD}"/>
    <cellStyle name="Comma 11 9 2 2" xfId="7759" xr:uid="{B49626BE-63D8-44BF-BB20-EDE14BFE8F26}"/>
    <cellStyle name="Comma 11 9 2 2 2" xfId="16017" xr:uid="{D0A22A1D-A611-47CB-AF6F-BCB9A6B16E3A}"/>
    <cellStyle name="Comma 11 9 2 2 2 2" xfId="40599" xr:uid="{46380AD8-5E08-4DB1-BBDE-B9686D96094B}"/>
    <cellStyle name="Comma 11 9 2 2 3" xfId="32584" xr:uid="{329F1C63-5663-4FBF-9F6F-DA6EC3ED456C}"/>
    <cellStyle name="Comma 11 9 2 3" xfId="14134" xr:uid="{8BA3EAB0-0B97-42A4-8450-36DA8E4779F8}"/>
    <cellStyle name="Comma 11 9 2 3 2" xfId="38716" xr:uid="{485BB93F-EE08-4945-B013-539D80ED609B}"/>
    <cellStyle name="Comma 11 9 2 4" xfId="22396" xr:uid="{9C0C0286-C380-4792-B475-28C92F0B2EE4}"/>
    <cellStyle name="Comma 11 9 2 4 2" xfId="46430" xr:uid="{D4AA48B3-8F9A-43DE-8C82-A25C4EA3AF7D}"/>
    <cellStyle name="Comma 11 9 2 5" xfId="30701" xr:uid="{9C6EB12D-3571-46DC-917D-D6D732DC59F0}"/>
    <cellStyle name="Comma 11 9 3" xfId="6392" xr:uid="{0957468B-F881-4A67-ACFF-AA78E8341761}"/>
    <cellStyle name="Comma 11 9 3 2" xfId="14651" xr:uid="{13096421-0506-4DD2-9652-6C9804041D0C}"/>
    <cellStyle name="Comma 11 9 3 2 2" xfId="39233" xr:uid="{4F3878A8-A243-45F2-A6FD-ABB0B41738C3}"/>
    <cellStyle name="Comma 11 9 3 3" xfId="31218" xr:uid="{DE6271D8-8560-4678-8613-D0721CB1DBE2}"/>
    <cellStyle name="Comma 11 9 4" xfId="7302" xr:uid="{3155DF86-7CD1-4242-AEAC-D20FE9CCAB07}"/>
    <cellStyle name="Comma 11 9 4 2" xfId="15561" xr:uid="{AC82422B-0EAD-4E49-9704-21FC182E137E}"/>
    <cellStyle name="Comma 11 9 4 2 2" xfId="40143" xr:uid="{F6879E99-D60A-48F1-BB37-1F3EB6782759}"/>
    <cellStyle name="Comma 11 9 4 3" xfId="32128" xr:uid="{C2C3F888-D5EB-40A9-B794-2C14E34D5E36}"/>
    <cellStyle name="Comma 11 9 5" xfId="5145" xr:uid="{AD8F54CD-6E20-41BB-B03E-0D665AE23DE1}"/>
    <cellStyle name="Comma 11 9 5 2" xfId="13439" xr:uid="{170300B8-0424-46A2-8992-C57FDC513A72}"/>
    <cellStyle name="Comma 11 9 5 2 2" xfId="38023" xr:uid="{0D4AD3CD-5AA6-48ED-A6D5-6016EEAF8398}"/>
    <cellStyle name="Comma 11 9 5 3" xfId="30005" xr:uid="{FEBDE832-65E3-4F9B-A874-ECA9AEA8BB84}"/>
    <cellStyle name="Comma 11 9 6" xfId="9567" xr:uid="{41F7CD92-6D27-4367-8FA6-93E5B57A571F}"/>
    <cellStyle name="Comma 11 9 6 2" xfId="34263" xr:uid="{CFAD3545-C8C8-4E21-A0C7-6B92C14B70C8}"/>
    <cellStyle name="Comma 11 9 7" xfId="19929" xr:uid="{6B44CDAE-9B2B-4900-A144-60AC0676C12E}"/>
    <cellStyle name="Comma 11 9 7 2" xfId="44108" xr:uid="{B28F1AA7-B51F-4EE0-8243-ADC930AAB5EB}"/>
    <cellStyle name="Comma 11 9 8" xfId="26380" xr:uid="{AA394690-C685-4DDB-B74D-B0C4C12CE715}"/>
    <cellStyle name="Comma 12" xfId="183" xr:uid="{E9058A38-2F6E-4BA2-8BEF-66F3290A894B}"/>
    <cellStyle name="Comma 12 2" xfId="314" xr:uid="{0E7041C9-9081-4959-BADC-E79930A2163B}"/>
    <cellStyle name="Comma 12 2 2" xfId="1726" xr:uid="{D411A5BF-839F-4F58-AAA9-9F6E7C304FC1}"/>
    <cellStyle name="Comma 12 2 3" xfId="900" xr:uid="{53C21DCD-61D2-47AB-918B-913D5C8F772E}"/>
    <cellStyle name="Comma 12 3" xfId="225" xr:uid="{EE83A742-937B-4EDD-8705-974D3B104BDE}"/>
    <cellStyle name="Comma 12 3 2" xfId="1667" xr:uid="{9B758F72-EDBC-492E-B739-F61AA13AB29A}"/>
    <cellStyle name="Comma 12 3 3" xfId="1244" xr:uid="{02E16160-B837-4B9D-865E-10EACA3A0667}"/>
    <cellStyle name="Comma 12 4" xfId="18460" xr:uid="{3722ABBC-4F18-46EB-B576-DE39DA95492F}"/>
    <cellStyle name="Comma 13" xfId="203" xr:uid="{DFEBCD85-5CD2-4545-A639-C25922A0A1CB}"/>
    <cellStyle name="Comma 13 10" xfId="2739" xr:uid="{F4863DB0-8C9D-4C88-9365-76592C5B3AAF}"/>
    <cellStyle name="Comma 13 10 2" xfId="11080" xr:uid="{E9D1CCCB-7CE6-423C-9070-7EB2170B8301}"/>
    <cellStyle name="Comma 13 10 2 2" xfId="35735" xr:uid="{A311FC09-CBBB-4285-B0EF-4C7002F69EFE}"/>
    <cellStyle name="Comma 13 10 3" xfId="27850" xr:uid="{0BF1BAA0-0DB0-4F12-B227-B99F8419E979}"/>
    <cellStyle name="Comma 13 11" xfId="3212" xr:uid="{A4E8BCA2-B578-4410-9BD3-73DCCAECE3B1}"/>
    <cellStyle name="Comma 13 11 2" xfId="11553" xr:uid="{194C5694-659B-4380-A4F3-B4303BE1D406}"/>
    <cellStyle name="Comma 13 11 2 2" xfId="36207" xr:uid="{5B321071-DAAB-4097-BDC2-4B4958E5AD90}"/>
    <cellStyle name="Comma 13 11 3" xfId="28322" xr:uid="{3AAC9E3C-B930-4B38-BA91-BEF5151AA48E}"/>
    <cellStyle name="Comma 13 12" xfId="3455" xr:uid="{68F9D905-46E5-450B-A86C-F356991EEA9D}"/>
    <cellStyle name="Comma 13 12 2" xfId="11796" xr:uid="{5CA68937-FB9D-4903-9A74-FA5A431E15FD}"/>
    <cellStyle name="Comma 13 12 2 2" xfId="36443" xr:uid="{27195A4C-95BE-4D09-9A5F-CE1567A5597A}"/>
    <cellStyle name="Comma 13 12 3" xfId="28558" xr:uid="{11E9B232-6CD1-4A02-94B0-C50A452FBF42}"/>
    <cellStyle name="Comma 13 13" xfId="4149" xr:uid="{F5D715BC-5F5C-4341-B8E3-CCE3D8733074}"/>
    <cellStyle name="Comma 13 13 2" xfId="12490" xr:uid="{6242DAEE-E1B9-483C-BC99-1B8F6127297A}"/>
    <cellStyle name="Comma 13 13 2 2" xfId="37075" xr:uid="{9F041B38-E8C7-40EB-84CC-B69F918C7C0F}"/>
    <cellStyle name="Comma 13 13 3" xfId="29178" xr:uid="{45E3FAE4-272A-44A6-BC6E-39A166CD982E}"/>
    <cellStyle name="Comma 13 14" xfId="8677" xr:uid="{87C5256B-1FE4-4217-BD6A-8DD67E702C77}"/>
    <cellStyle name="Comma 13 14 2" xfId="33460" xr:uid="{3096A746-CF58-4F8F-9BA7-B72689297F60}"/>
    <cellStyle name="Comma 13 15" xfId="17861" xr:uid="{5C7B8ABD-B755-48B4-B64F-0CB1D9997889}"/>
    <cellStyle name="Comma 13 15 2" xfId="42086" xr:uid="{B8762780-EBA1-46C2-A886-AF63F0B494CD}"/>
    <cellStyle name="Comma 13 16" xfId="18468" xr:uid="{1A091BB3-7585-4BF1-8924-D17F62652371}"/>
    <cellStyle name="Comma 13 16 2" xfId="42675" xr:uid="{F46AC8CE-DBF8-4D83-941F-BD32620D2152}"/>
    <cellStyle name="Comma 13 17" xfId="25597" xr:uid="{3DAC798A-8BB1-4AE3-9448-2E4D23AC4685}"/>
    <cellStyle name="Comma 13 2" xfId="419" xr:uid="{569384A3-9076-4BA4-BABA-8C014290C508}"/>
    <cellStyle name="Comma 13 2 10" xfId="18003" xr:uid="{3F0DDF65-638B-4928-B6C0-5506F8136CAD}"/>
    <cellStyle name="Comma 13 2 10 2" xfId="42228" xr:uid="{31F73998-BD62-4207-A4B7-7EEAF1069ACC}"/>
    <cellStyle name="Comma 13 2 11" xfId="18602" xr:uid="{2FDA22DB-C2B1-49D7-B376-89533A591815}"/>
    <cellStyle name="Comma 13 2 11 2" xfId="42798" xr:uid="{8772C5EF-96FE-430B-BD61-2A9CDED4C46D}"/>
    <cellStyle name="Comma 13 2 12" xfId="25715" xr:uid="{9C633FDF-B2ED-4C2A-A1F0-A442A549D669}"/>
    <cellStyle name="Comma 13 2 2" xfId="940" xr:uid="{9211D56C-1097-48FE-8A9A-9A4153B6FEDC}"/>
    <cellStyle name="Comma 13 2 2 2" xfId="3093" xr:uid="{34CAE4BC-81FD-4BF6-8EA6-316BDC666AE1}"/>
    <cellStyle name="Comma 13 2 2 2 2" xfId="11434" xr:uid="{CE221B83-DE85-4AF2-BB06-80B3B0349765}"/>
    <cellStyle name="Comma 13 2 2 2 2 2" xfId="36089" xr:uid="{0437284B-F397-4994-9847-8C32FCDC8959}"/>
    <cellStyle name="Comma 13 2 2 2 3" xfId="28204" xr:uid="{37A2B05B-00E1-4999-B73C-5872CBFC7D6F}"/>
    <cellStyle name="Comma 13 2 2 3" xfId="3812" xr:uid="{536EC51E-A4A7-4FC2-A0CF-2EA0B20D497A}"/>
    <cellStyle name="Comma 13 2 2 3 2" xfId="12153" xr:uid="{BA1FF2E7-2582-413E-B446-703FA647804D}"/>
    <cellStyle name="Comma 13 2 2 3 2 2" xfId="36797" xr:uid="{9B582FA1-A2D9-43FE-80BE-3DEC04AE4632}"/>
    <cellStyle name="Comma 13 2 2 3 3" xfId="28912" xr:uid="{62451929-2470-4358-A799-4E69FC50F1EE}"/>
    <cellStyle name="Comma 13 2 2 4" xfId="4566" xr:uid="{000BAF86-7638-45E7-AB90-FFE29691173C}"/>
    <cellStyle name="Comma 13 2 2 4 2" xfId="12907" xr:uid="{360FD527-23B4-47A2-A415-D0D5425E87E2}"/>
    <cellStyle name="Comma 13 2 2 4 2 2" xfId="37492" xr:uid="{F719121D-8A8D-440E-81AD-C0F2C79733BA}"/>
    <cellStyle name="Comma 13 2 2 4 3" xfId="29532" xr:uid="{AD10D597-CCF5-4EFF-84F4-2B75DC57C281}"/>
    <cellStyle name="Comma 13 2 2 5" xfId="7050" xr:uid="{270B2387-DBF4-4CD9-93B0-F569A4F1229B}"/>
    <cellStyle name="Comma 13 2 2 5 2" xfId="15309" xr:uid="{7F9872B3-04B8-410F-9396-0E0DC425F21F}"/>
    <cellStyle name="Comma 13 2 2 5 2 2" xfId="39891" xr:uid="{6DA79778-CE1C-498E-B0C3-A0CA43A955BC}"/>
    <cellStyle name="Comma 13 2 2 5 3" xfId="31876" xr:uid="{28E6FCDF-DB02-4E51-97CE-177416128C85}"/>
    <cellStyle name="Comma 13 2 2 6" xfId="18239" xr:uid="{28FAEBAD-3E43-47F6-B4BD-253112742182}"/>
    <cellStyle name="Comma 13 2 2 6 2" xfId="42464" xr:uid="{E6089C39-A4EE-4234-AB53-1DCD967A7A72}"/>
    <cellStyle name="Comma 13 2 3" xfId="2234" xr:uid="{8309A259-79EA-43DB-8D4D-9D79EBF172F1}"/>
    <cellStyle name="Comma 13 2 3 2" xfId="8406" xr:uid="{03A9E6C4-66C0-4C53-B505-09446832CE6A}"/>
    <cellStyle name="Comma 13 2 3 2 2" xfId="16664" xr:uid="{EBAC4AF6-701D-49BC-940B-0F8D59B6B554}"/>
    <cellStyle name="Comma 13 2 3 2 2 2" xfId="41246" xr:uid="{FDA12DAA-605F-4932-B84B-99BB5B8D83FF}"/>
    <cellStyle name="Comma 13 2 3 2 3" xfId="21676" xr:uid="{FB7D7540-0969-4CA0-BD6C-19DBE293F173}"/>
    <cellStyle name="Comma 13 2 3 2 3 2" xfId="45756" xr:uid="{6782908A-0D1A-4898-9499-DEA49A6BA98C}"/>
    <cellStyle name="Comma 13 2 3 2 4" xfId="33231" xr:uid="{5F5EDD9A-B762-4070-AB08-64F7FB7EE06C}"/>
    <cellStyle name="Comma 13 2 3 3" xfId="10575" xr:uid="{639012A5-401D-452C-B77D-F321E7737D81}"/>
    <cellStyle name="Comma 13 2 3 3 2" xfId="35233" xr:uid="{4A9F7C41-4619-4D43-80B6-EEED0D20FDDA}"/>
    <cellStyle name="Comma 13 2 3 4" xfId="19209" xr:uid="{E031B633-F41A-4932-A691-A9481FC136A6}"/>
    <cellStyle name="Comma 13 2 3 4 2" xfId="43403" xr:uid="{9AF653B5-C485-470A-8D6B-7F99EFA5D5C8}"/>
    <cellStyle name="Comma 13 2 3 5" xfId="27348" xr:uid="{9D8723EF-4FA6-46BB-8EBB-D914606980B6}"/>
    <cellStyle name="Comma 13 2 4" xfId="2620" xr:uid="{086AF6E6-08C0-415C-A7FD-740FFEB8DFB8}"/>
    <cellStyle name="Comma 13 2 4 2" xfId="10961" xr:uid="{DB18581A-1DD5-4813-9E77-20204A0A52CF}"/>
    <cellStyle name="Comma 13 2 4 2 2" xfId="35617" xr:uid="{1B01D4A7-B370-464B-B111-9F97308A7614}"/>
    <cellStyle name="Comma 13 2 4 3" xfId="21079" xr:uid="{3E04F6CE-892A-4D42-A5F4-53FE4DD55236}"/>
    <cellStyle name="Comma 13 2 4 3 2" xfId="45204" xr:uid="{1E97F21F-2D57-4450-9F60-5F9AE59ECA33}"/>
    <cellStyle name="Comma 13 2 4 4" xfId="27732" xr:uid="{F73A1F1B-18BE-4377-907A-0DF8C04D9B41}"/>
    <cellStyle name="Comma 13 2 5" xfId="2857" xr:uid="{D9613ABB-5D14-4BED-9DC6-6A3A41B5F319}"/>
    <cellStyle name="Comma 13 2 5 2" xfId="11198" xr:uid="{BAE6DE6E-FA41-4C12-8E6D-0C51D072B6B6}"/>
    <cellStyle name="Comma 13 2 5 2 2" xfId="35853" xr:uid="{DB0EF310-E671-4CB0-801C-2E1BB4A2CAA7}"/>
    <cellStyle name="Comma 13 2 5 3" xfId="27968" xr:uid="{0123306E-21B6-48A7-9159-EE369A371E7F}"/>
    <cellStyle name="Comma 13 2 6" xfId="3330" xr:uid="{C79ED909-A4CC-4142-B0D2-B93F8C55A744}"/>
    <cellStyle name="Comma 13 2 6 2" xfId="11671" xr:uid="{6A10D72F-B43B-48F5-AEEF-A1DA3AB2B40E}"/>
    <cellStyle name="Comma 13 2 6 2 2" xfId="36325" xr:uid="{5947492C-4DF8-43F6-AAAE-FBC1CB6DFE69}"/>
    <cellStyle name="Comma 13 2 6 3" xfId="28440" xr:uid="{BD300251-5010-482C-92DE-028B5CA07156}"/>
    <cellStyle name="Comma 13 2 7" xfId="3576" xr:uid="{649C70F7-2402-4765-A9AD-9F22FDD0C111}"/>
    <cellStyle name="Comma 13 2 7 2" xfId="11917" xr:uid="{0394ABAE-0C51-45DE-AB80-31FB44643B3F}"/>
    <cellStyle name="Comma 13 2 7 2 2" xfId="36561" xr:uid="{5900E1F6-53E1-4A67-A7FE-C5CC10719D60}"/>
    <cellStyle name="Comma 13 2 7 3" xfId="28676" xr:uid="{E47D8A4C-CE8E-4AB9-A1B9-B05DBF5F97E7}"/>
    <cellStyle name="Comma 13 2 8" xfId="4330" xr:uid="{03C11A24-0D37-4EE3-AE2D-FE3D0FD2A230}"/>
    <cellStyle name="Comma 13 2 8 2" xfId="12671" xr:uid="{422D3A68-76C0-464A-814D-4ED0DF7E4C6B}"/>
    <cellStyle name="Comma 13 2 8 2 2" xfId="37256" xr:uid="{48652A70-E0CC-4FFF-A7F5-94D6791FDC0A}"/>
    <cellStyle name="Comma 13 2 8 3" xfId="29296" xr:uid="{45A1AE64-BC85-4F52-B9D1-F778EDAE7849}"/>
    <cellStyle name="Comma 13 2 9" xfId="8813" xr:uid="{4B845E9F-1BC8-4E8F-BDDC-F2E6DFA680A2}"/>
    <cellStyle name="Comma 13 2 9 2" xfId="33584" xr:uid="{F1F685D6-4BDF-47A8-9F54-28498E996FFA}"/>
    <cellStyle name="Comma 13 3" xfId="614" xr:uid="{9A72ED24-3729-4019-A6B8-2385555CC30F}"/>
    <cellStyle name="Comma 13 3 2" xfId="1246" xr:uid="{4617B24E-4DE2-4199-946B-590567CB6D6F}"/>
    <cellStyle name="Comma 13 3 3" xfId="2975" xr:uid="{505B6014-B001-4A74-A39B-9EAB9290447E}"/>
    <cellStyle name="Comma 13 3 3 2" xfId="11316" xr:uid="{C86F004F-2216-4570-A179-AD8D9EBF580C}"/>
    <cellStyle name="Comma 13 3 3 2 2" xfId="21867" xr:uid="{C8B90C03-55C9-48F0-8BDE-BFAE034B6822}"/>
    <cellStyle name="Comma 13 3 3 2 2 2" xfId="45941" xr:uid="{6FC4182E-A07D-4BE5-8CDC-B08E8095B8CD}"/>
    <cellStyle name="Comma 13 3 3 2 3" xfId="35971" xr:uid="{7861DD82-9689-43B6-84B3-7865AA7D713D}"/>
    <cellStyle name="Comma 13 3 3 3" xfId="19402" xr:uid="{01BDB4ED-938B-4F56-ABDF-4DC78F2285C0}"/>
    <cellStyle name="Comma 13 3 3 3 2" xfId="43596" xr:uid="{3FBBE7AF-EF70-4BE0-9251-AFFCEF6C6E8D}"/>
    <cellStyle name="Comma 13 3 3 4" xfId="28086" xr:uid="{99776258-A214-43FC-8EBC-A6DD535A47CF}"/>
    <cellStyle name="Comma 13 3 4" xfId="3694" xr:uid="{25D4E449-1AA8-4BA4-AD64-D0B6AFDDC8AF}"/>
    <cellStyle name="Comma 13 3 4 2" xfId="12035" xr:uid="{3598190E-617F-45D6-939F-BBA9C686399B}"/>
    <cellStyle name="Comma 13 3 4 2 2" xfId="36679" xr:uid="{F966036E-54DE-4DD2-BB35-F9AB80D2DB76}"/>
    <cellStyle name="Comma 13 3 4 3" xfId="21272" xr:uid="{E5D2D911-3FF6-415E-91CE-935C0C1129DC}"/>
    <cellStyle name="Comma 13 3 4 3 2" xfId="45391" xr:uid="{88071F5D-E97C-4C9A-8BAC-394169F2433D}"/>
    <cellStyle name="Comma 13 3 4 4" xfId="28794" xr:uid="{5B8B2764-792E-4E0E-9FF6-7E3B750E3CAD}"/>
    <cellStyle name="Comma 13 3 5" xfId="4448" xr:uid="{724DD15D-E3B6-43EB-883F-66CE7E987980}"/>
    <cellStyle name="Comma 13 3 5 2" xfId="12789" xr:uid="{0404670F-F632-45D0-B2B9-B405EF6F9D7B}"/>
    <cellStyle name="Comma 13 3 5 2 2" xfId="37374" xr:uid="{AD903BD9-45DB-4D0E-A72A-2B318F65EEDB}"/>
    <cellStyle name="Comma 13 3 5 3" xfId="29414" xr:uid="{2D66E690-01F2-4890-81CC-E8EC448F3D6F}"/>
    <cellStyle name="Comma 13 3 6" xfId="9001" xr:uid="{61B39227-4D5B-4729-AEEF-4245FC9D19E1}"/>
    <cellStyle name="Comma 13 3 6 2" xfId="33763" xr:uid="{9629ED58-257D-4680-95C1-41C62FDB8471}"/>
    <cellStyle name="Comma 13 3 7" xfId="18121" xr:uid="{0FBF8D79-C31E-46D8-BD72-C7268A89E014}"/>
    <cellStyle name="Comma 13 3 7 2" xfId="42346" xr:uid="{0939E995-25D4-4D34-A4A5-13E333477478}"/>
    <cellStyle name="Comma 13 3 8" xfId="18795" xr:uid="{3E4D9FD7-7B9E-476A-AE46-F8803243014B}"/>
    <cellStyle name="Comma 13 3 8 2" xfId="42991" xr:uid="{AFA9E06E-3A8B-495D-AF53-EDF0F3EEB73D}"/>
    <cellStyle name="Comma 13 3 9" xfId="25894" xr:uid="{E9BA8B2B-DCEE-43C2-928B-A2D02071E974}"/>
    <cellStyle name="Comma 13 4" xfId="1650" xr:uid="{AE743AE8-8B25-49D6-8F88-F7205E2A82E9}"/>
    <cellStyle name="Comma 13 4 2" xfId="6295" xr:uid="{323423AA-D0E1-481C-A5F8-000138B27B47}"/>
    <cellStyle name="Comma 13 4 2 2" xfId="8176" xr:uid="{BDBC08B1-4E40-433E-9829-A219DBB8155E}"/>
    <cellStyle name="Comma 13 4 2 2 2" xfId="16434" xr:uid="{F975124F-9DD8-4F92-9EF8-B1714EE71B4E}"/>
    <cellStyle name="Comma 13 4 2 2 2 2" xfId="41016" xr:uid="{11B31D3B-BE9E-4BC6-90E8-776B801A9890}"/>
    <cellStyle name="Comma 13 4 2 2 3" xfId="33001" xr:uid="{FAD0B659-D529-4347-BC87-DB047E4B3479}"/>
    <cellStyle name="Comma 13 4 2 3" xfId="14556" xr:uid="{33274F13-CC47-4F6E-871E-0A4A4DC10449}"/>
    <cellStyle name="Comma 13 4 2 3 2" xfId="39138" xr:uid="{3B2A07CF-2FE5-41CE-89E9-90A173331F01}"/>
    <cellStyle name="Comma 13 4 2 4" xfId="22831" xr:uid="{874C293A-E702-4116-9C64-F8FBCD1B048D}"/>
    <cellStyle name="Comma 13 4 2 4 2" xfId="46856" xr:uid="{8A03F3CC-018F-4EF4-83B4-D6B7A8C8996C}"/>
    <cellStyle name="Comma 13 4 2 5" xfId="31123" xr:uid="{F3BEAC99-4C2B-4749-9532-714667D0A34A}"/>
    <cellStyle name="Comma 13 4 3" xfId="6814" xr:uid="{F8684143-F14A-4609-B101-30668C08E9C7}"/>
    <cellStyle name="Comma 13 4 3 2" xfId="15073" xr:uid="{C075E82D-7510-4C89-80A5-DA683D58ECFB}"/>
    <cellStyle name="Comma 13 4 3 2 2" xfId="39655" xr:uid="{1E95B7EA-A379-4913-AA01-712F51247A72}"/>
    <cellStyle name="Comma 13 4 3 3" xfId="31640" xr:uid="{955CF5B9-E16D-4369-B046-34102BC0A2C4}"/>
    <cellStyle name="Comma 13 4 4" xfId="7558" xr:uid="{35FF7951-AB36-4B65-9996-4303AC728E60}"/>
    <cellStyle name="Comma 13 4 4 2" xfId="15816" xr:uid="{80208880-AABC-430C-B597-DA9FA6B429BE}"/>
    <cellStyle name="Comma 13 4 4 2 2" xfId="40398" xr:uid="{AEBC94BE-DC20-4A39-AA8C-8C6FD70B531A}"/>
    <cellStyle name="Comma 13 4 4 3" xfId="32383" xr:uid="{BDE2141F-9E8C-4F60-A5AC-8FA0CD039CF5}"/>
    <cellStyle name="Comma 13 4 5" xfId="5579" xr:uid="{B511C461-CB2B-420A-9D51-C5ED0F0FB738}"/>
    <cellStyle name="Comma 13 4 5 2" xfId="13862" xr:uid="{9C3CA1CC-36EF-4EC3-BA2A-CD1367525ECC}"/>
    <cellStyle name="Comma 13 4 5 2 2" xfId="38446" xr:uid="{60EE6119-9C5B-4871-87CD-00388D9F1BCF}"/>
    <cellStyle name="Comma 13 4 5 3" xfId="30428" xr:uid="{047F12A2-7751-4E86-AF9F-D795D177B538}"/>
    <cellStyle name="Comma 13 4 6" xfId="10001" xr:uid="{77208300-60C3-44D5-859D-4579F2DCF675}"/>
    <cellStyle name="Comma 13 4 6 2" xfId="34687" xr:uid="{258C0AAF-4475-48C7-9C28-00B999CE7855}"/>
    <cellStyle name="Comma 13 4 7" xfId="20364" xr:uid="{26256C60-8378-48DD-BC58-BA5502EB8624}"/>
    <cellStyle name="Comma 13 4 7 2" xfId="44535" xr:uid="{5E4FD649-B17A-49B3-B903-8DF0BC280FA1}"/>
    <cellStyle name="Comma 13 4 8" xfId="26802" xr:uid="{9A813399-FEB6-40A2-8066-0C9B2D1CAB4A}"/>
    <cellStyle name="Comma 13 5" xfId="1803" xr:uid="{97AF6E0B-F048-47FD-881B-01FF304B0613}"/>
    <cellStyle name="Comma 13 5 2" xfId="6932" xr:uid="{FA8153D3-E571-469C-9ADE-2371846CF16A}"/>
    <cellStyle name="Comma 13 5 2 2" xfId="15191" xr:uid="{E66626E9-F89C-4796-8FDD-70F8EAF45EF7}"/>
    <cellStyle name="Comma 13 5 2 2 2" xfId="39773" xr:uid="{01CAB1D2-86A8-498A-937F-E56414C37118}"/>
    <cellStyle name="Comma 13 5 2 3" xfId="22968" xr:uid="{A354F9D0-16A0-4E0A-BD85-B0220F21804D}"/>
    <cellStyle name="Comma 13 5 2 3 2" xfId="46979" xr:uid="{0E2C15C6-DF61-4A57-B1F8-13E14FE3C1C6}"/>
    <cellStyle name="Comma 13 5 2 4" xfId="31758" xr:uid="{DF59B3AA-F196-4555-838A-5A9FCDCD8B8A}"/>
    <cellStyle name="Comma 13 5 3" xfId="5721" xr:uid="{27AA25DA-48C1-42B8-8A6E-2B1EA62593CC}"/>
    <cellStyle name="Comma 13 5 3 2" xfId="13983" xr:uid="{EA59184F-F42A-4BB7-A493-65CF31395A0A}"/>
    <cellStyle name="Comma 13 5 3 2 2" xfId="38565" xr:uid="{D60440DC-9807-4D53-86DD-B53C6B212B92}"/>
    <cellStyle name="Comma 13 5 3 3" xfId="30550" xr:uid="{BA53F312-D147-4954-9853-0ACEFF46D012}"/>
    <cellStyle name="Comma 13 5 4" xfId="10145" xr:uid="{2B9B1066-BDAC-4153-8795-DDCC56B14C86}"/>
    <cellStyle name="Comma 13 5 4 2" xfId="34805" xr:uid="{7A73FB71-EF36-4417-9647-4198D63E1628}"/>
    <cellStyle name="Comma 13 5 5" xfId="20503" xr:uid="{B374805E-1979-4431-AC11-ED81C71B83DE}"/>
    <cellStyle name="Comma 13 5 5 2" xfId="44663" xr:uid="{F052DF64-2232-46D1-9EDA-D78A871A147B}"/>
    <cellStyle name="Comma 13 5 6" xfId="26920" xr:uid="{C5D3A4A1-8D39-49E2-B20C-4555B66127C5}"/>
    <cellStyle name="Comma 13 6" xfId="757" xr:uid="{6759570D-FD1F-4EC2-934D-6779AC8BA1A1}"/>
    <cellStyle name="Comma 13 6 2" xfId="8288" xr:uid="{F1BE276B-F452-4FAA-905F-D62D722CB9A7}"/>
    <cellStyle name="Comma 13 6 2 2" xfId="16546" xr:uid="{B70BE08A-D7F6-466E-B8ED-64FC8557986D}"/>
    <cellStyle name="Comma 13 6 2 2 2" xfId="41128" xr:uid="{655162E6-532F-460B-84BE-1410851988B0}"/>
    <cellStyle name="Comma 13 6 2 3" xfId="33113" xr:uid="{E0942C9C-2304-4D06-B818-F7834DE51818}"/>
    <cellStyle name="Comma 13 7" xfId="1922" xr:uid="{962F0308-2E0C-4E8F-AC03-E2C93C7F59F3}"/>
    <cellStyle name="Comma 13 7 2" xfId="10264" xr:uid="{40D71CF1-720E-4CEA-BC41-074F62A79C1F}"/>
    <cellStyle name="Comma 13 7 2 2" xfId="23086" xr:uid="{FDD73BDB-CE54-4C50-950A-8346A17CDB8F}"/>
    <cellStyle name="Comma 13 7 2 2 2" xfId="47097" xr:uid="{A0A52E7B-661F-4BD6-80FC-EFA10E229E4B}"/>
    <cellStyle name="Comma 13 7 2 3" xfId="34923" xr:uid="{58F9B823-9908-4518-83D2-8C5756BF62A3}"/>
    <cellStyle name="Comma 13 7 3" xfId="20621" xr:uid="{A0BEC080-9C47-48E0-AAC6-301816F066A6}"/>
    <cellStyle name="Comma 13 7 3 2" xfId="44781" xr:uid="{F36DC5A0-4B82-4531-BCC0-BB9D16675EA7}"/>
    <cellStyle name="Comma 13 7 4" xfId="27038" xr:uid="{4499E462-F6D9-4CB2-8D66-D0B16232E613}"/>
    <cellStyle name="Comma 13 8" xfId="2115" xr:uid="{4A706394-5BBA-4457-B9D4-A3F1B96D0033}"/>
    <cellStyle name="Comma 13 8 2" xfId="10457" xr:uid="{F35CD889-7D7D-49CC-8796-0BC749A9A1FB}"/>
    <cellStyle name="Comma 13 8 2 2" xfId="21496" xr:uid="{295E7D6B-6747-40B6-B7A9-8B5A512686EA}"/>
    <cellStyle name="Comma 13 8 2 2 2" xfId="45600" xr:uid="{1C4FF8B2-CBA7-4545-B0F9-91899B8B8429}"/>
    <cellStyle name="Comma 13 8 2 3" xfId="35115" xr:uid="{4A4A3025-396A-4CFB-8DC1-381514F8ED31}"/>
    <cellStyle name="Comma 13 8 3" xfId="19023" xr:uid="{7B6B5217-7173-47B4-9728-897921787E47}"/>
    <cellStyle name="Comma 13 8 3 2" xfId="43217" xr:uid="{564BB103-5E3A-4482-9CA6-1579893EF4E8}"/>
    <cellStyle name="Comma 13 8 4" xfId="27230" xr:uid="{B0C315E6-A5D5-415D-AD71-E7E890ACA763}"/>
    <cellStyle name="Comma 13 9" xfId="2502" xr:uid="{ACD5B191-B2F7-498E-A2E7-CDA0EDD490AA}"/>
    <cellStyle name="Comma 13 9 2" xfId="10843" xr:uid="{4D7B770C-AC47-4730-895D-D732D40027B4}"/>
    <cellStyle name="Comma 13 9 2 2" xfId="35499" xr:uid="{8DF3BBF4-AB45-41D1-B53E-51282FD54222}"/>
    <cellStyle name="Comma 13 9 3" xfId="20901" xr:uid="{97277A57-2C1D-445C-A76C-B92DCC4C7C2E}"/>
    <cellStyle name="Comma 13 9 3 2" xfId="45037" xr:uid="{1E3F9082-C3C8-44FD-95DB-0CDE3EFEEC99}"/>
    <cellStyle name="Comma 13 9 4" xfId="27614" xr:uid="{B7CE00DC-6AB4-46EA-9914-6AF1302E962F}"/>
    <cellStyle name="Comma 14" xfId="350" xr:uid="{F9457F85-7DE5-4C04-B4BE-1297343E8B4D}"/>
    <cellStyle name="Comma 14 2" xfId="1586" xr:uid="{210908D5-1B60-4009-8AC3-FA3D87B839E1}"/>
    <cellStyle name="Comma 14 3" xfId="894" xr:uid="{E137492C-4359-48EE-8C5F-0D44509BE6DD}"/>
    <cellStyle name="Comma 15" xfId="495" xr:uid="{A1C381CE-D468-4514-BA00-83586C20C48B}"/>
    <cellStyle name="Comma 15 2" xfId="1176" xr:uid="{5B256597-505F-4C08-88DB-0467B5369AC1}"/>
    <cellStyle name="Comma 15 3" xfId="8882" xr:uid="{9B26DE63-3A86-45F4-B499-B80AC861B76D}"/>
    <cellStyle name="Comma 15 3 2" xfId="21749" xr:uid="{878FF133-35D5-4081-8FCC-3A2E899C2A1D}"/>
    <cellStyle name="Comma 15 3 2 2" xfId="45823" xr:uid="{4B01865A-AB9B-4917-AC77-0B4B64B4F660}"/>
    <cellStyle name="Comma 15 3 3" xfId="19284" xr:uid="{FF7E2FAF-6240-4E16-B05E-88215110329D}"/>
    <cellStyle name="Comma 15 3 3 2" xfId="43478" xr:uid="{FCC70FA0-B8E9-46CC-B839-FA7C3648A575}"/>
    <cellStyle name="Comma 15 3 4" xfId="33645" xr:uid="{B22B8319-B231-45B4-B768-A79D1BD194C1}"/>
    <cellStyle name="Comma 15 4" xfId="21153" xr:uid="{7049C5AE-66BE-4671-A726-B782A8DC7421}"/>
    <cellStyle name="Comma 15 4 2" xfId="45273" xr:uid="{58B2F0EF-5B47-47C9-92BF-677F6110977C}"/>
    <cellStyle name="Comma 15 5" xfId="18677" xr:uid="{F7FA95E0-C56E-4ED5-8E34-0300CC44862D}"/>
    <cellStyle name="Comma 15 5 2" xfId="42873" xr:uid="{8B11541E-2E71-4D1D-8FA8-90DCFF30D267}"/>
    <cellStyle name="Comma 15 6" xfId="25776" xr:uid="{7DE68D54-A689-4376-BE70-50B1ECCF65F7}"/>
    <cellStyle name="Comma 16" xfId="683" xr:uid="{08249BC0-38CB-4B1D-85D1-67C498915A62}"/>
    <cellStyle name="Comma 16 2" xfId="7669" xr:uid="{A8230B41-D836-4ECB-A17D-E6C6E77D2E77}"/>
    <cellStyle name="Comma 16 2 2" xfId="15927" xr:uid="{65C45057-FA70-4ED6-90CD-715B93A5D3D1}"/>
    <cellStyle name="Comma 16 2 2 2" xfId="21928" xr:uid="{E87C097E-05BB-4BBF-9B52-A1B9AC99B0C0}"/>
    <cellStyle name="Comma 16 2 2 2 2" xfId="46002" xr:uid="{0F9BF1E3-F07E-47F6-96AC-789BAF3A358C}"/>
    <cellStyle name="Comma 16 2 2 3" xfId="40509" xr:uid="{D6538850-AAC5-4860-9245-DF9B9E639BB2}"/>
    <cellStyle name="Comma 16 2 3" xfId="19463" xr:uid="{837695C1-91BD-498E-BCC5-3CC8D6280014}"/>
    <cellStyle name="Comma 16 2 3 2" xfId="43657" xr:uid="{E9A799EE-D9AB-461E-AB3B-619DB3DB7380}"/>
    <cellStyle name="Comma 16 2 4" xfId="32494" xr:uid="{37E999C3-7378-476A-ACDF-E07A6360AF0E}"/>
    <cellStyle name="Comma 16 3" xfId="5782" xr:uid="{B0BB831F-2EFD-4792-B535-D330DAC40B6E}"/>
    <cellStyle name="Comma 16 3 2" xfId="14044" xr:uid="{0AF37327-C1FE-4975-AB0A-5DE412D1AFD6}"/>
    <cellStyle name="Comma 16 3 2 2" xfId="38626" xr:uid="{E814E074-5DB1-4389-87E5-615AC1D22D02}"/>
    <cellStyle name="Comma 16 3 3" xfId="30611" xr:uid="{B6AC4F9B-6C77-4664-9296-DE9AD4685DF1}"/>
    <cellStyle name="Comma 16 4" xfId="9084" xr:uid="{96A2272C-23BC-40B2-8A8F-0186555BE4D8}"/>
    <cellStyle name="Comma 16 4 2" xfId="33839" xr:uid="{11C89BB7-8221-4175-B453-77E82D0AE9E8}"/>
    <cellStyle name="Comma 16 5" xfId="18399" xr:uid="{F00388C5-6EF6-4EFF-A1F7-098160F43765}"/>
    <cellStyle name="Comma 16 6" xfId="25967" xr:uid="{00B492FD-3610-4B0A-AF55-3D0EAF4FF8B1}"/>
    <cellStyle name="Comma 17" xfId="1983" xr:uid="{A49D990D-5421-4834-BDC5-EF76DDAA8ACC}"/>
    <cellStyle name="Comma 17 2" xfId="10325" xr:uid="{A49B5053-DE0B-445F-81D6-E2EE78C1D0C7}"/>
    <cellStyle name="Comma 17 2 2" xfId="23147" xr:uid="{3AFCFE3C-D3FD-4C20-9D04-45E323AFD1C5}"/>
    <cellStyle name="Comma 17 2 2 2" xfId="47158" xr:uid="{A047977D-4B94-43C7-9D27-C9F093BE10E0}"/>
    <cellStyle name="Comma 17 2 3" xfId="34984" xr:uid="{D82B30EB-9250-4817-83A3-1BCE44BC67AF}"/>
    <cellStyle name="Comma 17 3" xfId="20682" xr:uid="{FC598179-DFDE-46DC-A645-16D56D854072}"/>
    <cellStyle name="Comma 17 3 2" xfId="44842" xr:uid="{474E02B2-0746-4F45-B92C-0326EC7E05C8}"/>
    <cellStyle name="Comma 17 4" xfId="27099" xr:uid="{178F109F-6226-4384-893C-CD56C1E4892F}"/>
    <cellStyle name="Comma 18" xfId="2296" xr:uid="{3A49DCD8-B384-4941-B97F-3FAA1CBE2851}"/>
    <cellStyle name="Comma 18 2" xfId="10637" xr:uid="{132F239B-276B-491E-A696-4A5E96E365F6}"/>
    <cellStyle name="Comma 18 2 2" xfId="35294" xr:uid="{DFDE6D7E-3534-43DD-9834-8B6342687444}"/>
    <cellStyle name="Comma 18 3" xfId="27409" xr:uid="{9E4C6D2C-9A3A-4B13-9D0D-3068D97E68BB}"/>
    <cellStyle name="Comma 19" xfId="2370" xr:uid="{6DBD38C3-7D81-4F90-B447-29A183729FC6}"/>
    <cellStyle name="Comma 19 2" xfId="10711" xr:uid="{4A7717FD-4DFC-4A8B-87C8-49FD97FEA84C}"/>
    <cellStyle name="Comma 19 2 2" xfId="35368" xr:uid="{19611DB9-2145-48B3-AE61-EE2DEA70699B}"/>
    <cellStyle name="Comma 19 3" xfId="27483" xr:uid="{B6F14100-A7BB-42D9-AC57-B407A38C7950}"/>
    <cellStyle name="Comma 2" xfId="4" xr:uid="{757D1210-191C-467A-AA72-BCD598D35E72}"/>
    <cellStyle name="Comma 2 2" xfId="9" xr:uid="{36F48C34-90CE-460C-BF3A-44529ADB0C13}"/>
    <cellStyle name="Comma 2 2 2" xfId="684" xr:uid="{00BB94B0-FFB2-4AEC-91D0-E880EC5CB379}"/>
    <cellStyle name="Comma 2 2 2 2" xfId="904" xr:uid="{524A431C-1DD0-405B-8CC4-0689F439CBDB}"/>
    <cellStyle name="Comma 2 2 2 3" xfId="9085" xr:uid="{C7AF1702-2C60-4B5C-9012-B5A0A859826F}"/>
    <cellStyle name="Comma 2 2 2 3 2" xfId="21929" xr:uid="{8A8CA55E-CC64-4B17-B3C6-E8A61E62EB84}"/>
    <cellStyle name="Comma 2 2 2 3 2 2" xfId="46003" xr:uid="{F246534D-7467-4716-87A6-5FE51200501A}"/>
    <cellStyle name="Comma 2 2 2 3 3" xfId="33840" xr:uid="{48B5F0B6-66CD-4B1F-B2EF-EEC0340D9649}"/>
    <cellStyle name="Comma 2 2 2 4" xfId="19464" xr:uid="{61284E21-327B-41E1-9C49-7AA40E8046B9}"/>
    <cellStyle name="Comma 2 2 2 4 2" xfId="43658" xr:uid="{1624E469-3982-4FD6-8917-7E64B41121A8}"/>
    <cellStyle name="Comma 2 2 2 5" xfId="25968" xr:uid="{A94A26C6-625C-4AD1-83AA-0E09660ECFCE}"/>
    <cellStyle name="Comma 2 2 3" xfId="1180" xr:uid="{542463DE-A713-480B-8C1E-CE066514B349}"/>
    <cellStyle name="Comma 2 2 4" xfId="60" xr:uid="{ECCEF15C-AB35-44B3-B927-591E337E2FB4}"/>
    <cellStyle name="Comma 2 3" xfId="15" xr:uid="{9FC1A62E-C72C-4A71-8250-28DC717DB1C7}"/>
    <cellStyle name="Comma 2 3 2" xfId="320" xr:uid="{1052E517-9F9A-4F47-9527-8DDF888B9B59}"/>
    <cellStyle name="Comma 2 3 3" xfId="294" xr:uid="{A2F7F7CD-54D0-4E74-8478-5FB85B458E76}"/>
    <cellStyle name="Comma 2 3 4" xfId="1646" xr:uid="{4BC652D2-D4FF-4816-935A-744DCD0BB44A}"/>
    <cellStyle name="Comma 2 3 5" xfId="758" xr:uid="{6067DCD2-1D1E-4709-AA44-C0DD0100CAF3}"/>
    <cellStyle name="Comma 2 3 6" xfId="190" xr:uid="{5393DB9B-A4E4-4316-987A-64791A933344}"/>
    <cellStyle name="Comma 2 4" xfId="295" xr:uid="{13AAC3E0-C4A6-4D6A-99E5-A0896EC0E2EF}"/>
    <cellStyle name="Comma 2 4 2" xfId="1723" xr:uid="{629C1DFF-05A2-4A6A-BE6C-3B5AA40A881A}"/>
    <cellStyle name="Comma 2 4 3" xfId="759" xr:uid="{D3A99318-0080-4C92-97C3-F095F9851C9B}"/>
    <cellStyle name="Comma 2 5" xfId="352" xr:uid="{2F3E2607-2EE1-4012-90A6-3B2DA9E6D113}"/>
    <cellStyle name="Comma 2 5 2" xfId="1587" xr:uid="{0D180300-9FF5-4374-A6F7-0F84A8F313C4}"/>
    <cellStyle name="Comma 2 5 3" xfId="903" xr:uid="{77489987-95AF-49DA-BF20-35C33F250241}"/>
    <cellStyle name="Comma 2 6" xfId="1179" xr:uid="{C34FD242-1CDF-42BC-BEB2-3D06C31A177E}"/>
    <cellStyle name="Comma 2 7" xfId="8576" xr:uid="{605BEEFD-720A-4737-985B-B5E99EC643E1}"/>
    <cellStyle name="Comma 2 7 2" xfId="16834" xr:uid="{B4E30BDF-AB29-4364-B5C7-1C3EA867ECA0}"/>
    <cellStyle name="Comma 2 7 2 2" xfId="41415" xr:uid="{05684D32-46FD-4708-91E1-149B0D961559}"/>
    <cellStyle name="Comma 2 7 3" xfId="33385" xr:uid="{9C8A6053-A071-4136-B75A-3B8B70A2E4B4}"/>
    <cellStyle name="Comma 2 8" xfId="59" xr:uid="{34BA4458-6BC5-4073-B04D-0B8F92FB7C18}"/>
    <cellStyle name="Comma 20" xfId="3931" xr:uid="{77766586-AF97-4B2B-AE35-3F156C0BC2F0}"/>
    <cellStyle name="Comma 20 2" xfId="12272" xr:uid="{3532841C-83BF-4F0E-B8E4-9F7F7BE0BC4A}"/>
    <cellStyle name="Comma 20 2 2" xfId="36858" xr:uid="{97FB7480-A6E2-4C6B-BE80-0FD730576332}"/>
    <cellStyle name="Comma 20 3" xfId="28973" xr:uid="{47E19E90-ACA0-4328-B568-97E68951BC05}"/>
    <cellStyle name="Comma 21" xfId="4005" xr:uid="{B20DE057-B52F-4891-8EA6-E14EF17328B4}"/>
    <cellStyle name="Comma 21 2" xfId="12346" xr:uid="{C4773788-0B5A-4202-A5D2-4EFC5A7D2536}"/>
    <cellStyle name="Comma 21 2 2" xfId="36932" xr:uid="{F11D930B-F01C-4DBC-B0E9-A723B12BEB8A}"/>
    <cellStyle name="Comma 21 3" xfId="29047" xr:uid="{0CC04EA4-B86D-41F9-9A37-F46E11EF0BFC}"/>
    <cellStyle name="Comma 22" xfId="8484" xr:uid="{112AA878-D30E-4CDE-928E-EF3ABB62F4FA}"/>
    <cellStyle name="Comma 22 2" xfId="16742" xr:uid="{E67CE0A8-CCFF-4EEF-A210-D8ECF3762B2D}"/>
    <cellStyle name="Comma 22 2 2" xfId="41324" xr:uid="{06331B80-9238-4A95-BFFA-63C7FA8B1115}"/>
    <cellStyle name="Comma 22 3" xfId="33295" xr:uid="{A83EC932-B059-4EF8-BFBE-6C73D23DC669}"/>
    <cellStyle name="Comma 23" xfId="8558" xr:uid="{5C4CAFCF-2BA1-413E-B454-C6CA23AFC0F2}"/>
    <cellStyle name="Comma 23 2" xfId="16816" xr:uid="{2978499E-5003-4B4A-8D1D-E44DCB7F5943}"/>
    <cellStyle name="Comma 23 2 2" xfId="41398" xr:uid="{4278CB9D-A158-4C4E-A0F9-1BBCBC38D8A0}"/>
    <cellStyle name="Comma 23 3" xfId="33369" xr:uid="{54ADE9C2-A970-4BF4-8522-EF815B78C2E7}"/>
    <cellStyle name="Comma 24" xfId="17708" xr:uid="{A2696C95-607A-4860-B76E-11101BD7FF1C}"/>
    <cellStyle name="Comma 24 2" xfId="41937" xr:uid="{67CAA97E-A42F-48DC-BB15-92E8451F7110}"/>
    <cellStyle name="Comma 3" xfId="61" xr:uid="{4C3B7B82-E7D7-411F-AB8B-4B3DA5A4AD2F}"/>
    <cellStyle name="Comma 3 10" xfId="3933" xr:uid="{EF5E3054-C755-4456-992C-B86241E8B97F}"/>
    <cellStyle name="Comma 3 10 2" xfId="12274" xr:uid="{91F8FA40-A805-4477-8BEE-5223C3709A5D}"/>
    <cellStyle name="Comma 3 10 2 2" xfId="36860" xr:uid="{BF9E5560-DDA5-4E29-A861-F4AD77F79F02}"/>
    <cellStyle name="Comma 3 10 3" xfId="28975" xr:uid="{50237EDA-F8A8-4A9B-BC97-7B838E23E19D}"/>
    <cellStyle name="Comma 3 11" xfId="4007" xr:uid="{AA32A69E-A012-433A-91D2-E9388833BD3C}"/>
    <cellStyle name="Comma 3 11 2" xfId="12348" xr:uid="{563C0257-8398-4205-9CA7-CA38D6BC4E7D}"/>
    <cellStyle name="Comma 3 11 2 2" xfId="36934" xr:uid="{18272C31-4C77-496F-9C42-B6445676B1C0}"/>
    <cellStyle name="Comma 3 11 3" xfId="29049" xr:uid="{AC98A3ED-D794-4019-B698-5B09BDBFB8C9}"/>
    <cellStyle name="Comma 3 12" xfId="8486" xr:uid="{9C941FEC-1BE4-4D33-A1E0-CD6C81CC30BC}"/>
    <cellStyle name="Comma 3 12 2" xfId="16744" xr:uid="{8BCF744A-C3F1-4CA5-B54B-64C4CF31AE8C}"/>
    <cellStyle name="Comma 3 12 2 2" xfId="41326" xr:uid="{B2F1A847-AC87-49C0-8CDE-05C593390E0F}"/>
    <cellStyle name="Comma 3 12 3" xfId="33297" xr:uid="{8C0B23E4-3D1F-47D9-B5DF-3247524F37DC}"/>
    <cellStyle name="Comma 3 13" xfId="8578" xr:uid="{DBB12756-51B6-49DA-B8A4-C85F68C9F3BA}"/>
    <cellStyle name="Comma 3 14" xfId="17722" xr:uid="{D356F2CD-5085-471E-9BBC-B84214C21F1D}"/>
    <cellStyle name="Comma 3 14 2" xfId="41951" xr:uid="{3768AE52-D73B-42A2-B019-2FD031F36237}"/>
    <cellStyle name="Comma 3 2" xfId="136" xr:uid="{72D09100-5188-4CEA-BB90-4937507086AB}"/>
    <cellStyle name="Comma 3 2 10" xfId="1161" xr:uid="{A1CE86FC-005E-46AF-A82A-B30A074F6AE4}"/>
    <cellStyle name="Comma 3 2 10 2" xfId="6247" xr:uid="{01F3D7A9-6F11-49B3-BAF6-FFEE69329230}"/>
    <cellStyle name="Comma 3 2 10 2 2" xfId="8134" xr:uid="{34BB6D49-ED09-4B61-8B77-41C589AA5F62}"/>
    <cellStyle name="Comma 3 2 10 2 2 2" xfId="16392" xr:uid="{5B4A6482-A149-4E67-9B95-9A3715EECC6D}"/>
    <cellStyle name="Comma 3 2 10 2 2 2 2" xfId="40974" xr:uid="{C30983D9-9B73-4EAF-A7DC-57F979689BDE}"/>
    <cellStyle name="Comma 3 2 10 2 2 3" xfId="32959" xr:uid="{BC418F22-C1C9-4A73-8FD3-ED9620498C4D}"/>
    <cellStyle name="Comma 3 2 10 2 3" xfId="14509" xr:uid="{77C955A1-3127-4EE8-8435-7EC8FBBCFC14}"/>
    <cellStyle name="Comma 3 2 10 2 3 2" xfId="39091" xr:uid="{70DEB2D9-EEA8-495D-9783-1220E25AE341}"/>
    <cellStyle name="Comma 3 2 10 2 4" xfId="22370" xr:uid="{3DEF298C-6209-4173-9D60-98A4D78F3CEC}"/>
    <cellStyle name="Comma 3 2 10 2 4 2" xfId="46404" xr:uid="{FAB13DE5-CA69-483E-B5A3-E6648978757B}"/>
    <cellStyle name="Comma 3 2 10 2 5" xfId="31076" xr:uid="{F3C0A184-D2F0-4070-8C1A-6BF62DAFA362}"/>
    <cellStyle name="Comma 3 2 10 3" xfId="6767" xr:uid="{BF788130-E76A-4F0E-B0B1-4BFF473B07B0}"/>
    <cellStyle name="Comma 3 2 10 3 2" xfId="15026" xr:uid="{06CFC5D8-0BCC-4719-B817-7AA08FC0918E}"/>
    <cellStyle name="Comma 3 2 10 3 2 2" xfId="39608" xr:uid="{5881B89D-00F6-4217-BCA8-022224731F92}"/>
    <cellStyle name="Comma 3 2 10 3 3" xfId="31593" xr:uid="{8C8BE3C1-C196-4F2C-81D5-66EB91625992}"/>
    <cellStyle name="Comma 3 2 10 4" xfId="7278" xr:uid="{A61B1E1C-A831-41A0-8453-D7F718A3917A}"/>
    <cellStyle name="Comma 3 2 10 4 2" xfId="15537" xr:uid="{9207AAC5-4077-4D84-A1EB-95284EE4EE4C}"/>
    <cellStyle name="Comma 3 2 10 4 2 2" xfId="40119" xr:uid="{2C17A568-4B04-498C-B77E-51EE869C2963}"/>
    <cellStyle name="Comma 3 2 10 4 3" xfId="32104" xr:uid="{2EAA2251-539E-432B-8761-B136AF8A82FC}"/>
    <cellStyle name="Comma 3 2 10 5" xfId="5120" xr:uid="{D64DAA7F-D767-4C0C-A299-D9241AC947B9}"/>
    <cellStyle name="Comma 3 2 10 5 2" xfId="13415" xr:uid="{C7F3ED03-E15E-4848-8246-E1455AC4D6D0}"/>
    <cellStyle name="Comma 3 2 10 5 2 2" xfId="37999" xr:uid="{A2310F78-53A5-47B4-9742-933B42229BBD}"/>
    <cellStyle name="Comma 3 2 10 5 3" xfId="29980" xr:uid="{9FF8D15D-6C56-47DB-B11A-DEE52EC8FDC7}"/>
    <cellStyle name="Comma 3 2 10 6" xfId="9537" xr:uid="{22A77D25-7A86-403F-A8B9-8986FF6FFB3B}"/>
    <cellStyle name="Comma 3 2 10 6 2" xfId="34237" xr:uid="{B4A6BD2C-5692-4DBC-B3C0-B78120C8D8A0}"/>
    <cellStyle name="Comma 3 2 10 7" xfId="19904" xr:uid="{BF5DCE5E-A244-4BAE-912D-C5F82F2D9D49}"/>
    <cellStyle name="Comma 3 2 10 7 2" xfId="44084" xr:uid="{0E746B66-C14F-4626-BDD4-CC0C7DED68E4}"/>
    <cellStyle name="Comma 3 2 10 8" xfId="26356" xr:uid="{B20D02BE-7AFA-4A81-96CB-C75BD7C3FBCB}"/>
    <cellStyle name="Comma 3 2 11" xfId="1599" xr:uid="{D7285C94-6EB7-4335-BA7D-ADC220386D27}"/>
    <cellStyle name="Comma 3 2 11 2" xfId="6885" xr:uid="{1FE971D4-7297-4E43-B86A-7BA283E055D3}"/>
    <cellStyle name="Comma 3 2 11 2 2" xfId="15144" xr:uid="{EADDA09D-7A98-4567-8000-146D53EAF0D9}"/>
    <cellStyle name="Comma 3 2 11 2 2 2" xfId="39726" xr:uid="{2CFB4BC9-26E3-48DC-8360-8BD1933E1AE3}"/>
    <cellStyle name="Comma 3 2 11 2 3" xfId="22782" xr:uid="{E2F9E59B-E524-45FB-90FA-9DA61F4F50D7}"/>
    <cellStyle name="Comma 3 2 11 2 3 2" xfId="46808" xr:uid="{B241ACBA-C328-48DF-9BB4-51898D6E04F0}"/>
    <cellStyle name="Comma 3 2 11 2 4" xfId="31711" xr:uid="{B90C5D6C-19AE-4F38-BE0E-1F073DD87A9B}"/>
    <cellStyle name="Comma 3 2 11 3" xfId="5532" xr:uid="{2F492986-FF1A-4360-8C7E-788589CD371F}"/>
    <cellStyle name="Comma 3 2 11 3 2" xfId="13815" xr:uid="{888A3415-40B3-4C46-A2E9-845ABAD28796}"/>
    <cellStyle name="Comma 3 2 11 3 2 2" xfId="38399" xr:uid="{57D390C4-64EF-4B50-B20B-2B5B7627014C}"/>
    <cellStyle name="Comma 3 2 11 3 3" xfId="30381" xr:uid="{9C192EC6-D723-475C-B137-577A539ECBAC}"/>
    <cellStyle name="Comma 3 2 11 4" xfId="9953" xr:uid="{D80E496C-8D3C-4BA7-A085-BA57206B1150}"/>
    <cellStyle name="Comma 3 2 11 4 2" xfId="34639" xr:uid="{B757455C-D48E-4318-96C0-E65424BC0200}"/>
    <cellStyle name="Comma 3 2 11 5" xfId="20316" xr:uid="{7F270FC8-C0EF-479C-8C6C-FDFD6D9F1E84}"/>
    <cellStyle name="Comma 3 2 11 5 2" xfId="44488" xr:uid="{1C01C2DB-72D3-4DC2-8F0C-F5C2529BD16C}"/>
    <cellStyle name="Comma 3 2 11 6" xfId="26755" xr:uid="{27E3174B-42D9-485A-9E29-3E13261359BD}"/>
    <cellStyle name="Comma 3 2 12" xfId="1756" xr:uid="{2AFF0F42-5488-4C13-B799-5D16F7543FB3}"/>
    <cellStyle name="Comma 3 2 12 2" xfId="7570" xr:uid="{73910772-36E9-43A1-9691-BB18898E566D}"/>
    <cellStyle name="Comma 3 2 12 2 2" xfId="15828" xr:uid="{67E73A03-98D9-4901-BE04-73379CDA0832}"/>
    <cellStyle name="Comma 3 2 12 2 2 2" xfId="40410" xr:uid="{1C452A03-F1C2-4A80-B988-F131B894F4DD}"/>
    <cellStyle name="Comma 3 2 12 2 3" xfId="22921" xr:uid="{B01DB30E-535F-4EBF-BC94-228B4D61EDBC}"/>
    <cellStyle name="Comma 3 2 12 2 3 2" xfId="46932" xr:uid="{E62B6B51-7E52-41E8-A0CD-37A76C49FC98}"/>
    <cellStyle name="Comma 3 2 12 2 4" xfId="32395" xr:uid="{4B063AEB-CB3A-4AA8-B277-E2B6FE5F84EA}"/>
    <cellStyle name="Comma 3 2 12 3" xfId="5674" xr:uid="{6DB88B8F-8F50-457B-88E5-6738665DC6A4}"/>
    <cellStyle name="Comma 3 2 12 3 2" xfId="13936" xr:uid="{963164A3-C301-41A5-8CB9-11D6D5342BD7}"/>
    <cellStyle name="Comma 3 2 12 3 2 2" xfId="38518" xr:uid="{5773F1D2-7CF3-4C09-B635-705C61A20A93}"/>
    <cellStyle name="Comma 3 2 12 3 3" xfId="30503" xr:uid="{41C084D6-1889-4C92-B867-E0BCBA2FE9C8}"/>
    <cellStyle name="Comma 3 2 12 4" xfId="10098" xr:uid="{0F39071A-3322-419B-9076-1B97C6787783}"/>
    <cellStyle name="Comma 3 2 12 4 2" xfId="34758" xr:uid="{A63CDDD7-96E5-4289-8C53-4B80922E91CC}"/>
    <cellStyle name="Comma 3 2 12 5" xfId="20456" xr:uid="{D2A5E1EE-E394-4CEE-9251-F2DCCB645177}"/>
    <cellStyle name="Comma 3 2 12 5 2" xfId="44616" xr:uid="{6A36C1F8-5AB4-4F72-8293-EC54D73F2F6B}"/>
    <cellStyle name="Comma 3 2 12 6" xfId="26873" xr:uid="{52F8A581-9E32-464B-A643-C1CBCB46A3E1}"/>
    <cellStyle name="Comma 3 2 13" xfId="712" xr:uid="{8E7F24BF-A204-4F26-86EF-272CEAA65E0D}"/>
    <cellStyle name="Comma 3 2 13 2" xfId="7683" xr:uid="{C984D446-CF2E-407A-B75C-F55A401D3D24}"/>
    <cellStyle name="Comma 3 2 13 2 2" xfId="15941" xr:uid="{CBA4F71F-9B86-4C05-BE52-79F8AE5A038C}"/>
    <cellStyle name="Comma 3 2 13 2 2 2" xfId="40523" xr:uid="{0FBFE391-DDB8-4C64-A2FB-A4D45A433157}"/>
    <cellStyle name="Comma 3 2 13 2 3" xfId="21948" xr:uid="{AE6BB6CA-55F5-4926-AE7D-2CADC58BB0B7}"/>
    <cellStyle name="Comma 3 2 13 2 3 2" xfId="46020" xr:uid="{88E87B6E-4013-45FE-9F31-25BB7C83D718}"/>
    <cellStyle name="Comma 3 2 13 2 4" xfId="32508" xr:uid="{97094E2B-E952-4F68-8DF6-28E7E1489CC7}"/>
    <cellStyle name="Comma 3 2 13 3" xfId="5796" xr:uid="{61794471-8354-481F-A7E3-787B364234ED}"/>
    <cellStyle name="Comma 3 2 13 3 2" xfId="14058" xr:uid="{D5F16608-1304-46A4-B27D-E3AFF14EF0A6}"/>
    <cellStyle name="Comma 3 2 13 3 2 2" xfId="38640" xr:uid="{A36415CC-78A8-4D48-9806-60A26DE77182}"/>
    <cellStyle name="Comma 3 2 13 3 3" xfId="30625" xr:uid="{D2678E31-96EB-40BE-B103-72DF2819DC28}"/>
    <cellStyle name="Comma 3 2 13 4" xfId="9107" xr:uid="{212A60CB-7703-4DE3-AAFD-0A2EC9E57F8C}"/>
    <cellStyle name="Comma 3 2 13 4 2" xfId="33858" xr:uid="{8CD4013B-A878-4630-BAEF-6B475CE5C698}"/>
    <cellStyle name="Comma 3 2 13 5" xfId="19483" xr:uid="{5A3E214B-079C-497F-A42D-4B3ED642D74F}"/>
    <cellStyle name="Comma 3 2 13 5 2" xfId="43675" xr:uid="{20BF5BA4-FBAC-47FE-A466-602AE309FF4C}"/>
    <cellStyle name="Comma 3 2 13 6" xfId="25983" xr:uid="{E4D6B3E3-9FC2-4705-B081-5F518368D228}"/>
    <cellStyle name="Comma 3 2 14" xfId="1875" xr:uid="{489F8FAC-478E-466E-9D82-F46F74D50179}"/>
    <cellStyle name="Comma 3 2 14 2" xfId="7735" xr:uid="{B131D57B-F993-42A3-AB24-3AEDEAD53D5F}"/>
    <cellStyle name="Comma 3 2 14 2 2" xfId="15993" xr:uid="{C173BFF2-4C83-4FAD-839F-52675BA748E9}"/>
    <cellStyle name="Comma 3 2 14 2 2 2" xfId="40575" xr:uid="{7D969AA2-4E71-4A0D-A37B-B9CBA54EF9FC}"/>
    <cellStyle name="Comma 3 2 14 2 3" xfId="23039" xr:uid="{E3C13EEF-9890-4E22-8A47-41D4CFCEAFE4}"/>
    <cellStyle name="Comma 3 2 14 2 3 2" xfId="47050" xr:uid="{9B4EBDAA-54F4-4D1B-A7FB-FA28F14BF401}"/>
    <cellStyle name="Comma 3 2 14 2 4" xfId="32560" xr:uid="{463879F3-DBA3-4D56-9DF8-A8C9CC103033}"/>
    <cellStyle name="Comma 3 2 14 3" xfId="5848" xr:uid="{82775887-3762-4C29-B252-57B3B6DE2AC9}"/>
    <cellStyle name="Comma 3 2 14 3 2" xfId="14110" xr:uid="{75546BB1-51A0-4EB6-A9D4-7E66779983EE}"/>
    <cellStyle name="Comma 3 2 14 3 2 2" xfId="38692" xr:uid="{1A1EC6AE-60EE-482F-832E-D454A3AA553A}"/>
    <cellStyle name="Comma 3 2 14 3 3" xfId="30677" xr:uid="{4A0B723B-80B3-4A86-8600-D027B98FFE66}"/>
    <cellStyle name="Comma 3 2 14 4" xfId="10217" xr:uid="{C9FE84F9-994A-4089-BAC5-CDBCF66826D8}"/>
    <cellStyle name="Comma 3 2 14 4 2" xfId="34876" xr:uid="{54BA8EB9-EC5D-4FB5-85A8-07C38096C8C0}"/>
    <cellStyle name="Comma 3 2 14 5" xfId="20574" xr:uid="{A147C8A2-2CC7-4703-8B66-E0C95C12B582}"/>
    <cellStyle name="Comma 3 2 14 5 2" xfId="44734" xr:uid="{360FCDA2-35DF-420F-AAC5-764B30EFEF82}"/>
    <cellStyle name="Comma 3 2 14 6" xfId="26991" xr:uid="{1B764D62-D8EC-458A-A37F-53F557DD2C18}"/>
    <cellStyle name="Comma 3 2 15" xfId="1997" xr:uid="{556785C6-5A55-4494-BA15-9C13C280CB65}"/>
    <cellStyle name="Comma 3 2 15 2" xfId="6368" xr:uid="{867613B6-3505-4FE3-999C-91E29A99A057}"/>
    <cellStyle name="Comma 3 2 15 2 2" xfId="14627" xr:uid="{84F14925-9AF2-4552-939E-D1782A3EE9A4}"/>
    <cellStyle name="Comma 3 2 15 2 2 2" xfId="39209" xr:uid="{88E90535-2456-4DAF-9546-2476D5ADA30C}"/>
    <cellStyle name="Comma 3 2 15 2 3" xfId="23161" xr:uid="{52578D15-2E45-4963-B98D-9D39B594F0D4}"/>
    <cellStyle name="Comma 3 2 15 2 3 2" xfId="47172" xr:uid="{8B603B38-A873-48E6-AB73-9003B83CFF3C}"/>
    <cellStyle name="Comma 3 2 15 2 4" xfId="31194" xr:uid="{3578D393-80C1-43EE-BC18-C83C4D21E0DC}"/>
    <cellStyle name="Comma 3 2 15 3" xfId="10339" xr:uid="{36C926D3-2866-4282-B90A-0AB5AEDE7F07}"/>
    <cellStyle name="Comma 3 2 15 3 2" xfId="34998" xr:uid="{39A981BF-CA5E-45CF-86F3-09B43B3C21D2}"/>
    <cellStyle name="Comma 3 2 15 4" xfId="20696" xr:uid="{C466266B-3B3D-412E-B0FA-17DE55C6F375}"/>
    <cellStyle name="Comma 3 2 15 4 2" xfId="44856" xr:uid="{9022C5B5-8A65-4080-95AD-2E263923F129}"/>
    <cellStyle name="Comma 3 2 15 5" xfId="27113" xr:uid="{EC831F5D-AF98-4A48-B14D-9A361A714456}"/>
    <cellStyle name="Comma 3 2 16" xfId="2068" xr:uid="{1C0DFD1D-4819-4ED5-9F7F-25A4F4AC41AC}"/>
    <cellStyle name="Comma 3 2 16 2" xfId="8241" xr:uid="{DBB7E834-CC46-4499-BDCC-A80B415750C1}"/>
    <cellStyle name="Comma 3 2 16 2 2" xfId="16499" xr:uid="{5412C167-0079-46EE-86BC-D93952AE144B}"/>
    <cellStyle name="Comma 3 2 16 2 2 2" xfId="41081" xr:uid="{E10FE3E4-5F32-4A6E-9E7E-CCEA733428EF}"/>
    <cellStyle name="Comma 3 2 16 2 3" xfId="21443" xr:uid="{EB022F55-A65A-423D-B033-17462B424A4F}"/>
    <cellStyle name="Comma 3 2 16 2 3 2" xfId="45549" xr:uid="{483126C3-7083-46F7-B596-CF66A2FB6B6E}"/>
    <cellStyle name="Comma 3 2 16 2 4" xfId="33066" xr:uid="{322F43C0-4C07-41C1-9F74-5876AF0C27E9}"/>
    <cellStyle name="Comma 3 2 16 3" xfId="10410" xr:uid="{DD8DD38E-0FF6-4B5A-B8F0-CDFC801EFE4F}"/>
    <cellStyle name="Comma 3 2 16 3 2" xfId="35068" xr:uid="{48372CA0-DC9F-4942-B709-091D20604C72}"/>
    <cellStyle name="Comma 3 2 16 4" xfId="18969" xr:uid="{BF57F1B7-7D50-4DE9-82E6-67EE6D638A7D}"/>
    <cellStyle name="Comma 3 2 16 4 2" xfId="43163" xr:uid="{F915C0A1-05B0-4D74-8F0C-C6BCAF85D7E2}"/>
    <cellStyle name="Comma 3 2 16 5" xfId="27183" xr:uid="{F182B36A-11D9-4CA7-AC68-99BC58FDC46A}"/>
    <cellStyle name="Comma 3 2 17" xfId="2310" xr:uid="{78E87792-F70B-4273-8C04-BBD392AC7EC7}"/>
    <cellStyle name="Comma 3 2 17 2" xfId="10651" xr:uid="{87FB88EF-DE50-4275-95A9-719EB86180AB}"/>
    <cellStyle name="Comma 3 2 17 2 2" xfId="35308" xr:uid="{B72485F2-8DFA-4ADC-AB67-612D7ACDBA94}"/>
    <cellStyle name="Comma 3 2 17 3" xfId="20811" xr:uid="{47E5D571-EF38-4BFB-9A9B-462BCD5310FC}"/>
    <cellStyle name="Comma 3 2 17 3 2" xfId="44955" xr:uid="{6CAA49F9-DAA7-4271-96FA-A8B983A27BE3}"/>
    <cellStyle name="Comma 3 2 17 4" xfId="27423" xr:uid="{B36E6027-53AF-4ADA-83C7-DC3D2D9E2235}"/>
    <cellStyle name="Comma 3 2 18" xfId="2384" xr:uid="{DF77D958-5BCE-485A-8782-6F3C41D2A6D5}"/>
    <cellStyle name="Comma 3 2 18 2" xfId="10725" xr:uid="{DA0C4A0B-4E36-41E9-9239-86505C376DB6}"/>
    <cellStyle name="Comma 3 2 18 2 2" xfId="35382" xr:uid="{6C86ED99-4E80-47E4-943C-E0E2B0271554}"/>
    <cellStyle name="Comma 3 2 18 3" xfId="27497" xr:uid="{2A480C6A-A4E4-43C6-AAE5-E301896336C0}"/>
    <cellStyle name="Comma 3 2 19" xfId="2455" xr:uid="{CFB2087B-0CAD-423B-B88A-4731A2AF6916}"/>
    <cellStyle name="Comma 3 2 19 2" xfId="10796" xr:uid="{910EFFF9-33F5-4142-9263-7E1201353AE9}"/>
    <cellStyle name="Comma 3 2 19 2 2" xfId="35452" xr:uid="{55D64FC5-AED0-410B-AC5E-A7443B28592F}"/>
    <cellStyle name="Comma 3 2 19 3" xfId="27567" xr:uid="{55EEE607-B073-4728-B92F-7E9AEFDF086B}"/>
    <cellStyle name="Comma 3 2 2" xfId="151" xr:uid="{B26B7902-71A0-44B2-ABE2-1EF09EF50DC5}"/>
    <cellStyle name="Comma 3 2 2 10" xfId="1612" xr:uid="{22AD58A1-A174-4865-ABD1-D1A7C4FE1B2E}"/>
    <cellStyle name="Comma 3 2 2 10 2" xfId="6898" xr:uid="{A7134D80-57FD-4E3A-AF88-F4602DD07157}"/>
    <cellStyle name="Comma 3 2 2 10 2 2" xfId="15157" xr:uid="{53811520-E60C-4451-AF7F-B18389FE07DD}"/>
    <cellStyle name="Comma 3 2 2 10 2 2 2" xfId="39739" xr:uid="{7B4ECC4A-3340-43A1-BF3C-7C446C7E585C}"/>
    <cellStyle name="Comma 3 2 2 10 2 3" xfId="22795" xr:uid="{29C65D73-E5C8-4A9C-A39B-756C2360570F}"/>
    <cellStyle name="Comma 3 2 2 10 2 3 2" xfId="46821" xr:uid="{2130DD75-0529-4D5D-A984-600D53B2BBFC}"/>
    <cellStyle name="Comma 3 2 2 10 2 4" xfId="31724" xr:uid="{27473700-230D-40C2-803C-16344A82594E}"/>
    <cellStyle name="Comma 3 2 2 10 3" xfId="5545" xr:uid="{D2573741-041F-4833-B836-4D0A7739158A}"/>
    <cellStyle name="Comma 3 2 2 10 3 2" xfId="13828" xr:uid="{AB56C051-9069-42AA-AA03-54C9C4422BB6}"/>
    <cellStyle name="Comma 3 2 2 10 3 2 2" xfId="38412" xr:uid="{357CB977-2D60-4049-85FD-63298D2F4577}"/>
    <cellStyle name="Comma 3 2 2 10 3 3" xfId="30394" xr:uid="{E9E2AFFC-D22B-4B40-8C6D-B14CB6580D48}"/>
    <cellStyle name="Comma 3 2 2 10 4" xfId="9966" xr:uid="{2CA3B6B5-1BF9-43C0-B0E3-DDE21F3A2484}"/>
    <cellStyle name="Comma 3 2 2 10 4 2" xfId="34652" xr:uid="{E8C83740-D04D-4F15-835C-0F8FB5A88D08}"/>
    <cellStyle name="Comma 3 2 2 10 5" xfId="20329" xr:uid="{9809D693-D6D9-4D22-942F-D5BFA2C61DC3}"/>
    <cellStyle name="Comma 3 2 2 10 5 2" xfId="44501" xr:uid="{DE2F372A-C170-4399-9B0E-7E22771C4E1F}"/>
    <cellStyle name="Comma 3 2 2 10 6" xfId="26768" xr:uid="{8560E8DD-647F-45B7-9E92-0A7D023E4A1A}"/>
    <cellStyle name="Comma 3 2 2 11" xfId="1769" xr:uid="{70581934-A68E-4E08-93AE-1D1FD3F2D47D}"/>
    <cellStyle name="Comma 3 2 2 11 2" xfId="7583" xr:uid="{D97BC5B9-7384-4050-A1F8-3BB2E7D2CBCD}"/>
    <cellStyle name="Comma 3 2 2 11 2 2" xfId="15841" xr:uid="{AF59E419-DB58-4C8C-975F-444B5B0D576F}"/>
    <cellStyle name="Comma 3 2 2 11 2 2 2" xfId="40423" xr:uid="{9579D121-0259-4899-9AA5-BAC101C14308}"/>
    <cellStyle name="Comma 3 2 2 11 2 3" xfId="22934" xr:uid="{4A008D22-CE05-4700-B715-2DF4430DD6FC}"/>
    <cellStyle name="Comma 3 2 2 11 2 3 2" xfId="46945" xr:uid="{721A64AC-ED73-42FD-B634-10440331ECAC}"/>
    <cellStyle name="Comma 3 2 2 11 2 4" xfId="32408" xr:uid="{AB590546-D2DE-4ACF-9DA0-DDDD6F95F8D4}"/>
    <cellStyle name="Comma 3 2 2 11 3" xfId="5687" xr:uid="{F2CF7478-CDAC-4C43-A253-A8CC7EE3CC6B}"/>
    <cellStyle name="Comma 3 2 2 11 3 2" xfId="13949" xr:uid="{9779F6E9-3FBD-4F55-89D6-E1D409B0BA26}"/>
    <cellStyle name="Comma 3 2 2 11 3 2 2" xfId="38531" xr:uid="{2ADFCDF2-0844-4365-A80D-321160C0A7A4}"/>
    <cellStyle name="Comma 3 2 2 11 3 3" xfId="30516" xr:uid="{B02ED900-17B5-44B3-AE79-1F7E2F32D6F5}"/>
    <cellStyle name="Comma 3 2 2 11 4" xfId="10111" xr:uid="{7F3FBBE2-8860-4190-A6CC-D64D0EB5BC9C}"/>
    <cellStyle name="Comma 3 2 2 11 4 2" xfId="34771" xr:uid="{90BFC58E-28C3-482D-AFB5-EC57C3328D31}"/>
    <cellStyle name="Comma 3 2 2 11 5" xfId="20469" xr:uid="{C7CE704C-44F6-4766-A0A6-9795B6342034}"/>
    <cellStyle name="Comma 3 2 2 11 5 2" xfId="44629" xr:uid="{D6526770-835F-4894-A29A-CC6C0B933875}"/>
    <cellStyle name="Comma 3 2 2 11 6" xfId="26886" xr:uid="{A92577CC-DF5A-412B-998E-C77D64E0BC69}"/>
    <cellStyle name="Comma 3 2 2 12" xfId="725" xr:uid="{E03EC19E-14DE-4898-A710-0054204D7E9D}"/>
    <cellStyle name="Comma 3 2 2 12 2" xfId="7696" xr:uid="{6A2DBC16-F6BB-4771-8C26-C4ABC0EFAF22}"/>
    <cellStyle name="Comma 3 2 2 12 2 2" xfId="15954" xr:uid="{9A7D34D0-93FF-489C-863C-CE840AA840FF}"/>
    <cellStyle name="Comma 3 2 2 12 2 2 2" xfId="40536" xr:uid="{500DC26F-05C6-4CFE-A122-1DFE581E9E54}"/>
    <cellStyle name="Comma 3 2 2 12 2 3" xfId="21961" xr:uid="{05009BA5-B612-422D-965E-DB734FEBCFE9}"/>
    <cellStyle name="Comma 3 2 2 12 2 3 2" xfId="46033" xr:uid="{3921DF3E-B3F6-47A9-91ED-9A87289381D4}"/>
    <cellStyle name="Comma 3 2 2 12 2 4" xfId="32521" xr:uid="{1A1D1A12-2EF9-4F24-9F64-52A859D63514}"/>
    <cellStyle name="Comma 3 2 2 12 3" xfId="5809" xr:uid="{DAFCD75F-500E-4DA7-9030-D0EA5E6F6A80}"/>
    <cellStyle name="Comma 3 2 2 12 3 2" xfId="14071" xr:uid="{1C230219-F594-4A0D-AA37-BA736220C568}"/>
    <cellStyle name="Comma 3 2 2 12 3 2 2" xfId="38653" xr:uid="{7ABF6CC2-65D6-438C-A753-02E67FE1654D}"/>
    <cellStyle name="Comma 3 2 2 12 3 3" xfId="30638" xr:uid="{ED04F9E9-A5F6-4CB1-A5BC-7A5EDF29DBDF}"/>
    <cellStyle name="Comma 3 2 2 12 4" xfId="9120" xr:uid="{B3EF70C7-0D74-4AC7-97F5-A5251B04162D}"/>
    <cellStyle name="Comma 3 2 2 12 4 2" xfId="33871" xr:uid="{EB8D96B5-8858-494C-A550-92F899DE0EE9}"/>
    <cellStyle name="Comma 3 2 2 12 5" xfId="19496" xr:uid="{E1C8B8B1-0840-4683-8F1B-B30177A1A5CF}"/>
    <cellStyle name="Comma 3 2 2 12 5 2" xfId="43688" xr:uid="{0A7E8397-68A9-4DCF-B39B-378F7BB35188}"/>
    <cellStyle name="Comma 3 2 2 12 6" xfId="25996" xr:uid="{4E76B0B5-1D7B-429B-A394-40EE290829E4}"/>
    <cellStyle name="Comma 3 2 2 13" xfId="1888" xr:uid="{E2138E85-964A-4CBD-93F2-DDA4E64568C9}"/>
    <cellStyle name="Comma 3 2 2 13 2" xfId="7748" xr:uid="{851F44D5-7DFD-4D20-B614-C196A58BC1B5}"/>
    <cellStyle name="Comma 3 2 2 13 2 2" xfId="16006" xr:uid="{F7219E3D-E076-4968-9521-6419B7415A35}"/>
    <cellStyle name="Comma 3 2 2 13 2 2 2" xfId="40588" xr:uid="{E388269A-7763-4264-86C6-0733F4C86BF8}"/>
    <cellStyle name="Comma 3 2 2 13 2 3" xfId="23052" xr:uid="{FC9C0731-37C1-4C35-B52E-7030CF6E94FA}"/>
    <cellStyle name="Comma 3 2 2 13 2 3 2" xfId="47063" xr:uid="{BF5EE65A-6EDA-47E8-A439-80798A5824C2}"/>
    <cellStyle name="Comma 3 2 2 13 2 4" xfId="32573" xr:uid="{95EF764D-59C5-4E6D-B228-572046348E0C}"/>
    <cellStyle name="Comma 3 2 2 13 3" xfId="5861" xr:uid="{621769D7-0955-4ABC-97D0-DCF3DE3DEFC1}"/>
    <cellStyle name="Comma 3 2 2 13 3 2" xfId="14123" xr:uid="{011511CC-904F-4BAE-BAA6-A72734311602}"/>
    <cellStyle name="Comma 3 2 2 13 3 2 2" xfId="38705" xr:uid="{976670AF-23B8-42B2-BB85-67B2E47005CF}"/>
    <cellStyle name="Comma 3 2 2 13 3 3" xfId="30690" xr:uid="{6EA4B2FB-CB7F-43A3-B8E4-343B269FE972}"/>
    <cellStyle name="Comma 3 2 2 13 4" xfId="10230" xr:uid="{65AD7551-B45B-4B00-AA17-137364299488}"/>
    <cellStyle name="Comma 3 2 2 13 4 2" xfId="34889" xr:uid="{F1DF8E82-0E49-4732-ACF2-66CD1B6C12B3}"/>
    <cellStyle name="Comma 3 2 2 13 5" xfId="20587" xr:uid="{B717CD72-790F-45B4-ABAB-6FB380A01835}"/>
    <cellStyle name="Comma 3 2 2 13 5 2" xfId="44747" xr:uid="{1D5C31DC-8D24-4A4D-8AF0-695926145693}"/>
    <cellStyle name="Comma 3 2 2 13 6" xfId="27004" xr:uid="{4943E818-2800-49CD-A98B-992A27F21EA6}"/>
    <cellStyle name="Comma 3 2 2 14" xfId="2010" xr:uid="{B0049881-205D-4C85-BC4F-30B5828F112F}"/>
    <cellStyle name="Comma 3 2 2 14 2" xfId="6381" xr:uid="{78B40E85-548C-436A-BC86-38C9B1FCE99E}"/>
    <cellStyle name="Comma 3 2 2 14 2 2" xfId="14640" xr:uid="{E8CD90A8-4D99-49BD-A4C0-073FC41E2A9B}"/>
    <cellStyle name="Comma 3 2 2 14 2 2 2" xfId="39222" xr:uid="{977713DE-E31D-41ED-8D59-6C327EA9B81F}"/>
    <cellStyle name="Comma 3 2 2 14 2 3" xfId="23174" xr:uid="{2512C2E7-8910-46B6-B942-85C20EBB0BA1}"/>
    <cellStyle name="Comma 3 2 2 14 2 3 2" xfId="47185" xr:uid="{7878D4D0-7B42-442E-BD4B-3810503F253E}"/>
    <cellStyle name="Comma 3 2 2 14 2 4" xfId="31207" xr:uid="{A4613172-CAE4-470A-BFD8-C06653B9DD71}"/>
    <cellStyle name="Comma 3 2 2 14 3" xfId="10352" xr:uid="{83C22F9B-EB5C-49C2-BDED-BD186899DE6B}"/>
    <cellStyle name="Comma 3 2 2 14 3 2" xfId="35011" xr:uid="{1B04B08B-E910-43AB-B1E3-761BFFD33606}"/>
    <cellStyle name="Comma 3 2 2 14 4" xfId="20709" xr:uid="{A3080048-40C1-45A4-B760-534E6603A245}"/>
    <cellStyle name="Comma 3 2 2 14 4 2" xfId="44869" xr:uid="{336537E0-6BB4-4E7B-BE39-EE99DD203A89}"/>
    <cellStyle name="Comma 3 2 2 14 5" xfId="27126" xr:uid="{459D092A-8BF9-4429-A4D2-BF404E0B52B9}"/>
    <cellStyle name="Comma 3 2 2 15" xfId="2081" xr:uid="{2DB8172A-B539-4CE8-8FE2-7D4DDFC5E8B2}"/>
    <cellStyle name="Comma 3 2 2 15 2" xfId="8254" xr:uid="{5AE863B7-CD88-44C6-9281-D52EEEF24812}"/>
    <cellStyle name="Comma 3 2 2 15 2 2" xfId="16512" xr:uid="{7D062ACB-BAAC-4F53-914F-4853866D0DEA}"/>
    <cellStyle name="Comma 3 2 2 15 2 2 2" xfId="41094" xr:uid="{3748FA2E-8904-4F1A-8B97-9F572A6F946E}"/>
    <cellStyle name="Comma 3 2 2 15 2 3" xfId="21456" xr:uid="{A2AF6B5D-F465-4742-8A40-21C778AD3A52}"/>
    <cellStyle name="Comma 3 2 2 15 2 3 2" xfId="45562" xr:uid="{6A307C99-07C1-4492-8E18-EBA4FB7A9CC0}"/>
    <cellStyle name="Comma 3 2 2 15 2 4" xfId="33079" xr:uid="{92939A57-ED34-492C-AC68-0D33A177DAD7}"/>
    <cellStyle name="Comma 3 2 2 15 3" xfId="10423" xr:uid="{DCF7FD5C-17B0-4752-92DE-A7F26E071DCA}"/>
    <cellStyle name="Comma 3 2 2 15 3 2" xfId="35081" xr:uid="{C0C97AE6-D534-471E-8EF4-E2A68DAD550F}"/>
    <cellStyle name="Comma 3 2 2 15 4" xfId="18982" xr:uid="{D60B820D-B42D-4B62-8CA1-CE770562D013}"/>
    <cellStyle name="Comma 3 2 2 15 4 2" xfId="43176" xr:uid="{D97E6CFE-F407-4AB8-A4D9-737D7774F5BB}"/>
    <cellStyle name="Comma 3 2 2 15 5" xfId="27196" xr:uid="{244AAEDA-B8B5-43A5-913C-B5B2FEBE6C7F}"/>
    <cellStyle name="Comma 3 2 2 16" xfId="2323" xr:uid="{03716FAE-B2C6-478F-9C34-BEC38AE50B85}"/>
    <cellStyle name="Comma 3 2 2 16 2" xfId="10664" xr:uid="{60431E15-84DC-479C-B926-4180E5FAE491}"/>
    <cellStyle name="Comma 3 2 2 16 2 2" xfId="35321" xr:uid="{2746E515-5AFB-4A90-AEAE-418663F33C45}"/>
    <cellStyle name="Comma 3 2 2 16 3" xfId="20826" xr:uid="{D5A424CC-CF6E-46D4-944A-4D12BFABE1C6}"/>
    <cellStyle name="Comma 3 2 2 16 3 2" xfId="44969" xr:uid="{6D2D58E0-E1A9-48BF-8440-B5D59A8E2C4D}"/>
    <cellStyle name="Comma 3 2 2 16 4" xfId="27436" xr:uid="{B7B1F1B7-0523-4B07-A2C6-05EA1E690872}"/>
    <cellStyle name="Comma 3 2 2 17" xfId="2397" xr:uid="{03AB5A1D-D361-42A9-A0B2-17D869BC4EFC}"/>
    <cellStyle name="Comma 3 2 2 17 2" xfId="10738" xr:uid="{83E47D58-BD08-456B-92DE-708E2A159098}"/>
    <cellStyle name="Comma 3 2 2 17 2 2" xfId="35395" xr:uid="{366F04CC-8110-484A-A816-7407E5001519}"/>
    <cellStyle name="Comma 3 2 2 17 3" xfId="27510" xr:uid="{888E076C-C9CA-4A13-A467-4C0242E9FD8F}"/>
    <cellStyle name="Comma 3 2 2 18" xfId="2468" xr:uid="{754FF635-DC65-40F4-97FB-108CAC6A17B2}"/>
    <cellStyle name="Comma 3 2 2 18 2" xfId="10809" xr:uid="{F55D4A84-7406-4AB6-A8F3-338C8DE35535}"/>
    <cellStyle name="Comma 3 2 2 18 2 2" xfId="35465" xr:uid="{0241578E-07E4-45A2-AF37-3A0485366193}"/>
    <cellStyle name="Comma 3 2 2 18 3" xfId="27580" xr:uid="{1F155542-1179-41A4-9DAC-2580AB703916}"/>
    <cellStyle name="Comma 3 2 2 19" xfId="2705" xr:uid="{B4B81025-DA23-4554-BD3E-4D14F8CEBD13}"/>
    <cellStyle name="Comma 3 2 2 19 2" xfId="11046" xr:uid="{533059D1-6E94-438B-B70E-CAA3F62FD7D1}"/>
    <cellStyle name="Comma 3 2 2 19 2 2" xfId="35701" xr:uid="{CB4C7C34-5216-4FCE-BB0B-8FBC0BE339DF}"/>
    <cellStyle name="Comma 3 2 2 19 3" xfId="27816" xr:uid="{DF534EE8-6E68-4EB5-9ABB-527C5E8BB61B}"/>
    <cellStyle name="Comma 3 2 2 2" xfId="180" xr:uid="{71E8FCD1-CD86-44B0-AB19-47E7882D0DDF}"/>
    <cellStyle name="Comma 3 2 2 2 10" xfId="2036" xr:uid="{0DB9A434-2027-4B09-A0AC-56FEB55F872D}"/>
    <cellStyle name="Comma 3 2 2 2 10 2" xfId="6433" xr:uid="{CD2A4EA3-DE13-41C3-BE3D-53879B2B94E3}"/>
    <cellStyle name="Comma 3 2 2 2 10 2 2" xfId="14692" xr:uid="{7628A829-CF54-489B-9577-69E97378B61F}"/>
    <cellStyle name="Comma 3 2 2 2 10 2 2 2" xfId="39274" xr:uid="{754195E8-1B21-46D8-BAA6-47174D56B2DF}"/>
    <cellStyle name="Comma 3 2 2 2 10 2 3" xfId="23200" xr:uid="{4586437E-AB6D-4AF0-92DA-4A160787B268}"/>
    <cellStyle name="Comma 3 2 2 2 10 2 3 2" xfId="47211" xr:uid="{56FA0660-B3C3-4CC3-B9B5-992ADACD3F9C}"/>
    <cellStyle name="Comma 3 2 2 2 10 2 4" xfId="31259" xr:uid="{B3D91E74-2277-4590-9674-697E09F70C3B}"/>
    <cellStyle name="Comma 3 2 2 2 10 3" xfId="10378" xr:uid="{B291F1D3-90DB-478A-BCCE-775021E049BB}"/>
    <cellStyle name="Comma 3 2 2 2 10 3 2" xfId="35037" xr:uid="{D4D0366E-BE38-4BBC-BDDD-FDCE086C10CE}"/>
    <cellStyle name="Comma 3 2 2 2 10 4" xfId="20735" xr:uid="{E10F0095-6EF0-4DDE-B24A-B903DC9E9F08}"/>
    <cellStyle name="Comma 3 2 2 2 10 4 2" xfId="44895" xr:uid="{3547E127-3A27-4EEB-B6B0-2C4E9B398385}"/>
    <cellStyle name="Comma 3 2 2 2 10 5" xfId="27152" xr:uid="{DAC73ABD-DF2C-42CB-A135-EACC5282C19C}"/>
    <cellStyle name="Comma 3 2 2 2 11" xfId="2107" xr:uid="{FFFE980B-61ED-42F2-A80C-F4FAF7C57746}"/>
    <cellStyle name="Comma 3 2 2 2 11 2" xfId="8280" xr:uid="{744F1FDF-DE56-4C1E-8356-A124B01A8FE6}"/>
    <cellStyle name="Comma 3 2 2 2 11 2 2" xfId="16538" xr:uid="{1B348FE9-006A-4F69-ADFD-34E8453D06FB}"/>
    <cellStyle name="Comma 3 2 2 2 11 2 2 2" xfId="41120" xr:uid="{F06F6D93-CB4E-4B25-9C92-484F3242C769}"/>
    <cellStyle name="Comma 3 2 2 2 11 2 3" xfId="21484" xr:uid="{C6777450-B7E4-4698-AB20-B16CEC15DE3A}"/>
    <cellStyle name="Comma 3 2 2 2 11 2 3 2" xfId="45590" xr:uid="{18C042AA-C935-41FA-A9AB-B51D5449BCCD}"/>
    <cellStyle name="Comma 3 2 2 2 11 2 4" xfId="33105" xr:uid="{FE3BDA69-2C80-416E-8D67-68AF861F82B5}"/>
    <cellStyle name="Comma 3 2 2 2 11 3" xfId="10449" xr:uid="{8DA45106-C22A-453F-9BE5-A18505B2878A}"/>
    <cellStyle name="Comma 3 2 2 2 11 3 2" xfId="35107" xr:uid="{65033E18-4164-4B2F-844B-3455430A47CC}"/>
    <cellStyle name="Comma 3 2 2 2 11 4" xfId="19010" xr:uid="{9A0A7C7C-D5D9-4753-B779-1040A95460AE}"/>
    <cellStyle name="Comma 3 2 2 2 11 4 2" xfId="43204" xr:uid="{B3BBAB3C-74C2-4FA4-9D1C-18CE8D4C2636}"/>
    <cellStyle name="Comma 3 2 2 2 11 5" xfId="27222" xr:uid="{6CE55152-60E9-4103-AF19-73B5483B3527}"/>
    <cellStyle name="Comma 3 2 2 2 12" xfId="2349" xr:uid="{21F52436-DD64-402B-BFD2-628D4FE5DAA0}"/>
    <cellStyle name="Comma 3 2 2 2 12 2" xfId="10690" xr:uid="{3F49CCD2-2AA5-4C3C-9A2E-C9C7DF5B7FE6}"/>
    <cellStyle name="Comma 3 2 2 2 12 2 2" xfId="35347" xr:uid="{4A84E18F-196E-4D1D-AE83-A0D18C7B8645}"/>
    <cellStyle name="Comma 3 2 2 2 12 3" xfId="20888" xr:uid="{08291641-8A4B-4535-B4E9-E0D590FF05AE}"/>
    <cellStyle name="Comma 3 2 2 2 12 3 2" xfId="45026" xr:uid="{35EFD9A8-C0C2-411B-A5F7-900BF374ABD9}"/>
    <cellStyle name="Comma 3 2 2 2 12 4" xfId="27462" xr:uid="{8B7C0C8D-67D8-47BB-BF96-C3D443AE0C84}"/>
    <cellStyle name="Comma 3 2 2 2 13" xfId="2423" xr:uid="{2171D2D6-BE0E-4310-AC44-6D3932C41758}"/>
    <cellStyle name="Comma 3 2 2 2 13 2" xfId="10764" xr:uid="{A624BD2F-8318-4973-A045-FF1A014E1DC1}"/>
    <cellStyle name="Comma 3 2 2 2 13 2 2" xfId="35421" xr:uid="{AF7BFB32-4D45-4D62-B0BD-9DBF177A8187}"/>
    <cellStyle name="Comma 3 2 2 2 13 3" xfId="27536" xr:uid="{2E831829-4982-4001-B43A-F64930C36F03}"/>
    <cellStyle name="Comma 3 2 2 2 14" xfId="2494" xr:uid="{6CFB2CC2-2B9B-4B6E-A1E2-33A748A946EE}"/>
    <cellStyle name="Comma 3 2 2 2 14 2" xfId="10835" xr:uid="{AE8B9447-FD8B-456C-A78D-E25B25059477}"/>
    <cellStyle name="Comma 3 2 2 2 14 2 2" xfId="35491" xr:uid="{58D3FDF1-A89C-48A2-AC05-F0061D192A74}"/>
    <cellStyle name="Comma 3 2 2 2 14 3" xfId="27606" xr:uid="{415C1673-E731-4E76-9293-DF06A5D6F487}"/>
    <cellStyle name="Comma 3 2 2 2 15" xfId="2731" xr:uid="{F86894F4-C9C0-4222-82F7-1B8EEE6FE8EB}"/>
    <cellStyle name="Comma 3 2 2 2 15 2" xfId="11072" xr:uid="{0825D556-2B31-452F-A16A-099B20AC6E80}"/>
    <cellStyle name="Comma 3 2 2 2 15 2 2" xfId="35727" xr:uid="{F5FDCF90-97AA-4124-B4FE-67F848CACD73}"/>
    <cellStyle name="Comma 3 2 2 2 15 3" xfId="27842" xr:uid="{0FCEDD0A-F9AD-45B0-948A-BFE14CF503A6}"/>
    <cellStyle name="Comma 3 2 2 2 16" xfId="3204" xr:uid="{0693517D-9CB2-49B3-B200-0F87F3AA8C65}"/>
    <cellStyle name="Comma 3 2 2 2 16 2" xfId="11545" xr:uid="{2DC1E1AB-DED2-48B8-AF06-C90DCB9104D6}"/>
    <cellStyle name="Comma 3 2 2 2 16 2 2" xfId="36199" xr:uid="{9D05BAE0-779D-40B3-BBD7-5659AFFF8D51}"/>
    <cellStyle name="Comma 3 2 2 2 16 3" xfId="28314" xr:uid="{8C6FC5AE-EB96-48FC-957B-8208362EFCED}"/>
    <cellStyle name="Comma 3 2 2 2 17" xfId="3447" xr:uid="{AE6B0AB2-E4C5-497C-8266-91B876D9F719}"/>
    <cellStyle name="Comma 3 2 2 2 17 2" xfId="11788" xr:uid="{4FB4A43C-85ED-4FB2-8A0F-C04BB3A16F2C}"/>
    <cellStyle name="Comma 3 2 2 2 17 2 2" xfId="36435" xr:uid="{E2E942E8-71AE-4AC8-BFB8-419262F4F595}"/>
    <cellStyle name="Comma 3 2 2 2 17 3" xfId="28550" xr:uid="{C6DE92DD-2B67-441D-93A2-320063CDA242}"/>
    <cellStyle name="Comma 3 2 2 2 18" xfId="3984" xr:uid="{47A39C99-0CDA-4816-9272-1C292746202A}"/>
    <cellStyle name="Comma 3 2 2 2 18 2" xfId="12325" xr:uid="{12543438-2ADD-467B-A9B5-468FB0E0FFF4}"/>
    <cellStyle name="Comma 3 2 2 2 18 2 2" xfId="36911" xr:uid="{EA6955F6-BC39-401B-BDE0-9546F2F14F9F}"/>
    <cellStyle name="Comma 3 2 2 2 18 3" xfId="29026" xr:uid="{659AD37D-9A15-4DFC-A02B-A977C85CA45B}"/>
    <cellStyle name="Comma 3 2 2 2 19" xfId="4058" xr:uid="{E6D1B860-0221-4D9D-8576-B35FAAB7B8E3}"/>
    <cellStyle name="Comma 3 2 2 2 19 2" xfId="12399" xr:uid="{3150D409-31F1-4264-A003-82FF80EE79F0}"/>
    <cellStyle name="Comma 3 2 2 2 19 2 2" xfId="36985" xr:uid="{07D16356-A007-4474-9A27-1FAD7C45B504}"/>
    <cellStyle name="Comma 3 2 2 2 19 3" xfId="29100" xr:uid="{35FB9844-B2FF-4576-ACC0-BFA7A6419EE7}"/>
    <cellStyle name="Comma 3 2 2 2 2" xfId="285" xr:uid="{43672876-A063-4AD8-AA9D-21BCD0197EB9}"/>
    <cellStyle name="Comma 3 2 2 2 2 10" xfId="2792" xr:uid="{8C5D4328-9AF2-49C5-9D43-D8FFF4EA17EF}"/>
    <cellStyle name="Comma 3 2 2 2 2 10 2" xfId="11133" xr:uid="{37865AF2-3E2B-4B9A-BABE-CDEB75451300}"/>
    <cellStyle name="Comma 3 2 2 2 2 10 2 2" xfId="35788" xr:uid="{29FDA592-FFF6-4656-9081-6805E8314784}"/>
    <cellStyle name="Comma 3 2 2 2 2 10 3" xfId="27903" xr:uid="{E791106B-099E-4F6D-A781-33878264072A}"/>
    <cellStyle name="Comma 3 2 2 2 2 11" xfId="3265" xr:uid="{D709A1D0-9ED5-4641-8B96-DE2AF8FA7071}"/>
    <cellStyle name="Comma 3 2 2 2 2 11 2" xfId="11606" xr:uid="{AB71927F-DC11-41E8-9F91-06EC1F378904}"/>
    <cellStyle name="Comma 3 2 2 2 2 11 2 2" xfId="36260" xr:uid="{365547AC-73FA-4502-8BEA-6BB878B667D5}"/>
    <cellStyle name="Comma 3 2 2 2 2 11 3" xfId="28375" xr:uid="{4D5F5F6C-975E-4EDD-B2DA-7A57A279884F}"/>
    <cellStyle name="Comma 3 2 2 2 2 12" xfId="3509" xr:uid="{D2E7AE8E-289D-4210-B954-1ABA2FAB3DAD}"/>
    <cellStyle name="Comma 3 2 2 2 2 12 2" xfId="11850" xr:uid="{F573793F-3424-443B-98DA-F59BEED70C14}"/>
    <cellStyle name="Comma 3 2 2 2 2 12 2 2" xfId="36496" xr:uid="{E6D32547-A002-4D9E-A386-8D1E2F69B365}"/>
    <cellStyle name="Comma 3 2 2 2 2 12 3" xfId="28611" xr:uid="{4932F0FD-15FB-4250-A9BE-CE9627CDD285}"/>
    <cellStyle name="Comma 3 2 2 2 2 13" xfId="4221" xr:uid="{C89BA319-6D15-4662-8F34-3D55D227C00E}"/>
    <cellStyle name="Comma 3 2 2 2 2 13 2" xfId="12562" xr:uid="{80898FA8-0F66-4EEF-BE96-395C8897299F}"/>
    <cellStyle name="Comma 3 2 2 2 2 13 2 2" xfId="37147" xr:uid="{11C0904E-A684-4E67-91B7-4B0A14F307B3}"/>
    <cellStyle name="Comma 3 2 2 2 2 13 3" xfId="29231" xr:uid="{6C929FBC-BBB9-411A-98D4-F4A0321DD91C}"/>
    <cellStyle name="Comma 3 2 2 2 2 14" xfId="4804" xr:uid="{F460F2D5-0AAE-47FC-AC27-E8E2F249CB86}"/>
    <cellStyle name="Comma 3 2 2 2 2 14 2" xfId="13132" xr:uid="{C78EBFAB-0942-481A-9F1B-B3D90CED20DE}"/>
    <cellStyle name="Comma 3 2 2 2 2 14 2 2" xfId="37717" xr:uid="{B0480C47-F579-41F9-96CC-701028C00ED8}"/>
    <cellStyle name="Comma 3 2 2 2 2 14 3" xfId="29697" xr:uid="{BF569982-A60C-4CDB-AA4B-48BC8F68C05C}"/>
    <cellStyle name="Comma 3 2 2 2 2 15" xfId="8736" xr:uid="{8E74309B-7DC4-459F-93EC-DB8C2C081725}"/>
    <cellStyle name="Comma 3 2 2 2 2 15 2" xfId="33516" xr:uid="{4782F52E-C39D-4E81-95C0-45FB47151107}"/>
    <cellStyle name="Comma 3 2 2 2 2 16" xfId="17924" xr:uid="{C810FE85-0DBF-4928-BB1B-F5911B5E2C60}"/>
    <cellStyle name="Comma 3 2 2 2 2 16 2" xfId="42149" xr:uid="{3D5E720B-EF09-46F2-BE15-F91359BB2AC0}"/>
    <cellStyle name="Comma 3 2 2 2 2 17" xfId="18525" xr:uid="{4248DC68-7A1E-42AB-8F9B-B53D1DAE2794}"/>
    <cellStyle name="Comma 3 2 2 2 2 17 2" xfId="42728" xr:uid="{E44CFB4E-0CDD-4A8F-8EA0-EFB0E17AA268}"/>
    <cellStyle name="Comma 3 2 2 2 2 18" xfId="25650" xr:uid="{C4E4CDEC-58E4-443F-AE38-43ECE36BEA77}"/>
    <cellStyle name="Comma 3 2 2 2 2 2" xfId="481" xr:uid="{077E7406-3F65-4144-B811-B8592A6C152C}"/>
    <cellStyle name="Comma 3 2 2 2 2 2 10" xfId="5021" xr:uid="{EBBA6887-1DFE-4C24-9E2D-09A14DD63E8E}"/>
    <cellStyle name="Comma 3 2 2 2 2 2 10 2" xfId="13321" xr:uid="{E279DD6D-B830-4EA8-A093-4AD3CC5A8D8F}"/>
    <cellStyle name="Comma 3 2 2 2 2 2 10 2 2" xfId="37905" xr:uid="{DF1CFB7F-480F-4CDD-8724-3F9D6790D8DF}"/>
    <cellStyle name="Comma 3 2 2 2 2 2 10 3" xfId="29887" xr:uid="{7F7FFEE0-83BC-4652-A586-11C8A6989092}"/>
    <cellStyle name="Comma 3 2 2 2 2 2 11" xfId="8871" xr:uid="{B808C6C8-A419-457C-A104-3D1C8658612B}"/>
    <cellStyle name="Comma 3 2 2 2 2 2 11 2" xfId="33637" xr:uid="{1CE94040-098B-4511-91AB-FBAC1459A076}"/>
    <cellStyle name="Comma 3 2 2 2 2 2 12" xfId="18056" xr:uid="{E9B02328-C9D9-4736-9970-A682274D921B}"/>
    <cellStyle name="Comma 3 2 2 2 2 2 12 2" xfId="42281" xr:uid="{9B68C3E4-DA99-4C81-B377-B572FE72273C}"/>
    <cellStyle name="Comma 3 2 2 2 2 2 13" xfId="18664" xr:uid="{9BFE6B05-25F4-43AD-AA16-C7DDEC13C6BD}"/>
    <cellStyle name="Comma 3 2 2 2 2 2 13 2" xfId="42860" xr:uid="{763D5D51-79F7-442A-9BEB-3CF65A181FE0}"/>
    <cellStyle name="Comma 3 2 2 2 2 2 14" xfId="25768" xr:uid="{145C1D7F-6D8E-4C5E-AB26-7917788CB8EB}"/>
    <cellStyle name="Comma 3 2 2 2 2 2 2" xfId="1499" xr:uid="{01AF1C56-4C5A-44E8-BD78-844B2E484EC8}"/>
    <cellStyle name="Comma 3 2 2 2 2 2 2 2" xfId="3146" xr:uid="{2D0B38CF-F462-4C3B-A0F2-267629F570C1}"/>
    <cellStyle name="Comma 3 2 2 2 2 2 2 2 2" xfId="7103" xr:uid="{DE9252C9-80A4-4B17-9869-2683645942BD}"/>
    <cellStyle name="Comma 3 2 2 2 2 2 2 2 2 2" xfId="15362" xr:uid="{91F79133-30A5-4DCC-B642-3C14F49356CB}"/>
    <cellStyle name="Comma 3 2 2 2 2 2 2 2 2 2 2" xfId="39944" xr:uid="{EF8C9A6C-147D-4A6D-8736-BB8EC43D4AD8}"/>
    <cellStyle name="Comma 3 2 2 2 2 2 2 2 2 3" xfId="31929" xr:uid="{FA93C066-55DA-402A-88D4-6A15C6180174}"/>
    <cellStyle name="Comma 3 2 2 2 2 2 2 2 3" xfId="11487" xr:uid="{4CA2FC9A-2BAE-4FBE-A5B1-BB98DF1B7EB4}"/>
    <cellStyle name="Comma 3 2 2 2 2 2 2 2 3 2" xfId="36142" xr:uid="{525E22D7-631F-46BA-96FD-A078D781BCAB}"/>
    <cellStyle name="Comma 3 2 2 2 2 2 2 2 4" xfId="22687" xr:uid="{B2BA81E4-CCFC-43A6-8293-F8EC54EC502C}"/>
    <cellStyle name="Comma 3 2 2 2 2 2 2 2 4 2" xfId="46714" xr:uid="{8BF84837-6435-4AC7-9A3A-B5CD7D638578}"/>
    <cellStyle name="Comma 3 2 2 2 2 2 2 2 5" xfId="28257" xr:uid="{C109A1C8-76D1-4110-B074-EF493E3C095C}"/>
    <cellStyle name="Comma 3 2 2 2 2 2 2 3" xfId="3865" xr:uid="{93AF5A75-2883-41B7-B361-49F0AEF5AA4D}"/>
    <cellStyle name="Comma 3 2 2 2 2 2 2 3 2" xfId="12206" xr:uid="{74748490-C612-444F-9CF5-8B89078E203D}"/>
    <cellStyle name="Comma 3 2 2 2 2 2 2 3 2 2" xfId="36850" xr:uid="{EFA26973-269B-447E-AC83-B22B2471A476}"/>
    <cellStyle name="Comma 3 2 2 2 2 2 2 3 3" xfId="28965" xr:uid="{4A8DDE7F-8AAE-4DB6-991D-93BC35AD1F52}"/>
    <cellStyle name="Comma 3 2 2 2 2 2 2 4" xfId="4619" xr:uid="{0137DE9C-75FC-445B-A1FE-194E677119B4}"/>
    <cellStyle name="Comma 3 2 2 2 2 2 2 4 2" xfId="12960" xr:uid="{177F30F0-8CE0-4F69-B860-402AEE0E5723}"/>
    <cellStyle name="Comma 3 2 2 2 2 2 2 4 2 2" xfId="37545" xr:uid="{E4C15C76-471C-4239-8BF6-7922F8C2547F}"/>
    <cellStyle name="Comma 3 2 2 2 2 2 2 4 3" xfId="29585" xr:uid="{64A1AFE4-E762-4A58-BC67-347BF801A721}"/>
    <cellStyle name="Comma 3 2 2 2 2 2 2 5" xfId="5439" xr:uid="{BE994FDA-4755-4850-89BC-B12C634E8FB3}"/>
    <cellStyle name="Comma 3 2 2 2 2 2 2 5 2" xfId="13722" xr:uid="{4235C8A7-28DD-40C4-8018-E814AC301335}"/>
    <cellStyle name="Comma 3 2 2 2 2 2 2 5 2 2" xfId="38306" xr:uid="{47903AF2-FF08-436D-8A03-A83D62FDD8C3}"/>
    <cellStyle name="Comma 3 2 2 2 2 2 2 5 3" xfId="30288" xr:uid="{E8ED85C7-986A-431F-B6D9-801F2F3EF127}"/>
    <cellStyle name="Comma 3 2 2 2 2 2 2 6" xfId="9860" xr:uid="{8113B1FA-CC2C-410C-A434-23ADCEB84D4E}"/>
    <cellStyle name="Comma 3 2 2 2 2 2 2 6 2" xfId="34546" xr:uid="{0E119AB1-691A-49B6-8B9C-F824233AFDA4}"/>
    <cellStyle name="Comma 3 2 2 2 2 2 2 7" xfId="18292" xr:uid="{ECBF9F48-4814-4E11-8AEA-4A72E8B12391}"/>
    <cellStyle name="Comma 3 2 2 2 2 2 2 7 2" xfId="42517" xr:uid="{04C1714E-3B52-4D9E-BA28-0AA13A8D1EDB}"/>
    <cellStyle name="Comma 3 2 2 2 2 2 2 8" xfId="20221" xr:uid="{C38F2F58-0297-4642-AF75-F404A9D084E8}"/>
    <cellStyle name="Comma 3 2 2 2 2 2 2 8 2" xfId="44395" xr:uid="{BE0A0E68-0C5A-4906-8A9C-4E5AFF56672C}"/>
    <cellStyle name="Comma 3 2 2 2 2 2 2 9" xfId="26662" xr:uid="{A616790A-C541-41C3-843B-A6A8E9D49075}"/>
    <cellStyle name="Comma 3 2 2 2 2 2 3" xfId="1061" xr:uid="{97041AA0-7FFA-4023-9C3B-494918B05E50}"/>
    <cellStyle name="Comma 3 2 2 2 2 2 3 2" xfId="8041" xr:uid="{56C6238B-6869-4FBE-B6DA-264B9B85922E}"/>
    <cellStyle name="Comma 3 2 2 2 2 2 3 2 2" xfId="16299" xr:uid="{FC1A85D4-F086-4D93-9177-DBA84F11B7D2}"/>
    <cellStyle name="Comma 3 2 2 2 2 2 3 2 2 2" xfId="40881" xr:uid="{1C05FCEA-7D42-4D7A-B678-624FCBB42726}"/>
    <cellStyle name="Comma 3 2 2 2 2 2 3 2 3" xfId="22270" xr:uid="{2EDD75DD-0D55-469F-812F-58F7FF4DE0D6}"/>
    <cellStyle name="Comma 3 2 2 2 2 2 3 2 3 2" xfId="46310" xr:uid="{CA688A43-3EF7-4A75-BCEB-5B2061A12A54}"/>
    <cellStyle name="Comma 3 2 2 2 2 2 3 2 4" xfId="32866" xr:uid="{BF6CBD15-D2C5-4505-A168-5E92FF08BD98}"/>
    <cellStyle name="Comma 3 2 2 2 2 2 3 3" xfId="6154" xr:uid="{C04990BC-049C-43F6-A755-334BAB7A93A6}"/>
    <cellStyle name="Comma 3 2 2 2 2 2 3 3 2" xfId="14416" xr:uid="{74CDCFB4-4C65-4A8E-8017-3D04D117A3F2}"/>
    <cellStyle name="Comma 3 2 2 2 2 2 3 3 2 2" xfId="38998" xr:uid="{AC4E1FA5-8E2C-42BA-BE6A-121BE32E81A9}"/>
    <cellStyle name="Comma 3 2 2 2 2 2 3 3 3" xfId="30983" xr:uid="{2D045B53-598A-4A15-864F-B0375C3D5B30}"/>
    <cellStyle name="Comma 3 2 2 2 2 2 3 4" xfId="9437" xr:uid="{ED569565-6F0D-4EC2-9E19-7BF3F9D6796F}"/>
    <cellStyle name="Comma 3 2 2 2 2 2 3 4 2" xfId="34144" xr:uid="{8135F953-9C55-4D0F-A8A8-D8ED39745EB8}"/>
    <cellStyle name="Comma 3 2 2 2 2 2 3 5" xfId="19805" xr:uid="{D2961CDA-B3D4-4F9E-82DF-4F6B56929CC5}"/>
    <cellStyle name="Comma 3 2 2 2 2 2 3 5 2" xfId="43985" xr:uid="{4B3DAE1C-EDB4-4E5E-8E2C-DE53EC9AA394}"/>
    <cellStyle name="Comma 3 2 2 2 2 2 3 6" xfId="26263" xr:uid="{C5B6ED67-588E-42BC-8FCA-9217DFBC3222}"/>
    <cellStyle name="Comma 3 2 2 2 2 2 4" xfId="2287" xr:uid="{D2F14BE9-8CF8-41BD-9E58-28637F847DB8}"/>
    <cellStyle name="Comma 3 2 2 2 2 2 4 2" xfId="6674" xr:uid="{B1C3DCFB-8926-4E65-8FC5-608EF43AF5CC}"/>
    <cellStyle name="Comma 3 2 2 2 2 2 4 2 2" xfId="14933" xr:uid="{77932C0B-CA7A-466D-B19D-AD9D1BBCB580}"/>
    <cellStyle name="Comma 3 2 2 2 2 2 4 2 2 2" xfId="39515" xr:uid="{32BEC6BD-ECC1-44D1-9BE3-E082195DFCE5}"/>
    <cellStyle name="Comma 3 2 2 2 2 2 4 2 3" xfId="21736" xr:uid="{CFF3470F-B233-4221-BC62-5951D9B30000}"/>
    <cellStyle name="Comma 3 2 2 2 2 2 4 2 3 2" xfId="45813" xr:uid="{F3DB94D4-6ACE-4240-968A-B27CEF7A9B4C}"/>
    <cellStyle name="Comma 3 2 2 2 2 2 4 2 4" xfId="31500" xr:uid="{34C011F1-A7EC-406C-9B0E-16C1A06827C0}"/>
    <cellStyle name="Comma 3 2 2 2 2 2 4 3" xfId="10628" xr:uid="{ECB056D0-988B-4B50-82A3-E7EA90E3A23A}"/>
    <cellStyle name="Comma 3 2 2 2 2 2 4 3 2" xfId="35286" xr:uid="{D87944D0-A3EA-47BD-9090-33D86F6B26C9}"/>
    <cellStyle name="Comma 3 2 2 2 2 2 4 4" xfId="19271" xr:uid="{E3F94E2D-DFEB-4CA1-BB28-FE9EFD9F5516}"/>
    <cellStyle name="Comma 3 2 2 2 2 2 4 4 2" xfId="43465" xr:uid="{562647FD-1462-4D91-9543-DBA7CB2DD358}"/>
    <cellStyle name="Comma 3 2 2 2 2 2 4 5" xfId="27401" xr:uid="{7E53C8CA-2847-4D5D-9207-2F5833830A91}"/>
    <cellStyle name="Comma 3 2 2 2 2 2 5" xfId="2673" xr:uid="{E1A21025-05B8-4603-8A8D-0830B6566639}"/>
    <cellStyle name="Comma 3 2 2 2 2 2 5 2" xfId="8459" xr:uid="{8105E02D-14B6-4739-A76A-DCA13A78B73A}"/>
    <cellStyle name="Comma 3 2 2 2 2 2 5 2 2" xfId="16717" xr:uid="{AA5B3BF9-9BAD-47E8-933F-BBF8AA624E5A}"/>
    <cellStyle name="Comma 3 2 2 2 2 2 5 2 2 2" xfId="41299" xr:uid="{B24B3047-AAC6-479C-8DA6-12F3AFA6F8C0}"/>
    <cellStyle name="Comma 3 2 2 2 2 2 5 2 3" xfId="33284" xr:uid="{79681BAE-8591-4007-9DB2-3664EF68960B}"/>
    <cellStyle name="Comma 3 2 2 2 2 2 5 3" xfId="11014" xr:uid="{1AEFD0E6-C52B-4928-A09A-528C587D28AD}"/>
    <cellStyle name="Comma 3 2 2 2 2 2 5 3 2" xfId="35670" xr:uid="{64625090-4EF0-40FF-8588-EDB7DDE80C00}"/>
    <cellStyle name="Comma 3 2 2 2 2 2 5 4" xfId="21140" xr:uid="{CE2C783B-2EA5-4727-88EE-57E9EA6AAB2F}"/>
    <cellStyle name="Comma 3 2 2 2 2 2 5 4 2" xfId="45261" xr:uid="{9B46B314-61E6-47CA-BB93-9095C77A5CAD}"/>
    <cellStyle name="Comma 3 2 2 2 2 2 5 5" xfId="27785" xr:uid="{B2488C03-6074-4B1F-A777-F131F577BD1D}"/>
    <cellStyle name="Comma 3 2 2 2 2 2 6" xfId="2910" xr:uid="{58B30B2B-9BF1-4855-9E07-3556547342BB}"/>
    <cellStyle name="Comma 3 2 2 2 2 2 6 2" xfId="11251" xr:uid="{ECC65804-3EC7-4673-9545-E315A2D02A13}"/>
    <cellStyle name="Comma 3 2 2 2 2 2 6 2 2" xfId="35906" xr:uid="{435ED041-A198-43E5-B5CD-2543215A5CBA}"/>
    <cellStyle name="Comma 3 2 2 2 2 2 6 3" xfId="28021" xr:uid="{4A2A920A-0E70-4372-8A8C-751AD28EAD79}"/>
    <cellStyle name="Comma 3 2 2 2 2 2 7" xfId="3383" xr:uid="{D30C9844-2964-4192-9A59-95646CED50BE}"/>
    <cellStyle name="Comma 3 2 2 2 2 2 7 2" xfId="11724" xr:uid="{4E1AE3F9-A9A5-4F12-A69E-6DD949FC45B9}"/>
    <cellStyle name="Comma 3 2 2 2 2 2 7 2 2" xfId="36378" xr:uid="{B91FB3D2-5DDE-4647-81A8-0568817790AF}"/>
    <cellStyle name="Comma 3 2 2 2 2 2 7 3" xfId="28493" xr:uid="{CA3E0576-974B-4E48-A844-B3D63586B736}"/>
    <cellStyle name="Comma 3 2 2 2 2 2 8" xfId="3629" xr:uid="{601FDCBF-D0C1-4162-8CA7-AEA473E29070}"/>
    <cellStyle name="Comma 3 2 2 2 2 2 8 2" xfId="11970" xr:uid="{5570960E-A4EF-4DE0-9A59-C86BF267A1EE}"/>
    <cellStyle name="Comma 3 2 2 2 2 2 8 2 2" xfId="36614" xr:uid="{1964C982-24E0-434C-A4A5-DC2BED300547}"/>
    <cellStyle name="Comma 3 2 2 2 2 2 8 3" xfId="28729" xr:uid="{DF3A62D8-843B-4E5F-B7FD-B3A4030B8E39}"/>
    <cellStyle name="Comma 3 2 2 2 2 2 9" xfId="4383" xr:uid="{49BFC0E2-8098-4B45-A133-ADEE759DE2A9}"/>
    <cellStyle name="Comma 3 2 2 2 2 2 9 2" xfId="12724" xr:uid="{015C28A2-9CF5-4EEF-8AAA-C41BAF05F636}"/>
    <cellStyle name="Comma 3 2 2 2 2 2 9 2 2" xfId="37309" xr:uid="{7C928CB6-7F5E-4498-A9F6-F455430046E4}"/>
    <cellStyle name="Comma 3 2 2 2 2 2 9 3" xfId="29349" xr:uid="{905CA9A6-BF26-40F3-A366-716B9E1927AA}"/>
    <cellStyle name="Comma 3 2 2 2 2 3" xfId="667" xr:uid="{463C6184-E078-489A-9C92-223C0FF902C5}"/>
    <cellStyle name="Comma 3 2 2 2 2 3 10" xfId="25947" xr:uid="{A0D04544-065C-45D0-86C7-E83B65A6C4E1}"/>
    <cellStyle name="Comma 3 2 2 2 2 3 2" xfId="1300" xr:uid="{C4DF871F-72D8-40EE-96A4-84CFF49C9050}"/>
    <cellStyle name="Comma 3 2 2 2 2 3 2 2" xfId="8227" xr:uid="{3D8E2AE0-1497-41F7-870E-99060F3CEBEE}"/>
    <cellStyle name="Comma 3 2 2 2 2 3 2 2 2" xfId="16485" xr:uid="{2B71F77B-6E05-491C-B420-5394831984B0}"/>
    <cellStyle name="Comma 3 2 2 2 2 3 2 2 2 2" xfId="41067" xr:uid="{7C749B4C-27A9-4270-9556-82574D0B3530}"/>
    <cellStyle name="Comma 3 2 2 2 2 3 2 2 3" xfId="22492" xr:uid="{0DE35AB2-60A5-48E2-88E2-E0D5E2010948}"/>
    <cellStyle name="Comma 3 2 2 2 2 3 2 2 3 2" xfId="46526" xr:uid="{E9359574-CE9C-4ECF-ADC4-6A19C1F327D8}"/>
    <cellStyle name="Comma 3 2 2 2 2 3 2 2 4" xfId="33052" xr:uid="{B6AEBA7E-9984-4FA8-B493-60343E7544A1}"/>
    <cellStyle name="Comma 3 2 2 2 2 3 2 3" xfId="6348" xr:uid="{874B2A60-B364-412D-8BC0-D4A8EDE2CEFD}"/>
    <cellStyle name="Comma 3 2 2 2 2 3 2 3 2" xfId="14609" xr:uid="{1ABD1B5E-040D-424E-AF06-9306C7B28CA9}"/>
    <cellStyle name="Comma 3 2 2 2 2 3 2 3 2 2" xfId="39191" xr:uid="{5068AA15-C0C2-4053-9314-12473EF331E1}"/>
    <cellStyle name="Comma 3 2 2 2 2 3 2 3 3" xfId="31176" xr:uid="{867C0DF4-FE81-48F2-923E-EBA441657F29}"/>
    <cellStyle name="Comma 3 2 2 2 2 3 2 4" xfId="9663" xr:uid="{4430C419-44B1-43F5-B3D2-56BA7AC111C6}"/>
    <cellStyle name="Comma 3 2 2 2 2 3 2 4 2" xfId="34358" xr:uid="{7371A521-7F92-4A5A-9340-E5C7419258E0}"/>
    <cellStyle name="Comma 3 2 2 2 2 3 2 5" xfId="20025" xr:uid="{80AC9C98-6167-4FEB-8DB0-96903D53D492}"/>
    <cellStyle name="Comma 3 2 2 2 2 3 2 5 2" xfId="44203" xr:uid="{11905533-AFF1-495F-B277-6C33ED1BBAC2}"/>
    <cellStyle name="Comma 3 2 2 2 2 3 2 6" xfId="26475" xr:uid="{F07BF66B-FB07-4291-B7BB-63F3F31B330A}"/>
    <cellStyle name="Comma 3 2 2 2 2 3 3" xfId="3028" xr:uid="{1A1F639F-5143-4518-A592-D6D240D7F9A8}"/>
    <cellStyle name="Comma 3 2 2 2 2 3 3 2" xfId="6867" xr:uid="{DCFCD0D4-201E-487C-B6B3-463C5C0DE3F6}"/>
    <cellStyle name="Comma 3 2 2 2 2 3 3 2 2" xfId="15126" xr:uid="{063B5598-568D-41CC-BFA7-456E3D4A741C}"/>
    <cellStyle name="Comma 3 2 2 2 2 3 3 2 2 2" xfId="39708" xr:uid="{4B2FD6BF-EF7D-40A3-9D8D-10FC23152969}"/>
    <cellStyle name="Comma 3 2 2 2 2 3 3 2 3" xfId="21920" xr:uid="{229385AF-C99B-40AD-978D-6715B0A04836}"/>
    <cellStyle name="Comma 3 2 2 2 2 3 3 2 3 2" xfId="45994" xr:uid="{513C9C92-D184-4200-ABBF-1DBB3255340D}"/>
    <cellStyle name="Comma 3 2 2 2 2 3 3 2 4" xfId="31693" xr:uid="{EFCED3B2-8C99-4717-A226-BF6D9DCA3E3F}"/>
    <cellStyle name="Comma 3 2 2 2 2 3 3 3" xfId="11369" xr:uid="{FB22E59B-E711-47D0-8501-9881F4576176}"/>
    <cellStyle name="Comma 3 2 2 2 2 3 3 3 2" xfId="36024" xr:uid="{701B551D-5B33-448E-96E7-BE924B4937BE}"/>
    <cellStyle name="Comma 3 2 2 2 2 3 3 4" xfId="19455" xr:uid="{B493A661-C7B8-4D34-93B3-40169ECE4313}"/>
    <cellStyle name="Comma 3 2 2 2 2 3 3 4 2" xfId="43649" xr:uid="{B183AA4D-14EF-4A50-BE31-889331DBA9C0}"/>
    <cellStyle name="Comma 3 2 2 2 2 3 3 5" xfId="28139" xr:uid="{8FAF82F5-60B0-40E5-B682-6E7854D53757}"/>
    <cellStyle name="Comma 3 2 2 2 2 3 4" xfId="3747" xr:uid="{17658A10-B75E-43D0-B81F-7F475AC196A6}"/>
    <cellStyle name="Comma 3 2 2 2 2 3 4 2" xfId="7395" xr:uid="{58DC9D7C-0DCE-44BB-B0A2-0C6627862475}"/>
    <cellStyle name="Comma 3 2 2 2 2 3 4 2 2" xfId="15654" xr:uid="{B041A38E-1013-413D-B361-B46D2D88843A}"/>
    <cellStyle name="Comma 3 2 2 2 2 3 4 2 2 2" xfId="40236" xr:uid="{A6BA71C4-C67C-4B8E-8C73-F6A2CB803BBF}"/>
    <cellStyle name="Comma 3 2 2 2 2 3 4 2 3" xfId="32221" xr:uid="{73C51939-377A-4A12-B81E-E3AD2BA6DD80}"/>
    <cellStyle name="Comma 3 2 2 2 2 3 4 3" xfId="12088" xr:uid="{12440080-824B-4E37-A30C-C7EEB5997459}"/>
    <cellStyle name="Comma 3 2 2 2 2 3 4 3 2" xfId="36732" xr:uid="{6E12FBFC-6245-49D8-A88B-EC875651E499}"/>
    <cellStyle name="Comma 3 2 2 2 2 3 4 4" xfId="21325" xr:uid="{5129F369-0D21-4AA6-ADD9-B523F700430A}"/>
    <cellStyle name="Comma 3 2 2 2 2 3 4 4 2" xfId="45444" xr:uid="{08E40C56-4F49-40EF-A986-79CBAE7AA6C3}"/>
    <cellStyle name="Comma 3 2 2 2 2 3 4 5" xfId="28847" xr:uid="{78E88C1E-CB54-4809-9A55-6A43022B2A74}"/>
    <cellStyle name="Comma 3 2 2 2 2 3 5" xfId="4501" xr:uid="{1B38833B-4991-499A-BF1E-B54E96C84C68}"/>
    <cellStyle name="Comma 3 2 2 2 2 3 5 2" xfId="12842" xr:uid="{0236338D-8B2D-43EB-BFC8-00E5B52BD9E6}"/>
    <cellStyle name="Comma 3 2 2 2 2 3 5 2 2" xfId="37427" xr:uid="{B5912510-D970-4E0F-8673-1CA98140187B}"/>
    <cellStyle name="Comma 3 2 2 2 2 3 5 3" xfId="29467" xr:uid="{F9D35017-9E87-4533-A922-BCC3E0547817}"/>
    <cellStyle name="Comma 3 2 2 2 2 3 6" xfId="5241" xr:uid="{F3813939-3F14-46D2-B683-182FE62FA01E}"/>
    <cellStyle name="Comma 3 2 2 2 2 3 6 2" xfId="13534" xr:uid="{DE72ACA1-DB3A-43CF-9F36-22EEDA401F1D}"/>
    <cellStyle name="Comma 3 2 2 2 2 3 6 2 2" xfId="38118" xr:uid="{A8FA66C2-8127-4BC3-B865-2FB5A13FC1BC}"/>
    <cellStyle name="Comma 3 2 2 2 2 3 6 3" xfId="30100" xr:uid="{2A116897-364E-4177-9C35-105962A183AE}"/>
    <cellStyle name="Comma 3 2 2 2 2 3 7" xfId="9054" xr:uid="{8B21C857-B9A2-4D58-B767-7753609722B2}"/>
    <cellStyle name="Comma 3 2 2 2 2 3 7 2" xfId="33816" xr:uid="{922106D1-40D0-4A55-B18C-A0E55F90D670}"/>
    <cellStyle name="Comma 3 2 2 2 2 3 8" xfId="18174" xr:uid="{A0292D04-DA7C-472A-8127-AFD571BFF856}"/>
    <cellStyle name="Comma 3 2 2 2 2 3 8 2" xfId="42399" xr:uid="{4DBF9E43-A405-4173-8AFA-9E3274B13A9F}"/>
    <cellStyle name="Comma 3 2 2 2 2 3 9" xfId="18848" xr:uid="{F4ABF7D5-5DC5-494F-A8B1-00A921A36DDE}"/>
    <cellStyle name="Comma 3 2 2 2 2 3 9 2" xfId="43044" xr:uid="{67581DD4-942D-4FE1-92C1-716E54241578}"/>
    <cellStyle name="Comma 3 2 2 2 2 4" xfId="1720" xr:uid="{FF45CCF7-E905-488D-B085-46B75F9E8C18}"/>
    <cellStyle name="Comma 3 2 2 2 2 4 2" xfId="6985" xr:uid="{CFE84CFA-2EFA-4F0E-B0C4-F7FB31071C8B}"/>
    <cellStyle name="Comma 3 2 2 2 2 4 2 2" xfId="15244" xr:uid="{6CB011CB-0935-4DBC-A97F-D307FB4E169B}"/>
    <cellStyle name="Comma 3 2 2 2 2 4 2 2 2" xfId="39826" xr:uid="{5C38E408-B42F-494D-B64F-1361885E135F}"/>
    <cellStyle name="Comma 3 2 2 2 2 4 2 3" xfId="22893" xr:uid="{C4CEB91B-FDC9-49A8-A854-BD86100FDA08}"/>
    <cellStyle name="Comma 3 2 2 2 2 4 2 3 2" xfId="46911" xr:uid="{80E70610-3625-44BE-816C-67EDAF68CC40}"/>
    <cellStyle name="Comma 3 2 2 2 2 4 2 4" xfId="31811" xr:uid="{C71CB8A4-A97C-470B-9A69-DFCB99D6F124}"/>
    <cellStyle name="Comma 3 2 2 2 2 4 3" xfId="5645" xr:uid="{FD897EE3-FC73-402C-91E0-2E50D65E4C8F}"/>
    <cellStyle name="Comma 3 2 2 2 2 4 3 2" xfId="13916" xr:uid="{8B22EF10-0E8B-4A90-8D48-E6AE52811A8B}"/>
    <cellStyle name="Comma 3 2 2 2 2 4 3 2 2" xfId="38500" xr:uid="{DE50FD3E-DC64-4DB7-A629-410C24F85196}"/>
    <cellStyle name="Comma 3 2 2 2 2 4 3 3" xfId="30483" xr:uid="{A04C9A5B-8CF0-4886-8E2E-A3E4533BE23F}"/>
    <cellStyle name="Comma 3 2 2 2 2 4 4" xfId="10069" xr:uid="{F30C49E6-1F69-41DD-AC55-DEC82BF67D58}"/>
    <cellStyle name="Comma 3 2 2 2 2 4 4 2" xfId="34740" xr:uid="{DD168AC7-E522-4283-93D3-ED7F7014E10F}"/>
    <cellStyle name="Comma 3 2 2 2 2 4 5" xfId="20429" xr:uid="{70295381-65CF-45BB-B470-92F50DC9E07E}"/>
    <cellStyle name="Comma 3 2 2 2 2 4 5 2" xfId="44593" xr:uid="{AA2AD2D8-2A73-407F-A358-2E225DA71B27}"/>
    <cellStyle name="Comma 3 2 2 2 2 4 6" xfId="26855" xr:uid="{704315AE-E835-4DD2-AB3A-2060A2E30EE8}"/>
    <cellStyle name="Comma 3 2 2 2 2 5" xfId="1856" xr:uid="{2C2E86F2-C046-4368-B325-86E53BD111FD}"/>
    <cellStyle name="Comma 3 2 2 2 2 5 2" xfId="7663" xr:uid="{A0E790E4-CB14-456B-99C0-78F57C46106C}"/>
    <cellStyle name="Comma 3 2 2 2 2 5 2 2" xfId="15921" xr:uid="{A272CDF5-EA4B-44C7-A8BB-1583490D9D6C}"/>
    <cellStyle name="Comma 3 2 2 2 2 5 2 2 2" xfId="40503" xr:uid="{B73B6C03-BC37-435D-91C4-9C8EAFD3A955}"/>
    <cellStyle name="Comma 3 2 2 2 2 5 2 3" xfId="23021" xr:uid="{A301782A-18DB-45F5-9E1D-CEE9A7AB0C1A}"/>
    <cellStyle name="Comma 3 2 2 2 2 5 2 3 2" xfId="47032" xr:uid="{8EF43119-A9FD-4424-A304-669E6685CE90}"/>
    <cellStyle name="Comma 3 2 2 2 2 5 2 4" xfId="32488" xr:uid="{7DA5A04D-4044-46F3-B6BC-370506E17A41}"/>
    <cellStyle name="Comma 3 2 2 2 2 5 3" xfId="5774" xr:uid="{C55BA273-A21D-497C-A7E6-60EF9B5B7996}"/>
    <cellStyle name="Comma 3 2 2 2 2 5 3 2" xfId="14036" xr:uid="{EC5FF51D-835C-4394-8B41-E4D614E8F45A}"/>
    <cellStyle name="Comma 3 2 2 2 2 5 3 2 2" xfId="38618" xr:uid="{50611749-0891-44B9-BCBC-1BFCD7003BC4}"/>
    <cellStyle name="Comma 3 2 2 2 2 5 3 3" xfId="30603" xr:uid="{17389D76-2843-4BF6-AA6F-304DF28D6308}"/>
    <cellStyle name="Comma 3 2 2 2 2 5 4" xfId="10198" xr:uid="{984354E1-3F70-42FB-9D27-BA92992F8ABD}"/>
    <cellStyle name="Comma 3 2 2 2 2 5 4 2" xfId="34858" xr:uid="{F258C206-5C6A-4E0F-BA82-A1395D3812E0}"/>
    <cellStyle name="Comma 3 2 2 2 2 5 5" xfId="20556" xr:uid="{0B2ED6E5-C72F-446A-BCF0-4B18A5B267A9}"/>
    <cellStyle name="Comma 3 2 2 2 2 5 5 2" xfId="44716" xr:uid="{90EE0FAD-225C-476F-9E85-DE448E9EB27D}"/>
    <cellStyle name="Comma 3 2 2 2 2 5 6" xfId="26973" xr:uid="{6E0EEFFD-D456-4770-BF98-35AEB297A7D9}"/>
    <cellStyle name="Comma 3 2 2 2 2 6" xfId="831" xr:uid="{98AA4FE2-8530-4BF4-8754-294498E4C236}"/>
    <cellStyle name="Comma 3 2 2 2 2 6 2" xfId="7854" xr:uid="{E41DC9BA-6DAC-4940-A667-C63ECD532611}"/>
    <cellStyle name="Comma 3 2 2 2 2 6 2 2" xfId="16112" xr:uid="{5563B88E-4C3D-42C7-AB6E-83698468E80C}"/>
    <cellStyle name="Comma 3 2 2 2 2 6 2 2 2" xfId="40694" xr:uid="{E511F6AE-12E1-4E8B-B707-24BED904937E}"/>
    <cellStyle name="Comma 3 2 2 2 2 6 2 3" xfId="22054" xr:uid="{2C083AEF-BFFB-4D48-9430-DE31E189F042}"/>
    <cellStyle name="Comma 3 2 2 2 2 6 2 3 2" xfId="46119" xr:uid="{5836B811-1027-416E-8E03-126A6D94BC08}"/>
    <cellStyle name="Comma 3 2 2 2 2 6 2 4" xfId="32679" xr:uid="{DEE5913A-6EE7-4EF0-9225-C864982A3D0F}"/>
    <cellStyle name="Comma 3 2 2 2 2 6 3" xfId="5967" xr:uid="{2DB0937E-3C0D-4539-A82C-95F7286C322A}"/>
    <cellStyle name="Comma 3 2 2 2 2 6 3 2" xfId="14229" xr:uid="{9C62AA90-ECBA-48D8-9C01-572866C6E661}"/>
    <cellStyle name="Comma 3 2 2 2 2 6 3 2 2" xfId="38811" xr:uid="{236DB4F3-88EF-4411-B3B7-F3A5690017B8}"/>
    <cellStyle name="Comma 3 2 2 2 2 6 3 3" xfId="30796" xr:uid="{A637B12F-84A5-478A-B718-937457CE567B}"/>
    <cellStyle name="Comma 3 2 2 2 2 6 4" xfId="9216" xr:uid="{32D4F897-BA74-442E-9260-CE42B0996F8C}"/>
    <cellStyle name="Comma 3 2 2 2 2 6 4 2" xfId="33954" xr:uid="{C8C9AE80-D78A-4023-AFE6-1CED65A71C6F}"/>
    <cellStyle name="Comma 3 2 2 2 2 6 5" xfId="19588" xr:uid="{F665597C-B40A-4C1C-8678-7EAA81DE538C}"/>
    <cellStyle name="Comma 3 2 2 2 2 6 5 2" xfId="43776" xr:uid="{C93F92E9-094D-474D-9E14-9CE86A308030}"/>
    <cellStyle name="Comma 3 2 2 2 2 6 6" xfId="26076" xr:uid="{A0F95154-39CF-46FF-8BD7-DE48507505E0}"/>
    <cellStyle name="Comma 3 2 2 2 2 7" xfId="1975" xr:uid="{A46D54F6-84A9-4F41-938E-BDF8D503A684}"/>
    <cellStyle name="Comma 3 2 2 2 2 7 2" xfId="6487" xr:uid="{9753846A-4C2F-4C20-8EC2-D6945FF56692}"/>
    <cellStyle name="Comma 3 2 2 2 2 7 2 2" xfId="14746" xr:uid="{981794EE-7FFF-4BDE-A73B-78D674CF686E}"/>
    <cellStyle name="Comma 3 2 2 2 2 7 2 2 2" xfId="39328" xr:uid="{63F5E2C5-C4F2-4914-B575-243E623BC689}"/>
    <cellStyle name="Comma 3 2 2 2 2 7 2 3" xfId="23139" xr:uid="{FBF1D104-A47E-49E9-B8E4-2FD1FD12DEB3}"/>
    <cellStyle name="Comma 3 2 2 2 2 7 2 3 2" xfId="47150" xr:uid="{918122AA-7D73-452C-81D5-6EE3FE3D3FDA}"/>
    <cellStyle name="Comma 3 2 2 2 2 7 2 4" xfId="31313" xr:uid="{8F9E13EA-B369-4380-9373-61329AC887DF}"/>
    <cellStyle name="Comma 3 2 2 2 2 7 3" xfId="10317" xr:uid="{C84FA019-AEDD-4679-8A88-96FB879CFE3A}"/>
    <cellStyle name="Comma 3 2 2 2 2 7 3 2" xfId="34976" xr:uid="{4E4B4AA6-0424-4874-949D-4225FB747B1A}"/>
    <cellStyle name="Comma 3 2 2 2 2 7 4" xfId="20674" xr:uid="{7493E714-6021-4067-9214-8D52B322EA50}"/>
    <cellStyle name="Comma 3 2 2 2 2 7 4 2" xfId="44834" xr:uid="{BD819AC5-9ABD-48B1-9890-6073165B1FED}"/>
    <cellStyle name="Comma 3 2 2 2 2 7 5" xfId="27091" xr:uid="{A2948EBB-9FA0-4807-8C49-0AC57D5B959B}"/>
    <cellStyle name="Comma 3 2 2 2 2 8" xfId="2168" xr:uid="{C0B57C8C-DEE0-45C4-84E6-96B8CF0B8A55}"/>
    <cellStyle name="Comma 3 2 2 2 2 8 2" xfId="8341" xr:uid="{0651B4B8-036E-46C5-B237-E4DAE83220A8}"/>
    <cellStyle name="Comma 3 2 2 2 2 8 2 2" xfId="16599" xr:uid="{DFC004E6-86E9-4AF1-A8AF-92997FC4AAF9}"/>
    <cellStyle name="Comma 3 2 2 2 2 8 2 2 2" xfId="41181" xr:uid="{D4C92BFF-64AE-4436-8988-EF3704521075}"/>
    <cellStyle name="Comma 3 2 2 2 2 8 2 3" xfId="21565" xr:uid="{BEF22432-7AA3-431C-8EDC-AF15C2CC846A}"/>
    <cellStyle name="Comma 3 2 2 2 2 8 2 3 2" xfId="45663" xr:uid="{572BBA9B-1AD1-4117-AAE1-3E039303F32D}"/>
    <cellStyle name="Comma 3 2 2 2 2 8 2 4" xfId="33166" xr:uid="{3B8D0322-558D-4E48-B571-EF7CD2153AC5}"/>
    <cellStyle name="Comma 3 2 2 2 2 8 3" xfId="10510" xr:uid="{58E0711B-585C-4479-A830-839CFF141D49}"/>
    <cellStyle name="Comma 3 2 2 2 2 8 3 2" xfId="35168" xr:uid="{5600DAEC-7963-4E20-A5CB-3729118B0B25}"/>
    <cellStyle name="Comma 3 2 2 2 2 8 4" xfId="19095" xr:uid="{72DDA375-B476-43BB-8F5C-CFAD541BCDD8}"/>
    <cellStyle name="Comma 3 2 2 2 2 8 4 2" xfId="43289" xr:uid="{68D726EA-09EB-4424-BFBB-A01A17FB7045}"/>
    <cellStyle name="Comma 3 2 2 2 2 8 5" xfId="27283" xr:uid="{C48BD045-3F28-4C0F-ABBD-BA17A29C783E}"/>
    <cellStyle name="Comma 3 2 2 2 2 9" xfId="2555" xr:uid="{4E35315D-CF06-45A3-AB11-BA2A864326F8}"/>
    <cellStyle name="Comma 3 2 2 2 2 9 2" xfId="10896" xr:uid="{7FE8B88F-5FE4-44A1-A2A2-FB6C6B73A9A3}"/>
    <cellStyle name="Comma 3 2 2 2 2 9 2 2" xfId="35552" xr:uid="{0D55DC88-7FD0-48B6-B789-FD56026E1864}"/>
    <cellStyle name="Comma 3 2 2 2 2 9 3" xfId="20971" xr:uid="{5AEA6362-E5B0-4413-A438-EDAFDADB33DD}"/>
    <cellStyle name="Comma 3 2 2 2 2 9 3 2" xfId="45106" xr:uid="{7EEA586F-8B89-4984-BEC8-CB41317F167A}"/>
    <cellStyle name="Comma 3 2 2 2 2 9 4" xfId="27667" xr:uid="{47B46D33-34C0-460C-A2C8-C05DAE77C31D}"/>
    <cellStyle name="Comma 3 2 2 2 20" xfId="4135" xr:uid="{BCDD13FD-DC7A-4182-97DB-F03AFCFC621B}"/>
    <cellStyle name="Comma 3 2 2 2 20 2" xfId="12476" xr:uid="{FF7D7AAB-74AA-4B65-BC25-C9B26B15A2B8}"/>
    <cellStyle name="Comma 3 2 2 2 20 2 2" xfId="37061" xr:uid="{5B70972C-848D-40CC-A825-EDD560FB65E4}"/>
    <cellStyle name="Comma 3 2 2 2 20 3" xfId="29170" xr:uid="{E459F24A-3FF2-4627-BEE7-5351EDA50C49}"/>
    <cellStyle name="Comma 3 2 2 2 21" xfId="4741" xr:uid="{BD5F0A84-0657-4ABC-82AF-D29AA7F3ACDA}"/>
    <cellStyle name="Comma 3 2 2 2 21 2" xfId="13078" xr:uid="{F7999DC2-45B0-44CD-AC86-67CB3D9A165F}"/>
    <cellStyle name="Comma 3 2 2 2 21 2 2" xfId="37663" xr:uid="{DEC01059-E759-43B6-8AA5-55AE26500244}"/>
    <cellStyle name="Comma 3 2 2 2 21 3" xfId="29642" xr:uid="{656CA70B-5614-4027-A278-1269D9483BEA}"/>
    <cellStyle name="Comma 3 2 2 2 22" xfId="8537" xr:uid="{5C5E5CAA-37AF-4EED-BC6B-30DE6F1A0DB2}"/>
    <cellStyle name="Comma 3 2 2 2 22 2" xfId="16795" xr:uid="{957862E8-C33B-40B5-8D35-D87BF28B8FB2}"/>
    <cellStyle name="Comma 3 2 2 2 22 2 2" xfId="41377" xr:uid="{9857C7EA-6E8E-4427-9866-30C37267D4DE}"/>
    <cellStyle name="Comma 3 2 2 2 22 3" xfId="33348" xr:uid="{988B3DF7-6FEF-4237-9DC1-9D41B518001D}"/>
    <cellStyle name="Comma 3 2 2 2 23" xfId="8666" xr:uid="{7B635F1C-2325-41E5-B242-5CF858B89F59}"/>
    <cellStyle name="Comma 3 2 2 2 23 2" xfId="33451" xr:uid="{84379D71-D7CC-476B-B5EC-276FEF26BE56}"/>
    <cellStyle name="Comma 3 2 2 2 24" xfId="17777" xr:uid="{7A5DDE54-F721-4923-ABF3-353625603DEB}"/>
    <cellStyle name="Comma 3 2 2 2 24 2" xfId="42002" xr:uid="{FBB279A2-2FF0-4A35-BB4A-16E67F06E8AD}"/>
    <cellStyle name="Comma 3 2 2 2 25" xfId="17851" xr:uid="{F5ED3F14-C770-4CE7-B201-EDC9C7FD559B}"/>
    <cellStyle name="Comma 3 2 2 2 25 2" xfId="42076" xr:uid="{5C9A07FB-C8E5-4D82-8B21-3FC18DCC6C63}"/>
    <cellStyle name="Comma 3 2 2 2 26" xfId="18457" xr:uid="{1D31A153-560D-4204-BFD5-C4229EA8F642}"/>
    <cellStyle name="Comma 3 2 2 2 26 2" xfId="42667" xr:uid="{03877F10-9FD7-4690-977A-21770DA44137}"/>
    <cellStyle name="Comma 3 2 2 2 27" xfId="25589" xr:uid="{551B243C-0528-447F-A833-6DFFDDF0EF8E}"/>
    <cellStyle name="Comma 3 2 2 2 3" xfId="405" xr:uid="{9840AA30-7B69-4DDD-AF6A-5FED494C50E8}"/>
    <cellStyle name="Comma 3 2 2 2 3 10" xfId="4322" xr:uid="{E24FFA47-0A2D-47D5-9EE2-9CE340473D09}"/>
    <cellStyle name="Comma 3 2 2 2 3 10 2" xfId="12663" xr:uid="{AB79A69C-6A73-4906-B235-53AD48676CB7}"/>
    <cellStyle name="Comma 3 2 2 2 3 10 2 2" xfId="37248" xr:uid="{4E810C61-5670-4618-9A52-4BA129F0CB1A}"/>
    <cellStyle name="Comma 3 2 2 2 3 10 3" xfId="29288" xr:uid="{59CA91FA-F9E9-4B88-9AB2-B7AEF6D53FA7}"/>
    <cellStyle name="Comma 3 2 2 2 3 11" xfId="4863" xr:uid="{49793253-3C63-4DE4-BE23-B034287D1EA7}"/>
    <cellStyle name="Comma 3 2 2 2 3 11 2" xfId="13185" xr:uid="{467B1FD0-0029-4246-B927-AEEC69AC7033}"/>
    <cellStyle name="Comma 3 2 2 2 3 11 2 2" xfId="37770" xr:uid="{46AC4629-BC34-4A87-8E22-FEE31055749E}"/>
    <cellStyle name="Comma 3 2 2 2 3 11 3" xfId="29750" xr:uid="{9CD3F561-9EF8-4F5A-A4A5-CD4D44AF050C}"/>
    <cellStyle name="Comma 3 2 2 2 3 12" xfId="8805" xr:uid="{4AEDEF97-FD9F-4FC2-97A1-76E375719BAA}"/>
    <cellStyle name="Comma 3 2 2 2 3 12 2" xfId="33576" xr:uid="{DBD24E44-2F29-426A-B5AF-D0A966EFDA5B}"/>
    <cellStyle name="Comma 3 2 2 2 3 13" xfId="17995" xr:uid="{7FDEBEE3-E97E-4390-8A99-47EA06177723}"/>
    <cellStyle name="Comma 3 2 2 2 3 13 2" xfId="42220" xr:uid="{7E887F83-E44D-4F10-BE77-45CD1A628075}"/>
    <cellStyle name="Comma 3 2 2 2 3 14" xfId="18589" xr:uid="{FB963D93-1819-4D1E-B557-555A244C0FE5}"/>
    <cellStyle name="Comma 3 2 2 2 3 14 2" xfId="42785" xr:uid="{887DEC61-6CAF-4E4A-BE0E-A0DC51914A61}"/>
    <cellStyle name="Comma 3 2 2 2 3 15" xfId="25707" xr:uid="{B7CF843B-0195-421E-A373-697F77E7580C}"/>
    <cellStyle name="Comma 3 2 2 2 3 2" xfId="1120" xr:uid="{EC4755D5-2008-4D73-99CF-D5332090CEF6}"/>
    <cellStyle name="Comma 3 2 2 2 3 2 10" xfId="26316" xr:uid="{F13D70AE-F860-4867-A7E4-4703DEE2D5E5}"/>
    <cellStyle name="Comma 3 2 2 2 3 2 2" xfId="1552" xr:uid="{8C33A570-7F0A-4DDC-BB60-84C2A66170A0}"/>
    <cellStyle name="Comma 3 2 2 2 3 2 2 2" xfId="7528" xr:uid="{AB2EC252-C05C-47CE-B458-DFC833A2B1FA}"/>
    <cellStyle name="Comma 3 2 2 2 3 2 2 2 2" xfId="15787" xr:uid="{6FCED90E-4E13-42E1-87F2-526B7F6749CA}"/>
    <cellStyle name="Comma 3 2 2 2 3 2 2 2 2 2" xfId="40369" xr:uid="{B441C5B2-45FE-4322-A62D-22919613F65D}"/>
    <cellStyle name="Comma 3 2 2 2 3 2 2 2 3" xfId="22740" xr:uid="{730094C3-5010-4760-9110-66DBC820BC7C}"/>
    <cellStyle name="Comma 3 2 2 2 3 2 2 2 3 2" xfId="46767" xr:uid="{E5484CFE-ADEE-4D3E-97A3-CDBB5F995B0A}"/>
    <cellStyle name="Comma 3 2 2 2 3 2 2 2 4" xfId="32354" xr:uid="{768F19A4-CA7A-43F6-9348-BCA318C44599}"/>
    <cellStyle name="Comma 3 2 2 2 3 2 2 3" xfId="5492" xr:uid="{6BE736EA-B0E2-469B-B99C-66AF3FFFDB16}"/>
    <cellStyle name="Comma 3 2 2 2 3 2 2 3 2" xfId="13775" xr:uid="{7C66C6F8-90BB-4306-8FDE-3148B7FC74FC}"/>
    <cellStyle name="Comma 3 2 2 2 3 2 2 3 2 2" xfId="38359" xr:uid="{74FCDD27-8AC3-477B-BCDC-FB37317BAB1B}"/>
    <cellStyle name="Comma 3 2 2 2 3 2 2 3 3" xfId="30341" xr:uid="{EC1DBC7F-0E0A-4BDD-905C-41CB4D734081}"/>
    <cellStyle name="Comma 3 2 2 2 3 2 2 4" xfId="9913" xr:uid="{7F16366D-D047-483F-AD48-80369A5148F2}"/>
    <cellStyle name="Comma 3 2 2 2 3 2 2 4 2" xfId="34599" xr:uid="{F8E43ACA-F8C0-4654-A742-C46F57BDC9D6}"/>
    <cellStyle name="Comma 3 2 2 2 3 2 2 5" xfId="20274" xr:uid="{B67F6661-3D7C-4192-BE00-C75BC658A25F}"/>
    <cellStyle name="Comma 3 2 2 2 3 2 2 5 2" xfId="44448" xr:uid="{6A6678EC-95B4-4C59-9AB9-F5BEBE0E6413}"/>
    <cellStyle name="Comma 3 2 2 2 3 2 2 6" xfId="26715" xr:uid="{84E192C5-1C20-47A5-BFB0-F9C2C83A5CB9}"/>
    <cellStyle name="Comma 3 2 2 2 3 2 3" xfId="3085" xr:uid="{AB7FD3DB-6222-4609-804B-ED78425AC513}"/>
    <cellStyle name="Comma 3 2 2 2 3 2 3 2" xfId="8094" xr:uid="{D14A10F8-A691-4881-B17A-7A814C0CBDC1}"/>
    <cellStyle name="Comma 3 2 2 2 3 2 3 2 2" xfId="16352" xr:uid="{87FB3D3C-52C8-4ECD-9FFF-A57A75D75646}"/>
    <cellStyle name="Comma 3 2 2 2 3 2 3 2 2 2" xfId="40934" xr:uid="{B0B1B29A-97EE-44FA-AE8D-0146E27FAEB7}"/>
    <cellStyle name="Comma 3 2 2 2 3 2 3 2 3" xfId="32919" xr:uid="{77AF5CCB-D2CA-4435-95E6-7AB154649C26}"/>
    <cellStyle name="Comma 3 2 2 2 3 2 3 3" xfId="6207" xr:uid="{ED1A2132-835E-44AB-A4F9-A7796020A19F}"/>
    <cellStyle name="Comma 3 2 2 2 3 2 3 3 2" xfId="14469" xr:uid="{683AC4CF-6A9D-4FBF-B5B1-9DE5C88F3916}"/>
    <cellStyle name="Comma 3 2 2 2 3 2 3 3 2 2" xfId="39051" xr:uid="{0926DC50-312B-435D-8577-F60C859C153B}"/>
    <cellStyle name="Comma 3 2 2 2 3 2 3 3 3" xfId="31036" xr:uid="{E54EC5C5-044C-46E7-805C-F96A6AF7A674}"/>
    <cellStyle name="Comma 3 2 2 2 3 2 3 4" xfId="11426" xr:uid="{C532C8DA-D2FC-4D1B-A229-D19B34B867CC}"/>
    <cellStyle name="Comma 3 2 2 2 3 2 3 4 2" xfId="36081" xr:uid="{FB499170-E676-4903-A040-9BF0DDE77D85}"/>
    <cellStyle name="Comma 3 2 2 2 3 2 3 5" xfId="22329" xr:uid="{009B6EDD-7F3C-4E97-83E0-F30808E3FE5A}"/>
    <cellStyle name="Comma 3 2 2 2 3 2 3 5 2" xfId="46363" xr:uid="{5B783A86-0297-4095-B81A-CE1B6D80CCDB}"/>
    <cellStyle name="Comma 3 2 2 2 3 2 3 6" xfId="28196" xr:uid="{1ABAC023-13E5-49E3-BA97-9CA305BFAFA3}"/>
    <cellStyle name="Comma 3 2 2 2 3 2 4" xfId="3804" xr:uid="{A0B8B57C-B1A2-4F3D-9D6C-951361643613}"/>
    <cellStyle name="Comma 3 2 2 2 3 2 4 2" xfId="6727" xr:uid="{06681004-84F2-4B83-BFA9-1D83DCE5633F}"/>
    <cellStyle name="Comma 3 2 2 2 3 2 4 2 2" xfId="14986" xr:uid="{BB122364-C66E-41B5-9641-E2D8E06FE69A}"/>
    <cellStyle name="Comma 3 2 2 2 3 2 4 2 2 2" xfId="39568" xr:uid="{3F0C6316-D0FD-401F-88DA-BBEAD6775A38}"/>
    <cellStyle name="Comma 3 2 2 2 3 2 4 2 3" xfId="31553" xr:uid="{9234F6BD-64B8-437C-BE91-F70A385A7C3A}"/>
    <cellStyle name="Comma 3 2 2 2 3 2 4 3" xfId="12145" xr:uid="{E9B8FB30-309D-4463-9B66-32C4347F69BB}"/>
    <cellStyle name="Comma 3 2 2 2 3 2 4 3 2" xfId="36789" xr:uid="{60F44A77-81D9-45AA-9A6E-DEE245C750B4}"/>
    <cellStyle name="Comma 3 2 2 2 3 2 4 4" xfId="28904" xr:uid="{25F24217-6B65-4C9B-AA22-E14B4353E3AC}"/>
    <cellStyle name="Comma 3 2 2 2 3 2 5" xfId="4558" xr:uid="{518DD00B-FD54-41D8-8592-83E8186F2D9A}"/>
    <cellStyle name="Comma 3 2 2 2 3 2 5 2" xfId="7239" xr:uid="{AA424932-2A82-4243-9F1C-B11E6A7911A6}"/>
    <cellStyle name="Comma 3 2 2 2 3 2 5 2 2" xfId="15498" xr:uid="{C7C974A9-1064-4584-B6D4-1817AA588CDC}"/>
    <cellStyle name="Comma 3 2 2 2 3 2 5 2 2 2" xfId="40080" xr:uid="{E199FCCE-8C56-412A-9A0D-7E18BA6CF0CF}"/>
    <cellStyle name="Comma 3 2 2 2 3 2 5 2 3" xfId="32065" xr:uid="{72319147-7D45-4367-83A5-4C525853BDAD}"/>
    <cellStyle name="Comma 3 2 2 2 3 2 5 3" xfId="12899" xr:uid="{CBB74EC6-841A-4EA6-BC3E-A7CFF18387BF}"/>
    <cellStyle name="Comma 3 2 2 2 3 2 5 3 2" xfId="37484" xr:uid="{31DFB589-F28D-4ED5-916F-CB25FE6F84F2}"/>
    <cellStyle name="Comma 3 2 2 2 3 2 5 4" xfId="29524" xr:uid="{CE950D66-607D-40B1-98AA-4B3E3C9212ED}"/>
    <cellStyle name="Comma 3 2 2 2 3 2 6" xfId="5080" xr:uid="{B862FAA0-46AF-4DA7-B1EE-CDE58B14D559}"/>
    <cellStyle name="Comma 3 2 2 2 3 2 6 2" xfId="13375" xr:uid="{F5F6641B-FD22-4937-8BA7-B61DF3FDC257}"/>
    <cellStyle name="Comma 3 2 2 2 3 2 6 2 2" xfId="37959" xr:uid="{C23BF2CF-5654-4158-BD40-BDA9CFC1A67C}"/>
    <cellStyle name="Comma 3 2 2 2 3 2 6 3" xfId="29940" xr:uid="{D4C1C6DD-2B4A-4F91-95F9-FC87D028A02B}"/>
    <cellStyle name="Comma 3 2 2 2 3 2 7" xfId="9496" xr:uid="{E2EFA3B4-2F09-4613-80E1-F8C4300B8923}"/>
    <cellStyle name="Comma 3 2 2 2 3 2 7 2" xfId="34197" xr:uid="{C639D322-F705-4039-9820-7501FC6A9892}"/>
    <cellStyle name="Comma 3 2 2 2 3 2 8" xfId="18231" xr:uid="{6CEFA994-270D-437A-9B1D-5FAED2AD06A6}"/>
    <cellStyle name="Comma 3 2 2 2 3 2 8 2" xfId="42456" xr:uid="{0E53CFEC-DAB0-43D7-87D3-DC40D1A2C5A9}"/>
    <cellStyle name="Comma 3 2 2 2 3 2 9" xfId="19864" xr:uid="{7739CAE4-340B-4A21-88E5-932FFCEC675C}"/>
    <cellStyle name="Comma 3 2 2 2 3 2 9 2" xfId="44044" xr:uid="{34A3DB89-F506-4D40-86BA-D91BD79831AC}"/>
    <cellStyle name="Comma 3 2 2 2 3 3" xfId="1354" xr:uid="{FAF1ECAE-19D6-4EF7-A933-20F627952F1A}"/>
    <cellStyle name="Comma 3 2 2 2 3 3 2" xfId="7042" xr:uid="{56B4B3D3-62BE-4BA1-868C-8EF0D2D6BA9A}"/>
    <cellStyle name="Comma 3 2 2 2 3 3 2 2" xfId="15301" xr:uid="{9C3EC14D-E86D-4D82-8AD4-0ECCFDC5A705}"/>
    <cellStyle name="Comma 3 2 2 2 3 3 2 2 2" xfId="39883" xr:uid="{952C36A6-A76A-4F45-AE9A-BDD5CFBCA9F8}"/>
    <cellStyle name="Comma 3 2 2 2 3 3 2 3" xfId="22545" xr:uid="{186C1891-13B7-4BB4-A98A-FA0DECFB68C8}"/>
    <cellStyle name="Comma 3 2 2 2 3 3 2 3 2" xfId="46579" xr:uid="{56FA66E8-CE4C-4E3A-8BE3-79D757522BE2}"/>
    <cellStyle name="Comma 3 2 2 2 3 3 2 4" xfId="31868" xr:uid="{8D09512A-C37D-44A8-8179-AE39905A5559}"/>
    <cellStyle name="Comma 3 2 2 2 3 3 3" xfId="5294" xr:uid="{8380B6DB-3C97-4E91-B866-477BFF4AA5DD}"/>
    <cellStyle name="Comma 3 2 2 2 3 3 3 2" xfId="13587" xr:uid="{D7711604-0C5D-491B-A6DD-E9612626AA91}"/>
    <cellStyle name="Comma 3 2 2 2 3 3 3 2 2" xfId="38171" xr:uid="{6EE211B2-4268-4138-8F15-E00B4ABF7EB6}"/>
    <cellStyle name="Comma 3 2 2 2 3 3 3 3" xfId="30153" xr:uid="{AD8DC3E8-95BA-4341-A506-C32CE3C1ECDB}"/>
    <cellStyle name="Comma 3 2 2 2 3 3 4" xfId="9716" xr:uid="{92ADEAE4-150C-4F4D-AE11-D946EDC6F502}"/>
    <cellStyle name="Comma 3 2 2 2 3 3 4 2" xfId="34411" xr:uid="{04CEF35D-6FBF-4841-84E8-2B16DF93C8F4}"/>
    <cellStyle name="Comma 3 2 2 2 3 3 5" xfId="20078" xr:uid="{AA36066D-FB75-4B80-B290-78BD705E91BB}"/>
    <cellStyle name="Comma 3 2 2 2 3 3 5 2" xfId="44256" xr:uid="{8E85FE46-14AD-4F3F-9547-C81C3DA394DC}"/>
    <cellStyle name="Comma 3 2 2 2 3 3 6" xfId="26528" xr:uid="{D4241D00-A6CF-4081-998C-49ECB602A661}"/>
    <cellStyle name="Comma 3 2 2 2 3 4" xfId="891" xr:uid="{52EDEB6B-F31D-4EEF-AD4B-9C6CC512EDAE}"/>
    <cellStyle name="Comma 3 2 2 2 3 4 2" xfId="7907" xr:uid="{5D80D289-B657-4002-81DB-CA7D74E4883A}"/>
    <cellStyle name="Comma 3 2 2 2 3 4 2 2" xfId="16165" xr:uid="{EE1A0F7F-A42C-4696-BD4F-95C1A2CE1421}"/>
    <cellStyle name="Comma 3 2 2 2 3 4 2 2 2" xfId="40747" xr:uid="{A69B0EDF-E58D-4E5C-8E31-0E950AF30147}"/>
    <cellStyle name="Comma 3 2 2 2 3 4 2 3" xfId="22113" xr:uid="{B313C2A2-137E-4946-87AA-6E9D68BFB3E8}"/>
    <cellStyle name="Comma 3 2 2 2 3 4 2 3 2" xfId="46172" xr:uid="{F5F94018-B0A8-4465-AD9D-049999D1741C}"/>
    <cellStyle name="Comma 3 2 2 2 3 4 2 4" xfId="32732" xr:uid="{D332B1A4-6C84-4734-903A-31D7BF7F9B48}"/>
    <cellStyle name="Comma 3 2 2 2 3 4 3" xfId="6020" xr:uid="{EDFF1780-ADA1-4175-B98C-D144796E7BE6}"/>
    <cellStyle name="Comma 3 2 2 2 3 4 3 2" xfId="14282" xr:uid="{230C12FD-3688-4B8D-8AE7-F2E4495DD06A}"/>
    <cellStyle name="Comma 3 2 2 2 3 4 3 2 2" xfId="38864" xr:uid="{19BDB091-739D-43D4-AC11-6651130D935A}"/>
    <cellStyle name="Comma 3 2 2 2 3 4 3 3" xfId="30849" xr:uid="{5B55F681-E973-4493-B662-ED0F76DA6090}"/>
    <cellStyle name="Comma 3 2 2 2 3 4 4" xfId="9275" xr:uid="{8C7EAF95-5C24-41BF-9D3D-BC7FE071E3BD}"/>
    <cellStyle name="Comma 3 2 2 2 3 4 4 2" xfId="34007" xr:uid="{8D7BC8B8-CBAC-49A1-9967-635175063D22}"/>
    <cellStyle name="Comma 3 2 2 2 3 4 5" xfId="19647" xr:uid="{8E27A7DF-11E0-47CF-9625-C8D42C581F92}"/>
    <cellStyle name="Comma 3 2 2 2 3 4 5 2" xfId="43835" xr:uid="{D9D744E5-76F5-48CC-B799-1765EDEAAB2B}"/>
    <cellStyle name="Comma 3 2 2 2 3 4 6" xfId="26129" xr:uid="{523A3DC7-9E99-4926-9E90-77C794B6F641}"/>
    <cellStyle name="Comma 3 2 2 2 3 5" xfId="2226" xr:uid="{7E822D15-D94C-4757-ADC1-E6433FCE4A7C}"/>
    <cellStyle name="Comma 3 2 2 2 3 5 2" xfId="6540" xr:uid="{9E9899B8-009E-4EA7-9832-DB871C212AA3}"/>
    <cellStyle name="Comma 3 2 2 2 3 5 2 2" xfId="14799" xr:uid="{7C0446EB-D585-4F0B-9321-3EECAEB53F26}"/>
    <cellStyle name="Comma 3 2 2 2 3 5 2 2 2" xfId="39381" xr:uid="{0D7BB1D0-2924-456B-8676-D46C80E3CA38}"/>
    <cellStyle name="Comma 3 2 2 2 3 5 2 3" xfId="21664" xr:uid="{2225D07E-4AD3-405A-805B-FC0B62C5DC73}"/>
    <cellStyle name="Comma 3 2 2 2 3 5 2 3 2" xfId="45746" xr:uid="{96144EEE-5146-46C9-A0B8-46DD879F4FBA}"/>
    <cellStyle name="Comma 3 2 2 2 3 5 2 4" xfId="31366" xr:uid="{833C9890-C953-4E73-936F-4EABC1C0614C}"/>
    <cellStyle name="Comma 3 2 2 2 3 5 3" xfId="10567" xr:uid="{818C3462-2BB2-463E-A79B-4F388A9FC471}"/>
    <cellStyle name="Comma 3 2 2 2 3 5 3 2" xfId="35225" xr:uid="{43BEFAC2-1EA3-4AC7-8DEA-B9CA9E1C857C}"/>
    <cellStyle name="Comma 3 2 2 2 3 5 4" xfId="19196" xr:uid="{BC154DCE-195F-4645-8AFF-CD3BA7C6D4D8}"/>
    <cellStyle name="Comma 3 2 2 2 3 5 4 2" xfId="43390" xr:uid="{BC95A4DB-AB11-4515-B264-3D5D9F7588A1}"/>
    <cellStyle name="Comma 3 2 2 2 3 5 5" xfId="27340" xr:uid="{4A44379F-E7BC-4BEA-A189-597DD8CC4280}"/>
    <cellStyle name="Comma 3 2 2 2 3 6" xfId="2612" xr:uid="{08359018-5488-4044-89C4-C979F5D919D6}"/>
    <cellStyle name="Comma 3 2 2 2 3 6 2" xfId="8398" xr:uid="{EDD43D03-0E51-4985-8F86-5801104CE865}"/>
    <cellStyle name="Comma 3 2 2 2 3 6 2 2" xfId="16656" xr:uid="{BF9DC858-93D0-4D14-9E7A-A74C924F2571}"/>
    <cellStyle name="Comma 3 2 2 2 3 6 2 2 2" xfId="41238" xr:uid="{9FC605B8-E1D7-4E76-8478-CD8F3A260F35}"/>
    <cellStyle name="Comma 3 2 2 2 3 6 2 3" xfId="33223" xr:uid="{BE8D564C-AFC2-45F6-A40C-B3A513B8FAED}"/>
    <cellStyle name="Comma 3 2 2 2 3 6 3" xfId="10953" xr:uid="{0DE6D2B9-9A52-443A-AC34-CD07BD74A2A3}"/>
    <cellStyle name="Comma 3 2 2 2 3 6 3 2" xfId="35609" xr:uid="{97E37469-73C5-41E4-B671-2371ADF06BDE}"/>
    <cellStyle name="Comma 3 2 2 2 3 6 4" xfId="21068" xr:uid="{9B99CAF1-4EED-4501-B1C4-348838A1C0E6}"/>
    <cellStyle name="Comma 3 2 2 2 3 6 4 2" xfId="45193" xr:uid="{D98DC6AC-AE67-4AB0-B25B-50085359215F}"/>
    <cellStyle name="Comma 3 2 2 2 3 6 5" xfId="27724" xr:uid="{3B1ECE40-97DB-4CCD-BC49-4AEA15D1D10E}"/>
    <cellStyle name="Comma 3 2 2 2 3 7" xfId="2849" xr:uid="{9A084F30-EA2D-4BDC-AE01-4406CCD244CB}"/>
    <cellStyle name="Comma 3 2 2 2 3 7 2" xfId="11190" xr:uid="{CD2A59DD-F107-49C7-85B7-136DF3BB11E7}"/>
    <cellStyle name="Comma 3 2 2 2 3 7 2 2" xfId="35845" xr:uid="{23F4FC3B-9E10-49D2-B3F2-C1EB74DF2CC0}"/>
    <cellStyle name="Comma 3 2 2 2 3 7 3" xfId="27960" xr:uid="{03E31463-A8CE-4B05-B00C-C94CC1032355}"/>
    <cellStyle name="Comma 3 2 2 2 3 8" xfId="3322" xr:uid="{B8B459FA-B7A8-4FBB-B544-FE7458DD9AF3}"/>
    <cellStyle name="Comma 3 2 2 2 3 8 2" xfId="11663" xr:uid="{CA13706A-609B-40A7-A451-C92C5629CF2C}"/>
    <cellStyle name="Comma 3 2 2 2 3 8 2 2" xfId="36317" xr:uid="{4AA23864-DC1B-45D9-A14E-7B946DFA3406}"/>
    <cellStyle name="Comma 3 2 2 2 3 8 3" xfId="28432" xr:uid="{438E9DC3-4A36-49E8-BF44-28EF747996CE}"/>
    <cellStyle name="Comma 3 2 2 2 3 9" xfId="3568" xr:uid="{0FA5B74D-B9B3-4972-A734-0DFEDB62EFC6}"/>
    <cellStyle name="Comma 3 2 2 2 3 9 2" xfId="11909" xr:uid="{755ECA58-0B05-4A8D-B8E2-956D4B5B640A}"/>
    <cellStyle name="Comma 3 2 2 2 3 9 2 2" xfId="36553" xr:uid="{9B6E73E2-04E3-42CE-8C7D-C407BAF14AD2}"/>
    <cellStyle name="Comma 3 2 2 2 3 9 3" xfId="28668" xr:uid="{FE5D893C-1B1B-4E11-95C2-791EA7902414}"/>
    <cellStyle name="Comma 3 2 2 2 4" xfId="548" xr:uid="{F788AA2F-2D56-4BA2-8E0E-AC3793DF816D}"/>
    <cellStyle name="Comma 3 2 2 2 4 10" xfId="18730" xr:uid="{74D1E9B3-622F-40CF-B8BE-301B2E40ADC0}"/>
    <cellStyle name="Comma 3 2 2 2 4 10 2" xfId="42926" xr:uid="{CA05B7F1-3B4D-46D0-B5C4-7C10EA3985B4}"/>
    <cellStyle name="Comma 3 2 2 2 4 11" xfId="25829" xr:uid="{3D6E49B3-E98C-4395-9C18-E4C741AB8AF2}"/>
    <cellStyle name="Comma 3 2 2 2 4 2" xfId="1444" xr:uid="{847C405E-111F-4DF0-A848-B4311B3EA29B}"/>
    <cellStyle name="Comma 3 2 2 2 4 2 2" xfId="7476" xr:uid="{E2FA7DB2-A239-4041-9D78-62FDC3A78535}"/>
    <cellStyle name="Comma 3 2 2 2 4 2 2 2" xfId="15735" xr:uid="{9A0C02F9-6C23-4653-8308-68EC78B3D5BB}"/>
    <cellStyle name="Comma 3 2 2 2 4 2 2 2 2" xfId="40317" xr:uid="{01BA62B3-423F-4B28-A2D1-B201F6BD0FA0}"/>
    <cellStyle name="Comma 3 2 2 2 4 2 2 3" xfId="22633" xr:uid="{78D2A490-C98E-474E-8A4A-D4B0B8D2F1E3}"/>
    <cellStyle name="Comma 3 2 2 2 4 2 2 3 2" xfId="46660" xr:uid="{1C8211D7-BB78-42F9-93B1-BFA798B71FEE}"/>
    <cellStyle name="Comma 3 2 2 2 4 2 2 4" xfId="32302" xr:uid="{BB77B5CA-7662-42C3-B022-E3B8C61610C5}"/>
    <cellStyle name="Comma 3 2 2 2 4 2 3" xfId="5384" xr:uid="{A4760753-3805-44FD-ACF2-619C8DFE5738}"/>
    <cellStyle name="Comma 3 2 2 2 4 2 3 2" xfId="13668" xr:uid="{11EBFB0E-CF9B-4A63-B939-1440DB0AFAF0}"/>
    <cellStyle name="Comma 3 2 2 2 4 2 3 2 2" xfId="38252" xr:uid="{D7AB3310-07D5-4EAE-ACE4-2E6520A9F896}"/>
    <cellStyle name="Comma 3 2 2 2 4 2 3 3" xfId="30234" xr:uid="{9AE7865C-52D9-40D6-BCF0-5F51ED6592EE}"/>
    <cellStyle name="Comma 3 2 2 2 4 2 4" xfId="9806" xr:uid="{E8A5AEDD-09A2-4D7E-9F0B-5FFC2DD17CDE}"/>
    <cellStyle name="Comma 3 2 2 2 4 2 4 2" xfId="34492" xr:uid="{9D96DAE8-D759-4082-8A09-AF1CC4294F40}"/>
    <cellStyle name="Comma 3 2 2 2 4 2 5" xfId="20167" xr:uid="{D28D13F8-7DF8-4C5A-86BB-8760B81A606A}"/>
    <cellStyle name="Comma 3 2 2 2 4 2 5 2" xfId="44341" xr:uid="{CD600CC3-8914-4A07-9728-87213530FEC0}"/>
    <cellStyle name="Comma 3 2 2 2 4 2 6" xfId="26608" xr:uid="{3F73821C-0C65-4805-BD24-96F98E9A24EB}"/>
    <cellStyle name="Comma 3 2 2 2 4 3" xfId="997" xr:uid="{6D77A065-D7A9-46DA-8989-FAD98A9ACE54}"/>
    <cellStyle name="Comma 3 2 2 2 4 3 2" xfId="7987" xr:uid="{34F1B790-CBF8-4502-ADD7-4EFA28890FB4}"/>
    <cellStyle name="Comma 3 2 2 2 4 3 2 2" xfId="16245" xr:uid="{E065DBA0-4787-4644-AD46-053A677019ED}"/>
    <cellStyle name="Comma 3 2 2 2 4 3 2 2 2" xfId="40827" xr:uid="{A8E58406-A9C5-4A27-821A-063CBC5122C0}"/>
    <cellStyle name="Comma 3 2 2 2 4 3 2 3" xfId="22208" xr:uid="{34E18881-BBED-4487-908D-E7EA961ADE6D}"/>
    <cellStyle name="Comma 3 2 2 2 4 3 2 3 2" xfId="46255" xr:uid="{B6768DA7-4305-443F-9785-EF3DE9837302}"/>
    <cellStyle name="Comma 3 2 2 2 4 3 2 4" xfId="32812" xr:uid="{85C4FEF4-95FF-486B-BF81-87B8F70DE14B}"/>
    <cellStyle name="Comma 3 2 2 2 4 3 3" xfId="6100" xr:uid="{7EAA06AD-C57F-488D-BCC9-38C2AAFDB090}"/>
    <cellStyle name="Comma 3 2 2 2 4 3 3 2" xfId="14362" xr:uid="{4B835CF3-C255-4572-A15D-77FD40F10463}"/>
    <cellStyle name="Comma 3 2 2 2 4 3 3 2 2" xfId="38944" xr:uid="{902774A3-F2F8-4CA0-9822-C5A2D0AF8D5B}"/>
    <cellStyle name="Comma 3 2 2 2 4 3 3 3" xfId="30929" xr:uid="{162E50A1-EC58-4B5A-91CA-D3E61B3385F4}"/>
    <cellStyle name="Comma 3 2 2 2 4 3 4" xfId="9373" xr:uid="{25859F59-7F27-455D-BB7B-0584A4DC5B82}"/>
    <cellStyle name="Comma 3 2 2 2 4 3 4 2" xfId="34090" xr:uid="{C660FB6A-B824-43E1-906D-E6BCBBA07F44}"/>
    <cellStyle name="Comma 3 2 2 2 4 3 5" xfId="19742" xr:uid="{7D64AB48-D9C1-40BF-8474-5A1F2B284839}"/>
    <cellStyle name="Comma 3 2 2 2 4 3 5 2" xfId="43924" xr:uid="{59FF8E7E-BFC0-4F4C-B720-CBD3490976BA}"/>
    <cellStyle name="Comma 3 2 2 2 4 3 6" xfId="26209" xr:uid="{575FCFC9-F766-4E7C-8C9C-7C99F7B8B430}"/>
    <cellStyle name="Comma 3 2 2 2 4 4" xfId="2967" xr:uid="{E8D42FC3-DC4B-4C49-88F7-E8AEE1D78C2A}"/>
    <cellStyle name="Comma 3 2 2 2 4 4 2" xfId="6620" xr:uid="{EAA400CB-FBF0-439F-8711-0FB541C777AF}"/>
    <cellStyle name="Comma 3 2 2 2 4 4 2 2" xfId="14879" xr:uid="{B6663012-796F-40BD-A49E-94547FF5D506}"/>
    <cellStyle name="Comma 3 2 2 2 4 4 2 2 2" xfId="39461" xr:uid="{961DB08D-C948-4530-AB02-FADB6560010E}"/>
    <cellStyle name="Comma 3 2 2 2 4 4 2 3" xfId="21802" xr:uid="{7ADDA725-E780-4AD0-A0E7-419F85DB1C83}"/>
    <cellStyle name="Comma 3 2 2 2 4 4 2 3 2" xfId="45876" xr:uid="{294A7C32-7B9D-4360-AEFA-0D05161D2950}"/>
    <cellStyle name="Comma 3 2 2 2 4 4 2 4" xfId="31446" xr:uid="{9E82133E-EAC9-479B-889B-A5D9C4CD5B73}"/>
    <cellStyle name="Comma 3 2 2 2 4 4 3" xfId="11308" xr:uid="{4FD547F9-C8B0-4F46-8617-3A1FDB14026C}"/>
    <cellStyle name="Comma 3 2 2 2 4 4 3 2" xfId="35963" xr:uid="{AE7DB034-EEA7-4C86-998F-02F23F8685FF}"/>
    <cellStyle name="Comma 3 2 2 2 4 4 4" xfId="19337" xr:uid="{D14E7D4C-FBBB-4064-A8EB-2C9336852CFB}"/>
    <cellStyle name="Comma 3 2 2 2 4 4 4 2" xfId="43531" xr:uid="{B5176433-5F99-4DF4-A084-AF1EB4C512A9}"/>
    <cellStyle name="Comma 3 2 2 2 4 4 5" xfId="28078" xr:uid="{7AF10815-1469-4942-883F-7EC9B555FD1A}"/>
    <cellStyle name="Comma 3 2 2 2 4 5" xfId="3686" xr:uid="{E3205D35-52F9-44F4-B2A4-BE6773E5DE62}"/>
    <cellStyle name="Comma 3 2 2 2 4 5 2" xfId="7131" xr:uid="{28BA6655-7363-4A47-A3D5-23E65C43212C}"/>
    <cellStyle name="Comma 3 2 2 2 4 5 2 2" xfId="15390" xr:uid="{5C90D882-8C49-45A0-8E67-C576220ECADD}"/>
    <cellStyle name="Comma 3 2 2 2 4 5 2 2 2" xfId="39972" xr:uid="{D83F772D-CCD0-4F75-97E8-FBA676E63104}"/>
    <cellStyle name="Comma 3 2 2 2 4 5 2 3" xfId="31957" xr:uid="{D1A6E81B-5E0E-451D-AC13-A2FF31FC4992}"/>
    <cellStyle name="Comma 3 2 2 2 4 5 3" xfId="12027" xr:uid="{179B8C18-8261-473A-99D3-D17F41E86BED}"/>
    <cellStyle name="Comma 3 2 2 2 4 5 3 2" xfId="36671" xr:uid="{7F81C8E1-3313-4623-AC8B-4911A0CE70BF}"/>
    <cellStyle name="Comma 3 2 2 2 4 5 4" xfId="21206" xr:uid="{4C0C6EED-699B-4352-A072-0E91E32EEEC9}"/>
    <cellStyle name="Comma 3 2 2 2 4 5 4 2" xfId="45326" xr:uid="{0A1B7E3C-41D7-4A1D-B57B-A824FFD905AE}"/>
    <cellStyle name="Comma 3 2 2 2 4 5 5" xfId="28786" xr:uid="{ECFFD2F3-B85B-44CF-823C-9B6CCA4A45AB}"/>
    <cellStyle name="Comma 3 2 2 2 4 6" xfId="4440" xr:uid="{D24F3F57-8CDC-449A-8519-8A8A1A54419E}"/>
    <cellStyle name="Comma 3 2 2 2 4 6 2" xfId="12781" xr:uid="{3BAD2324-21FC-4870-A917-994046D8AFDA}"/>
    <cellStyle name="Comma 3 2 2 2 4 6 2 2" xfId="37366" xr:uid="{F6709C2F-7B74-497A-BAA4-0A6DA5B4209B}"/>
    <cellStyle name="Comma 3 2 2 2 4 6 3" xfId="29406" xr:uid="{D7196C24-84DB-4BE6-8B5A-D799E73C70A1}"/>
    <cellStyle name="Comma 3 2 2 2 4 7" xfId="4957" xr:uid="{00573711-C18D-418A-91BC-DB7C5401CAF9}"/>
    <cellStyle name="Comma 3 2 2 2 4 7 2" xfId="13266" xr:uid="{EBEB50D1-61F6-4BC0-844B-6845289A5020}"/>
    <cellStyle name="Comma 3 2 2 2 4 7 2 2" xfId="37850" xr:uid="{98A31ADE-A35B-4395-A1EC-6A0982840B90}"/>
    <cellStyle name="Comma 3 2 2 2 4 7 3" xfId="29832" xr:uid="{BB7F8B99-4905-411D-A67C-9177050AD9F7}"/>
    <cellStyle name="Comma 3 2 2 2 4 8" xfId="8935" xr:uid="{965287D1-A8B5-43EE-8553-93B1B0DCC7A5}"/>
    <cellStyle name="Comma 3 2 2 2 4 8 2" xfId="33698" xr:uid="{0481DA3C-9049-4126-907B-9F123CC6EE00}"/>
    <cellStyle name="Comma 3 2 2 2 4 9" xfId="18113" xr:uid="{635F55C6-CD12-4518-B524-9811C00DB0FC}"/>
    <cellStyle name="Comma 3 2 2 2 4 9 2" xfId="42338" xr:uid="{3B9800A6-8BF2-4D68-864C-092AF8C015E8}"/>
    <cellStyle name="Comma 3 2 2 2 5" xfId="606" xr:uid="{39C5DFA8-D9D8-403F-8C01-E3BDE515EBC3}"/>
    <cellStyle name="Comma 3 2 2 2 5 2" xfId="1241" xr:uid="{7CE3FBFB-200A-432B-AB40-72A929FD6D92}"/>
    <cellStyle name="Comma 3 2 2 2 5 2 2" xfId="8173" xr:uid="{5186CF7B-EC73-46ED-B40C-3576AE84F682}"/>
    <cellStyle name="Comma 3 2 2 2 5 2 2 2" xfId="16431" xr:uid="{CE173549-9377-4A04-8BE8-E3BB9FA23D2D}"/>
    <cellStyle name="Comma 3 2 2 2 5 2 2 2 2" xfId="41013" xr:uid="{637905FD-FE7A-4882-AD15-8597578C0071}"/>
    <cellStyle name="Comma 3 2 2 2 5 2 2 3" xfId="22438" xr:uid="{75F4CED4-7DD0-4906-9A54-90F5CC802B41}"/>
    <cellStyle name="Comma 3 2 2 2 5 2 2 3 2" xfId="46472" xr:uid="{30B916C3-2919-4861-B5F7-2E02938F6DF1}"/>
    <cellStyle name="Comma 3 2 2 2 5 2 2 4" xfId="32998" xr:uid="{2A52E6AA-9A99-45C0-831E-23AC684239F8}"/>
    <cellStyle name="Comma 3 2 2 2 5 2 3" xfId="6286" xr:uid="{9B6E899A-2BBF-4C34-8F57-A41737C28A79}"/>
    <cellStyle name="Comma 3 2 2 2 5 2 3 2" xfId="14548" xr:uid="{FBF7830F-EE74-43E8-AB00-9BDABB2C8A1D}"/>
    <cellStyle name="Comma 3 2 2 2 5 2 3 2 2" xfId="39130" xr:uid="{A13322E7-E006-425C-8CC5-894812F14ED0}"/>
    <cellStyle name="Comma 3 2 2 2 5 2 3 3" xfId="31115" xr:uid="{070AB62A-96EC-4BAE-A915-CF427E1D5DE5}"/>
    <cellStyle name="Comma 3 2 2 2 5 2 4" xfId="9609" xr:uid="{7E4F76BB-0AA9-40E8-996C-1A6C9479146A}"/>
    <cellStyle name="Comma 3 2 2 2 5 2 4 2" xfId="34304" xr:uid="{511FCAE1-9FF5-416F-BB5F-BC13643CC40C}"/>
    <cellStyle name="Comma 3 2 2 2 5 2 5" xfId="19971" xr:uid="{FD66236E-4106-48F8-98E0-2E3856CA1B7B}"/>
    <cellStyle name="Comma 3 2 2 2 5 2 5 2" xfId="44149" xr:uid="{3BD3B095-E203-4119-B054-F1A83F5B3918}"/>
    <cellStyle name="Comma 3 2 2 2 5 2 6" xfId="26421" xr:uid="{1E74F067-FB3D-4AB2-81A9-F91AE19F650F}"/>
    <cellStyle name="Comma 3 2 2 2 5 3" xfId="6806" xr:uid="{B28E9ADE-2F71-4F8B-A805-3174326828D4}"/>
    <cellStyle name="Comma 3 2 2 2 5 3 2" xfId="15065" xr:uid="{8DD52EE7-71A5-40AD-B687-4F574A7DD2F8}"/>
    <cellStyle name="Comma 3 2 2 2 5 3 2 2" xfId="21859" xr:uid="{068F3713-F475-4A9E-8153-532A565A8A3F}"/>
    <cellStyle name="Comma 3 2 2 2 5 3 2 2 2" xfId="45933" xr:uid="{9F2687A7-7378-445E-B1B6-5ABA61222EC2}"/>
    <cellStyle name="Comma 3 2 2 2 5 3 2 3" xfId="39647" xr:uid="{B6F6AD18-551A-4E51-9C4A-7D3D87176E91}"/>
    <cellStyle name="Comma 3 2 2 2 5 3 3" xfId="19394" xr:uid="{3D178E3A-596C-423F-9DB1-08075CD4CFAE}"/>
    <cellStyle name="Comma 3 2 2 2 5 3 3 2" xfId="43588" xr:uid="{1B2DB729-7A3C-4670-AB27-CBEFD0DAABD6}"/>
    <cellStyle name="Comma 3 2 2 2 5 3 4" xfId="31632" xr:uid="{96A82192-9592-46A6-8E35-195DDDB46E03}"/>
    <cellStyle name="Comma 3 2 2 2 5 4" xfId="7343" xr:uid="{3BFE4435-A1B0-4004-ADB9-5FD726B679AA}"/>
    <cellStyle name="Comma 3 2 2 2 5 4 2" xfId="15602" xr:uid="{43364F1E-9E73-46DC-AA68-1BFB0D0B3592}"/>
    <cellStyle name="Comma 3 2 2 2 5 4 2 2" xfId="40184" xr:uid="{EA1696F2-32A1-44CA-B3AD-8D03333B3BFF}"/>
    <cellStyle name="Comma 3 2 2 2 5 4 3" xfId="21264" xr:uid="{288EF5CF-106E-4033-BE78-40632EA0356C}"/>
    <cellStyle name="Comma 3 2 2 2 5 4 3 2" xfId="45383" xr:uid="{4D3F0E1E-5094-4D0B-B9CD-5B071991B099}"/>
    <cellStyle name="Comma 3 2 2 2 5 4 4" xfId="32169" xr:uid="{691C8BA0-C1E9-4B85-BD4C-F42CCD58369D}"/>
    <cellStyle name="Comma 3 2 2 2 5 5" xfId="5186" xr:uid="{7D979FCC-3986-4E2B-A3FE-0B46CF76B18F}"/>
    <cellStyle name="Comma 3 2 2 2 5 5 2" xfId="13480" xr:uid="{2AF0604E-D081-4755-B6AA-0C9FB818AEC5}"/>
    <cellStyle name="Comma 3 2 2 2 5 5 2 2" xfId="38064" xr:uid="{D9D51CD1-BF58-4B12-8CFD-B9C32F131A58}"/>
    <cellStyle name="Comma 3 2 2 2 5 5 3" xfId="30046" xr:uid="{4C025722-EFF9-4DEC-96DB-9F28D57B233A}"/>
    <cellStyle name="Comma 3 2 2 2 5 6" xfId="8993" xr:uid="{1385342E-6C06-41B1-B2C4-BE467243B242}"/>
    <cellStyle name="Comma 3 2 2 2 5 6 2" xfId="33755" xr:uid="{2A359F05-CD3B-4ADE-A77F-D0EB3FAE9593}"/>
    <cellStyle name="Comma 3 2 2 2 5 7" xfId="18787" xr:uid="{14300DBA-8332-4078-BAAA-2CB1A13199AE}"/>
    <cellStyle name="Comma 3 2 2 2 5 7 2" xfId="42983" xr:uid="{2A245EC4-A108-40B2-8CC9-1840EE081FC8}"/>
    <cellStyle name="Comma 3 2 2 2 5 8" xfId="25886" xr:uid="{D8797336-3C9D-4BAC-8E49-3CA31A9DD7C4}"/>
    <cellStyle name="Comma 3 2 2 2 6" xfId="1638" xr:uid="{1B804F39-FB92-4F53-A53D-8BE0D677E49B}"/>
    <cellStyle name="Comma 3 2 2 2 6 2" xfId="6924" xr:uid="{6B2E479C-6BCE-490B-83D6-323E79DE1A4B}"/>
    <cellStyle name="Comma 3 2 2 2 6 2 2" xfId="15183" xr:uid="{5EAC6503-BD17-41D6-87F9-C63F09C3D5A9}"/>
    <cellStyle name="Comma 3 2 2 2 6 2 2 2" xfId="39765" xr:uid="{930DE4CD-85A1-47E9-823B-2CCF6FCA8FB4}"/>
    <cellStyle name="Comma 3 2 2 2 6 2 3" xfId="22821" xr:uid="{148C72FA-80C4-46DA-95A8-FBAB30E372B0}"/>
    <cellStyle name="Comma 3 2 2 2 6 2 3 2" xfId="46847" xr:uid="{6DC08737-BB5B-4E23-BAC5-209185805A83}"/>
    <cellStyle name="Comma 3 2 2 2 6 2 4" xfId="31750" xr:uid="{A990385C-5C2A-4B3D-B147-401B377D4567}"/>
    <cellStyle name="Comma 3 2 2 2 6 3" xfId="5571" xr:uid="{2433E852-13EB-4634-8CD0-780B351962C1}"/>
    <cellStyle name="Comma 3 2 2 2 6 3 2" xfId="13854" xr:uid="{939AC39E-C76E-49E4-A523-E0ABBB46066B}"/>
    <cellStyle name="Comma 3 2 2 2 6 3 2 2" xfId="38438" xr:uid="{7D3F49E2-FC46-4ED9-8B45-0E970722DE6C}"/>
    <cellStyle name="Comma 3 2 2 2 6 3 3" xfId="30420" xr:uid="{5426A373-A8D1-461C-A902-777A3A618CA5}"/>
    <cellStyle name="Comma 3 2 2 2 6 4" xfId="9992" xr:uid="{D938BC9D-874A-4BC8-B0FA-FB0E7A33C9E7}"/>
    <cellStyle name="Comma 3 2 2 2 6 4 2" xfId="34678" xr:uid="{1E148565-8ED3-4E8F-A4C5-02658379D3B6}"/>
    <cellStyle name="Comma 3 2 2 2 6 5" xfId="20355" xr:uid="{69D56D82-C99E-41A2-8058-C122A1FF1355}"/>
    <cellStyle name="Comma 3 2 2 2 6 5 2" xfId="44527" xr:uid="{2B0B4881-887E-43EA-9AFE-0FF3BE466667}"/>
    <cellStyle name="Comma 3 2 2 2 6 6" xfId="26794" xr:uid="{572B4E31-D6EF-41CB-8672-8B0C38944ED7}"/>
    <cellStyle name="Comma 3 2 2 2 7" xfId="1795" xr:uid="{F952EEB2-5FFC-46E7-8EE9-980195568D29}"/>
    <cellStyle name="Comma 3 2 2 2 7 2" xfId="7609" xr:uid="{384C19DE-BEF9-4BEA-8DF6-195CCBAF5709}"/>
    <cellStyle name="Comma 3 2 2 2 7 2 2" xfId="15867" xr:uid="{72FD771C-F4B6-44F9-8199-7108C5C819CA}"/>
    <cellStyle name="Comma 3 2 2 2 7 2 2 2" xfId="40449" xr:uid="{C2001FB5-EF35-49B8-A1FE-EE8DD3CCC0AB}"/>
    <cellStyle name="Comma 3 2 2 2 7 2 3" xfId="22960" xr:uid="{63B67796-BC73-4358-979E-D384EF7CD73D}"/>
    <cellStyle name="Comma 3 2 2 2 7 2 3 2" xfId="46971" xr:uid="{52F3D4B7-F046-4147-8654-748DDCF78865}"/>
    <cellStyle name="Comma 3 2 2 2 7 2 4" xfId="32434" xr:uid="{521F043B-29FC-4E46-9967-68C27D0C768B}"/>
    <cellStyle name="Comma 3 2 2 2 7 3" xfId="5713" xr:uid="{85E1BDBE-CFDB-4E88-8424-E44C453A20FD}"/>
    <cellStyle name="Comma 3 2 2 2 7 3 2" xfId="13975" xr:uid="{C5FAFD70-68D6-4FBE-B428-8F6E3DE32565}"/>
    <cellStyle name="Comma 3 2 2 2 7 3 2 2" xfId="38557" xr:uid="{77287D17-9511-416F-93AC-7181903F066E}"/>
    <cellStyle name="Comma 3 2 2 2 7 3 3" xfId="30542" xr:uid="{052ACEA2-802C-407B-8C8C-87408B0B49CB}"/>
    <cellStyle name="Comma 3 2 2 2 7 4" xfId="10137" xr:uid="{F40B97DB-4A10-4485-B114-4B355BAC9155}"/>
    <cellStyle name="Comma 3 2 2 2 7 4 2" xfId="34797" xr:uid="{823296F1-B55D-4CDF-B753-4922056CDF4C}"/>
    <cellStyle name="Comma 3 2 2 2 7 5" xfId="20495" xr:uid="{E7DD733A-8F56-429E-A964-FFEFF490E287}"/>
    <cellStyle name="Comma 3 2 2 2 7 5 2" xfId="44655" xr:uid="{91638024-6479-4DB8-9A9F-7F4BB942BD7B}"/>
    <cellStyle name="Comma 3 2 2 2 7 6" xfId="26912" xr:uid="{6D80AE45-31B8-46EE-8F7D-6D1CA1301F8F}"/>
    <cellStyle name="Comma 3 2 2 2 8" xfId="753" xr:uid="{4E04886B-CE44-438D-B6D6-D20268632906}"/>
    <cellStyle name="Comma 3 2 2 2 8 2" xfId="7722" xr:uid="{306D34DC-543C-4C36-944B-B7303EC46259}"/>
    <cellStyle name="Comma 3 2 2 2 8 2 2" xfId="15980" xr:uid="{C0AC1201-BB12-4B7A-8A87-99D0ABFF1F54}"/>
    <cellStyle name="Comma 3 2 2 2 8 2 2 2" xfId="40562" xr:uid="{FFD6F270-D117-4E2F-9071-8E09B57CFDFB}"/>
    <cellStyle name="Comma 3 2 2 2 8 2 3" xfId="21989" xr:uid="{6A0D3F92-647F-4150-AF31-FA52AAD3E133}"/>
    <cellStyle name="Comma 3 2 2 2 8 2 3 2" xfId="46061" xr:uid="{AC5668C6-24E3-49E1-8BDB-538642A7F1AB}"/>
    <cellStyle name="Comma 3 2 2 2 8 2 4" xfId="32547" xr:uid="{30593D90-3FAD-4D71-A426-C3B8B056B320}"/>
    <cellStyle name="Comma 3 2 2 2 8 3" xfId="5835" xr:uid="{78E9AE06-C769-49AA-A43F-9FD24A3B2241}"/>
    <cellStyle name="Comma 3 2 2 2 8 3 2" xfId="14097" xr:uid="{5344C4B6-39C0-4EB7-AE6F-94DFA5AE696B}"/>
    <cellStyle name="Comma 3 2 2 2 8 3 2 2" xfId="38679" xr:uid="{71808AD3-23C3-4FBB-A37F-BB40399EE59E}"/>
    <cellStyle name="Comma 3 2 2 2 8 3 3" xfId="30664" xr:uid="{5344D684-98FE-45F3-9692-B141B8FEF078}"/>
    <cellStyle name="Comma 3 2 2 2 8 4" xfId="9148" xr:uid="{0A1E5910-4899-4EB3-8099-F91790ADBC12}"/>
    <cellStyle name="Comma 3 2 2 2 8 4 2" xfId="33897" xr:uid="{0FA4F63E-0251-4CE3-AF51-312911AA0D99}"/>
    <cellStyle name="Comma 3 2 2 2 8 5" xfId="19524" xr:uid="{230B1FE5-57BE-40F8-AEBA-DE9C775290F3}"/>
    <cellStyle name="Comma 3 2 2 2 8 5 2" xfId="43716" xr:uid="{E625BEA9-4612-4051-A8D1-5FB7B34C3F1B}"/>
    <cellStyle name="Comma 3 2 2 2 8 6" xfId="26022" xr:uid="{CD800E58-FE84-4C12-907F-12BAD87F4ACE}"/>
    <cellStyle name="Comma 3 2 2 2 9" xfId="1914" xr:uid="{D89C8A21-CE35-4C7A-AB4D-EC1EAE442EA4}"/>
    <cellStyle name="Comma 3 2 2 2 9 2" xfId="7800" xr:uid="{906904F5-2739-43B6-808F-87D73DEC021F}"/>
    <cellStyle name="Comma 3 2 2 2 9 2 2" xfId="16058" xr:uid="{16825A22-3BE8-4FBF-99D6-73F8A6FBD276}"/>
    <cellStyle name="Comma 3 2 2 2 9 2 2 2" xfId="40640" xr:uid="{8A37B2A8-EC79-46BA-9B36-44C4FD2B0714}"/>
    <cellStyle name="Comma 3 2 2 2 9 2 3" xfId="23078" xr:uid="{04D77809-61B0-44F0-AD4F-5795A6AE7158}"/>
    <cellStyle name="Comma 3 2 2 2 9 2 3 2" xfId="47089" xr:uid="{4C91D3DC-7266-4C2C-829E-0CBDF1504DFE}"/>
    <cellStyle name="Comma 3 2 2 2 9 2 4" xfId="32625" xr:uid="{28EF0F5E-1CEF-4402-A1F5-6E19983B57A0}"/>
    <cellStyle name="Comma 3 2 2 2 9 3" xfId="5913" xr:uid="{81B6B8EB-40F7-420E-8451-CAD3EB316186}"/>
    <cellStyle name="Comma 3 2 2 2 9 3 2" xfId="14175" xr:uid="{77EB0F69-1633-49B6-BC33-945779A5565C}"/>
    <cellStyle name="Comma 3 2 2 2 9 3 2 2" xfId="38757" xr:uid="{B2D095C3-E80B-425F-B16F-6FB9743AE1FB}"/>
    <cellStyle name="Comma 3 2 2 2 9 3 3" xfId="30742" xr:uid="{DD97DB73-73EA-484B-AD33-2FA005283117}"/>
    <cellStyle name="Comma 3 2 2 2 9 4" xfId="10256" xr:uid="{98713E52-A263-4256-870C-7FEB78C4AD4F}"/>
    <cellStyle name="Comma 3 2 2 2 9 4 2" xfId="34915" xr:uid="{A3008D48-9A8C-45D5-A4BC-61066FF7A573}"/>
    <cellStyle name="Comma 3 2 2 2 9 5" xfId="20613" xr:uid="{A9DD6237-8FEF-496C-B99D-6EA1932300FD}"/>
    <cellStyle name="Comma 3 2 2 2 9 5 2" xfId="44773" xr:uid="{61B32CD9-9801-4571-9277-EEB585241F10}"/>
    <cellStyle name="Comma 3 2 2 2 9 6" xfId="27030" xr:uid="{E7823734-C07C-4796-813F-B19C85C33A74}"/>
    <cellStyle name="Comma 3 2 2 20" xfId="3178" xr:uid="{AA11A045-9F6D-44E3-89FB-D364A8B09B2A}"/>
    <cellStyle name="Comma 3 2 2 20 2" xfId="11519" xr:uid="{718667E3-9DEE-480E-B64E-A9ACB971EF46}"/>
    <cellStyle name="Comma 3 2 2 20 2 2" xfId="36173" xr:uid="{F482E36F-3291-4EDF-95C5-3064AC03B064}"/>
    <cellStyle name="Comma 3 2 2 20 3" xfId="28288" xr:uid="{C83169B9-8C25-41CE-A11B-713DE0884EE7}"/>
    <cellStyle name="Comma 3 2 2 21" xfId="3421" xr:uid="{BF5E2F22-7114-4B6D-A904-97745268FF73}"/>
    <cellStyle name="Comma 3 2 2 21 2" xfId="11762" xr:uid="{B48FB497-CA9B-40C8-B98C-02830C7BF280}"/>
    <cellStyle name="Comma 3 2 2 21 2 2" xfId="36409" xr:uid="{23DE7EEF-D41E-4222-8B31-1D584E823AE7}"/>
    <cellStyle name="Comma 3 2 2 21 3" xfId="28524" xr:uid="{94410FF6-4A2C-4AF2-8EF8-0C77B3B4DD6E}"/>
    <cellStyle name="Comma 3 2 2 22" xfId="3958" xr:uid="{1C544ACA-4202-4C68-B42D-3C996DB7A9FA}"/>
    <cellStyle name="Comma 3 2 2 22 2" xfId="12299" xr:uid="{A6F16A05-FA74-4246-9B36-C89092A0D3D4}"/>
    <cellStyle name="Comma 3 2 2 22 2 2" xfId="36885" xr:uid="{5D5F8476-F8DC-4E9C-896D-C26203DB93DA}"/>
    <cellStyle name="Comma 3 2 2 22 3" xfId="29000" xr:uid="{05DA7AE1-7AD9-4E2F-BEA3-D163780BEFA7}"/>
    <cellStyle name="Comma 3 2 2 23" xfId="4032" xr:uid="{04C7C89A-76A7-4751-8CF3-B02501C706D8}"/>
    <cellStyle name="Comma 3 2 2 23 2" xfId="12373" xr:uid="{DF0C2D5F-54D8-4161-A5B7-5B0144E0DDA8}"/>
    <cellStyle name="Comma 3 2 2 23 2 2" xfId="36959" xr:uid="{29EAF7B3-5C34-47A3-BF71-756D8C8948D2}"/>
    <cellStyle name="Comma 3 2 2 23 3" xfId="29074" xr:uid="{42B66C0C-C33B-4469-950B-B7D0E1166549}"/>
    <cellStyle name="Comma 3 2 2 24" xfId="4109" xr:uid="{93B7F981-8595-4A62-BD21-B2AB9D3DE154}"/>
    <cellStyle name="Comma 3 2 2 24 2" xfId="12450" xr:uid="{3ACBDA53-5009-4A55-93A5-4CB276FA26D7}"/>
    <cellStyle name="Comma 3 2 2 24 2 2" xfId="37035" xr:uid="{CEA5D24A-741E-4F2E-806E-35B8E09D6F8C}"/>
    <cellStyle name="Comma 3 2 2 24 3" xfId="29144" xr:uid="{1090548A-CC08-4227-BA6F-A1A39C4803DB}"/>
    <cellStyle name="Comma 3 2 2 25" xfId="4713" xr:uid="{31BC934F-4EF5-47BC-9009-AADDD44F139F}"/>
    <cellStyle name="Comma 3 2 2 25 2" xfId="13052" xr:uid="{7C599C0E-0E2A-4616-9581-240E6F3A7451}"/>
    <cellStyle name="Comma 3 2 2 25 2 2" xfId="37637" xr:uid="{E1D30AFF-5346-4E31-8FB8-56BBF1642190}"/>
    <cellStyle name="Comma 3 2 2 25 3" xfId="29616" xr:uid="{FC091D06-7E48-4642-AD66-8D7B5A2C71BE}"/>
    <cellStyle name="Comma 3 2 2 26" xfId="8511" xr:uid="{E82DBD94-15E8-41BD-ABF3-1573835F4610}"/>
    <cellStyle name="Comma 3 2 2 26 2" xfId="16769" xr:uid="{A604F49E-2DBC-4B87-B8DF-3703150599D6}"/>
    <cellStyle name="Comma 3 2 2 26 2 2" xfId="41351" xr:uid="{3F811071-F00C-479F-96B7-09F28006AE42}"/>
    <cellStyle name="Comma 3 2 2 26 3" xfId="33322" xr:uid="{20235BE7-7D49-420C-88BA-2B106FF7D91C}"/>
    <cellStyle name="Comma 3 2 2 27" xfId="8640" xr:uid="{9E61ACCA-6C64-4C73-92D3-E90F0A61FF4B}"/>
    <cellStyle name="Comma 3 2 2 27 2" xfId="33425" xr:uid="{71F81611-80B8-4E96-9C9C-8BB04EF986C8}"/>
    <cellStyle name="Comma 3 2 2 28" xfId="17749" xr:uid="{09A9F108-DFB1-459F-9D63-AAF8E81E1660}"/>
    <cellStyle name="Comma 3 2 2 28 2" xfId="41976" xr:uid="{EA22CA6E-0516-436F-B438-E831FE6CAB13}"/>
    <cellStyle name="Comma 3 2 2 29" xfId="17825" xr:uid="{83C356C2-F42A-4426-BDF4-664FA308961C}"/>
    <cellStyle name="Comma 3 2 2 29 2" xfId="42050" xr:uid="{30106AE4-F992-4197-9ECD-DC330B202D90}"/>
    <cellStyle name="Comma 3 2 2 3" xfId="257" xr:uid="{BE116545-010E-410E-AF88-D7F85CB01EEA}"/>
    <cellStyle name="Comma 3 2 2 3 10" xfId="2766" xr:uid="{DB58A995-A07F-4F0D-9785-992C67C40387}"/>
    <cellStyle name="Comma 3 2 2 3 10 2" xfId="11107" xr:uid="{D822305E-10E5-480C-867A-3E6DB4E0C055}"/>
    <cellStyle name="Comma 3 2 2 3 10 2 2" xfId="35762" xr:uid="{AB7B9783-6C11-48E4-B094-26F58D137C33}"/>
    <cellStyle name="Comma 3 2 2 3 10 3" xfId="27877" xr:uid="{1AC73B20-4E3E-4C4B-A7C8-8A45B2214336}"/>
    <cellStyle name="Comma 3 2 2 3 11" xfId="3239" xr:uid="{3D18D848-A18F-4DFD-B165-77CC9EA9E771}"/>
    <cellStyle name="Comma 3 2 2 3 11 2" xfId="11580" xr:uid="{A19E2CB0-41BD-48ED-9DE8-4CA7A272AC46}"/>
    <cellStyle name="Comma 3 2 2 3 11 2 2" xfId="36234" xr:uid="{3C4CBCC9-170E-450C-995E-60EF3E53B27A}"/>
    <cellStyle name="Comma 3 2 2 3 11 3" xfId="28349" xr:uid="{302B11AC-83CC-4222-871A-0BBFFB3235F8}"/>
    <cellStyle name="Comma 3 2 2 3 12" xfId="3483" xr:uid="{9B3DA256-FC13-45B9-8CFB-DF6B6CC4AC60}"/>
    <cellStyle name="Comma 3 2 2 3 12 2" xfId="11824" xr:uid="{A6E38E8B-3891-46E6-977B-375F7D6EFBCA}"/>
    <cellStyle name="Comma 3 2 2 3 12 2 2" xfId="36470" xr:uid="{6BD53ED1-70D1-41A4-B09E-FCA956E711CB}"/>
    <cellStyle name="Comma 3 2 2 3 12 3" xfId="28585" xr:uid="{F60EF001-0C66-40C0-B45E-2823B13294B9}"/>
    <cellStyle name="Comma 3 2 2 3 13" xfId="4193" xr:uid="{8A4480A3-1D08-42B3-B25A-74B108100888}"/>
    <cellStyle name="Comma 3 2 2 3 13 2" xfId="12534" xr:uid="{2A6EE895-6D4F-4C63-B7D1-E0C472D8736A}"/>
    <cellStyle name="Comma 3 2 2 3 13 2 2" xfId="37119" xr:uid="{6F3C068C-6DC7-4894-AD88-B382A4DDD43F}"/>
    <cellStyle name="Comma 3 2 2 3 13 3" xfId="29205" xr:uid="{27DDCE16-3F3A-404D-B330-FCCE001E7E68}"/>
    <cellStyle name="Comma 3 2 2 3 14" xfId="4778" xr:uid="{72771EF6-0437-4E83-94EC-CDCC8F750A70}"/>
    <cellStyle name="Comma 3 2 2 3 14 2" xfId="13106" xr:uid="{2491DBFC-33A1-443B-BD15-18EF81EA4247}"/>
    <cellStyle name="Comma 3 2 2 3 14 2 2" xfId="37691" xr:uid="{0D4F97CA-A706-4817-B6CC-D32A5CF9DE12}"/>
    <cellStyle name="Comma 3 2 2 3 14 3" xfId="29671" xr:uid="{DFC76522-195B-4D9D-9B91-803A4517C858}"/>
    <cellStyle name="Comma 3 2 2 3 15" xfId="8710" xr:uid="{D41EAF81-00A4-47C2-8DE7-BEFFD1DA4451}"/>
    <cellStyle name="Comma 3 2 2 3 15 2" xfId="33490" xr:uid="{C21971B6-9ED5-4735-9AD5-CAF2637E4667}"/>
    <cellStyle name="Comma 3 2 2 3 16" xfId="17896" xr:uid="{07EF34C9-6324-42BD-99F3-CE538441E0CB}"/>
    <cellStyle name="Comma 3 2 2 3 16 2" xfId="42121" xr:uid="{B2BB5F18-A062-4BBD-9A37-B5BDB9599254}"/>
    <cellStyle name="Comma 3 2 2 3 17" xfId="18499" xr:uid="{38374CA9-C078-4AF0-9792-05EB97D7F93A}"/>
    <cellStyle name="Comma 3 2 2 3 17 2" xfId="42702" xr:uid="{A8F64D2C-4264-4AAF-9F84-3F7053B41A29}"/>
    <cellStyle name="Comma 3 2 2 3 18" xfId="25624" xr:uid="{AA9F26F5-ECCF-4899-8B3F-DC9D03F99722}"/>
    <cellStyle name="Comma 3 2 2 3 2" xfId="453" xr:uid="{B1DCA9CF-4DD6-4888-888F-D674F2C23961}"/>
    <cellStyle name="Comma 3 2 2 3 2 10" xfId="4995" xr:uid="{2E507443-AC08-48FE-8136-1521919AAAD8}"/>
    <cellStyle name="Comma 3 2 2 3 2 10 2" xfId="13295" xr:uid="{3472A0F3-AD39-4268-AC4E-CAFAB492B368}"/>
    <cellStyle name="Comma 3 2 2 3 2 10 2 2" xfId="37879" xr:uid="{872855E7-FBBF-4B22-B4B0-75891C8F77F2}"/>
    <cellStyle name="Comma 3 2 2 3 2 10 3" xfId="29861" xr:uid="{D554D662-B4EE-4D4D-A364-E67E806CAE6B}"/>
    <cellStyle name="Comma 3 2 2 3 2 11" xfId="8845" xr:uid="{AEFD04C7-152B-40F7-818E-9519B228A782}"/>
    <cellStyle name="Comma 3 2 2 3 2 11 2" xfId="33611" xr:uid="{18708C43-5D62-4531-B33F-B843073A6683}"/>
    <cellStyle name="Comma 3 2 2 3 2 12" xfId="18030" xr:uid="{DF2250AD-E7CF-404B-BC25-E7578D3040FE}"/>
    <cellStyle name="Comma 3 2 2 3 2 12 2" xfId="42255" xr:uid="{F0D23D47-39CB-40D9-A0C2-187C60476DE6}"/>
    <cellStyle name="Comma 3 2 2 3 2 13" xfId="18636" xr:uid="{7A19B797-7381-4614-B817-98C7D8F3410A}"/>
    <cellStyle name="Comma 3 2 2 3 2 13 2" xfId="42832" xr:uid="{8E91A449-F806-4DC1-8705-1B41EEF31493}"/>
    <cellStyle name="Comma 3 2 2 3 2 14" xfId="25742" xr:uid="{2C7DB8E5-4F44-4071-BD00-8600BC0474B5}"/>
    <cellStyle name="Comma 3 2 2 3 2 2" xfId="1473" xr:uid="{966E7B70-BA00-4B02-93B5-123BB04A22E3}"/>
    <cellStyle name="Comma 3 2 2 3 2 2 2" xfId="3120" xr:uid="{98EA1957-3CD9-4DEF-8771-CBC269892758}"/>
    <cellStyle name="Comma 3 2 2 3 2 2 2 2" xfId="7077" xr:uid="{EA710DDF-EC1A-49A8-9D1F-11AF875C8F18}"/>
    <cellStyle name="Comma 3 2 2 3 2 2 2 2 2" xfId="15336" xr:uid="{AD08FCC0-6DFE-433F-8196-99F21CC54B43}"/>
    <cellStyle name="Comma 3 2 2 3 2 2 2 2 2 2" xfId="39918" xr:uid="{EB566CE9-8066-4CBE-918E-E25AF5253059}"/>
    <cellStyle name="Comma 3 2 2 3 2 2 2 2 3" xfId="31903" xr:uid="{203FD52D-248D-4CB7-A605-D9601C9C6DA3}"/>
    <cellStyle name="Comma 3 2 2 3 2 2 2 3" xfId="11461" xr:uid="{099113CB-8C8B-4CB6-B28B-4D98E49BD332}"/>
    <cellStyle name="Comma 3 2 2 3 2 2 2 3 2" xfId="36116" xr:uid="{3EBC1D85-B562-40CB-A433-1B226B995EB0}"/>
    <cellStyle name="Comma 3 2 2 3 2 2 2 4" xfId="22661" xr:uid="{128CD942-B08C-484E-B063-0B1D7D43734D}"/>
    <cellStyle name="Comma 3 2 2 3 2 2 2 4 2" xfId="46688" xr:uid="{5BA796C2-33C2-4335-AA12-AA4428BFAD1F}"/>
    <cellStyle name="Comma 3 2 2 3 2 2 2 5" xfId="28231" xr:uid="{81628834-CF06-472E-933F-0ECF02BFAAA2}"/>
    <cellStyle name="Comma 3 2 2 3 2 2 3" xfId="3839" xr:uid="{60217968-7754-4814-888C-00231F5A7929}"/>
    <cellStyle name="Comma 3 2 2 3 2 2 3 2" xfId="12180" xr:uid="{BF0EE5F9-587F-4DCC-9398-D752A68C543F}"/>
    <cellStyle name="Comma 3 2 2 3 2 2 3 2 2" xfId="36824" xr:uid="{40BBCB33-5DC1-442B-9202-381A76DF417B}"/>
    <cellStyle name="Comma 3 2 2 3 2 2 3 3" xfId="28939" xr:uid="{252067F5-7D78-4FA6-B9BE-2EDEA6BAF532}"/>
    <cellStyle name="Comma 3 2 2 3 2 2 4" xfId="4593" xr:uid="{EA8DE9A2-DFC6-4A5F-ADFE-9E5FC134647D}"/>
    <cellStyle name="Comma 3 2 2 3 2 2 4 2" xfId="12934" xr:uid="{B9AC160B-700A-4BA0-9D0A-3289FFEC5FE0}"/>
    <cellStyle name="Comma 3 2 2 3 2 2 4 2 2" xfId="37519" xr:uid="{A4D2EF40-588A-4E46-846A-07CA1E1008C9}"/>
    <cellStyle name="Comma 3 2 2 3 2 2 4 3" xfId="29559" xr:uid="{F227501E-6952-43F0-BA3F-83FAB0BAC849}"/>
    <cellStyle name="Comma 3 2 2 3 2 2 5" xfId="5413" xr:uid="{238C178B-ABD1-4EE8-B9D4-4D8F993169C6}"/>
    <cellStyle name="Comma 3 2 2 3 2 2 5 2" xfId="13696" xr:uid="{E81E313F-B7CC-4B6A-8931-5C92B0B86190}"/>
    <cellStyle name="Comma 3 2 2 3 2 2 5 2 2" xfId="38280" xr:uid="{99CD64C2-2364-4079-AF58-26FD7F5387C2}"/>
    <cellStyle name="Comma 3 2 2 3 2 2 5 3" xfId="30262" xr:uid="{00F298CF-98B9-4C1F-8429-FB48B3184829}"/>
    <cellStyle name="Comma 3 2 2 3 2 2 6" xfId="9834" xr:uid="{85FA083C-1687-414D-B981-89E745144F06}"/>
    <cellStyle name="Comma 3 2 2 3 2 2 6 2" xfId="34520" xr:uid="{6B820B46-8875-4E62-B0EA-20449A1E5D92}"/>
    <cellStyle name="Comma 3 2 2 3 2 2 7" xfId="18266" xr:uid="{82B09E5C-C37D-4947-B01F-81DCA541F8FA}"/>
    <cellStyle name="Comma 3 2 2 3 2 2 7 2" xfId="42491" xr:uid="{29E7F934-C4B9-4DA7-B29A-8D88FD1158B2}"/>
    <cellStyle name="Comma 3 2 2 3 2 2 8" xfId="20195" xr:uid="{4F15012A-9D91-46F1-95AE-B25CA4009442}"/>
    <cellStyle name="Comma 3 2 2 3 2 2 8 2" xfId="44369" xr:uid="{C3E58839-C2E8-4395-A602-A97F66FC6CE6}"/>
    <cellStyle name="Comma 3 2 2 3 2 2 9" xfId="26636" xr:uid="{FDFB3CD0-3B17-4A26-A88D-EF0658BB11BB}"/>
    <cellStyle name="Comma 3 2 2 3 2 3" xfId="1035" xr:uid="{2D1CA649-4C6A-4797-83C7-1A9149EA5AB2}"/>
    <cellStyle name="Comma 3 2 2 3 2 3 2" xfId="8015" xr:uid="{D6CF649E-4FE7-4D39-BE5A-414D35BC496C}"/>
    <cellStyle name="Comma 3 2 2 3 2 3 2 2" xfId="16273" xr:uid="{7055A2BA-8839-4667-84F0-3F8DA91ED319}"/>
    <cellStyle name="Comma 3 2 2 3 2 3 2 2 2" xfId="40855" xr:uid="{788CAE39-75FC-416A-BFD3-5E6DEBFEEB4A}"/>
    <cellStyle name="Comma 3 2 2 3 2 3 2 3" xfId="22244" xr:uid="{FF952FCE-3DE2-46AB-950D-0712E3E72F8C}"/>
    <cellStyle name="Comma 3 2 2 3 2 3 2 3 2" xfId="46284" xr:uid="{B4809EEA-6D99-4656-A187-898EFB54E549}"/>
    <cellStyle name="Comma 3 2 2 3 2 3 2 4" xfId="32840" xr:uid="{5DF35745-76B0-4ACF-88EF-6E695C7E109F}"/>
    <cellStyle name="Comma 3 2 2 3 2 3 3" xfId="6128" xr:uid="{A3DD98D8-D0BD-4684-AE82-D15A69015183}"/>
    <cellStyle name="Comma 3 2 2 3 2 3 3 2" xfId="14390" xr:uid="{382797F6-37AE-4A04-A37D-AD0E894B6094}"/>
    <cellStyle name="Comma 3 2 2 3 2 3 3 2 2" xfId="38972" xr:uid="{17CAE21D-EBCF-4B7B-A0A4-138DA7700F4A}"/>
    <cellStyle name="Comma 3 2 2 3 2 3 3 3" xfId="30957" xr:uid="{1AA7F908-D58C-45CC-8E8D-6B859CE519AF}"/>
    <cellStyle name="Comma 3 2 2 3 2 3 4" xfId="9411" xr:uid="{66B5F5D8-87AA-49EB-AFB7-6914D8731FF7}"/>
    <cellStyle name="Comma 3 2 2 3 2 3 4 2" xfId="34118" xr:uid="{8F926585-AB49-43BB-BFA1-52A62DF18A8B}"/>
    <cellStyle name="Comma 3 2 2 3 2 3 5" xfId="19779" xr:uid="{0BE636EB-D2B3-4423-BF70-0568661B7F08}"/>
    <cellStyle name="Comma 3 2 2 3 2 3 5 2" xfId="43959" xr:uid="{36607B2C-407B-4E05-9709-7C5A52F52512}"/>
    <cellStyle name="Comma 3 2 2 3 2 3 6" xfId="26237" xr:uid="{1938968C-4B7F-4734-8A0D-0B918665D601}"/>
    <cellStyle name="Comma 3 2 2 3 2 4" xfId="2261" xr:uid="{1DEEE61F-0388-42F5-BE09-D22CED253287}"/>
    <cellStyle name="Comma 3 2 2 3 2 4 2" xfId="6648" xr:uid="{42E6B0A5-9C48-4691-BE9C-01562086C2A8}"/>
    <cellStyle name="Comma 3 2 2 3 2 4 2 2" xfId="14907" xr:uid="{403DA2EA-C8CD-4955-AC0B-5B1CF9C618F3}"/>
    <cellStyle name="Comma 3 2 2 3 2 4 2 2 2" xfId="39489" xr:uid="{1124D4EE-B0BB-4DFA-8471-703AED9BD7AA}"/>
    <cellStyle name="Comma 3 2 2 3 2 4 2 3" xfId="21708" xr:uid="{718024FD-B86D-4CBD-9318-891384B77542}"/>
    <cellStyle name="Comma 3 2 2 3 2 4 2 3 2" xfId="45785" xr:uid="{0E234197-0301-428F-B269-DFEA693B0433}"/>
    <cellStyle name="Comma 3 2 2 3 2 4 2 4" xfId="31474" xr:uid="{DE5C467E-376B-4CB3-8ABD-E24A76989EBE}"/>
    <cellStyle name="Comma 3 2 2 3 2 4 3" xfId="10602" xr:uid="{4D806745-05A5-40A4-9D61-AC1E03ED7C06}"/>
    <cellStyle name="Comma 3 2 2 3 2 4 3 2" xfId="35260" xr:uid="{2B0EB7C1-45C5-49F7-BE49-1F6C751E5984}"/>
    <cellStyle name="Comma 3 2 2 3 2 4 4" xfId="19243" xr:uid="{E0A0B47B-4DA6-4C16-B350-483084A5D921}"/>
    <cellStyle name="Comma 3 2 2 3 2 4 4 2" xfId="43437" xr:uid="{CD059337-16BE-40F2-906D-AA02DAC96A44}"/>
    <cellStyle name="Comma 3 2 2 3 2 4 5" xfId="27375" xr:uid="{1742EF14-17FA-4A25-8E9D-63ACBFFF1F18}"/>
    <cellStyle name="Comma 3 2 2 3 2 5" xfId="2647" xr:uid="{E027399F-8808-4D7A-9F7A-924FAD6EAF11}"/>
    <cellStyle name="Comma 3 2 2 3 2 5 2" xfId="8433" xr:uid="{0BC6AC25-E5CE-41AB-8555-9807C660E879}"/>
    <cellStyle name="Comma 3 2 2 3 2 5 2 2" xfId="16691" xr:uid="{88BD8829-2903-4681-9830-1F4E3C2A69A2}"/>
    <cellStyle name="Comma 3 2 2 3 2 5 2 2 2" xfId="41273" xr:uid="{F766363D-E4FC-406D-BC4C-703A4D5600C0}"/>
    <cellStyle name="Comma 3 2 2 3 2 5 2 3" xfId="33258" xr:uid="{2453E567-9827-493A-98E8-F46EE388A715}"/>
    <cellStyle name="Comma 3 2 2 3 2 5 3" xfId="10988" xr:uid="{36580702-37BC-40D3-B903-8546D246F309}"/>
    <cellStyle name="Comma 3 2 2 3 2 5 3 2" xfId="35644" xr:uid="{027A2CEF-BDF6-4030-AA14-95AB35342683}"/>
    <cellStyle name="Comma 3 2 2 3 2 5 4" xfId="21112" xr:uid="{BD2EBAAE-EDBB-466E-BBC9-50197ACC33A0}"/>
    <cellStyle name="Comma 3 2 2 3 2 5 4 2" xfId="45233" xr:uid="{F6F10C95-AC2B-449C-9EFE-0128816D315A}"/>
    <cellStyle name="Comma 3 2 2 3 2 5 5" xfId="27759" xr:uid="{DE40C001-F472-40AC-B043-918CCABFFBD2}"/>
    <cellStyle name="Comma 3 2 2 3 2 6" xfId="2884" xr:uid="{C6091931-CC61-4965-9D62-DA8E4A9969C0}"/>
    <cellStyle name="Comma 3 2 2 3 2 6 2" xfId="11225" xr:uid="{796D96DE-C303-479B-9DDF-6261A13F98AF}"/>
    <cellStyle name="Comma 3 2 2 3 2 6 2 2" xfId="35880" xr:uid="{AE08DED9-BFF5-4CD0-AB9F-71B11A1FADED}"/>
    <cellStyle name="Comma 3 2 2 3 2 6 3" xfId="27995" xr:uid="{BFF9FA08-CCDC-488B-937C-59713EB7D4F9}"/>
    <cellStyle name="Comma 3 2 2 3 2 7" xfId="3357" xr:uid="{E57AB207-CE5F-4275-9CD4-5EBF4139BF7A}"/>
    <cellStyle name="Comma 3 2 2 3 2 7 2" xfId="11698" xr:uid="{8657F9D3-FE5B-4301-A87D-C2C672662457}"/>
    <cellStyle name="Comma 3 2 2 3 2 7 2 2" xfId="36352" xr:uid="{2081A945-E0D5-4CAE-B537-8E518DB2D748}"/>
    <cellStyle name="Comma 3 2 2 3 2 7 3" xfId="28467" xr:uid="{D5392628-EC6F-4FD5-8A4F-A473CCA24342}"/>
    <cellStyle name="Comma 3 2 2 3 2 8" xfId="3603" xr:uid="{AD6CCF76-3F19-4DA9-990D-69238E78BE6F}"/>
    <cellStyle name="Comma 3 2 2 3 2 8 2" xfId="11944" xr:uid="{0A61E588-F6A0-4B48-8EB3-0B7DB9D93D43}"/>
    <cellStyle name="Comma 3 2 2 3 2 8 2 2" xfId="36588" xr:uid="{9E421FE7-74DA-4258-A01F-26CD06348CD6}"/>
    <cellStyle name="Comma 3 2 2 3 2 8 3" xfId="28703" xr:uid="{8AE2F2CB-BED6-44A6-BEEC-AF0EBD658720}"/>
    <cellStyle name="Comma 3 2 2 3 2 9" xfId="4357" xr:uid="{73E5DCEF-9BA5-4281-84F7-80BF3F8D68DE}"/>
    <cellStyle name="Comma 3 2 2 3 2 9 2" xfId="12698" xr:uid="{90EF0E74-3956-41AD-969A-7B5D1F4E91EF}"/>
    <cellStyle name="Comma 3 2 2 3 2 9 2 2" xfId="37283" xr:uid="{B7487684-759D-45B0-9E1A-49D7D442A27F}"/>
    <cellStyle name="Comma 3 2 2 3 2 9 3" xfId="29323" xr:uid="{A041F93E-6113-4169-9198-E2BE472E2E98}"/>
    <cellStyle name="Comma 3 2 2 3 3" xfId="641" xr:uid="{D86C026E-5B42-4177-A04E-AF896302C9CD}"/>
    <cellStyle name="Comma 3 2 2 3 3 10" xfId="25921" xr:uid="{1B6A99ED-454D-417F-8664-9725BC36D9FF}"/>
    <cellStyle name="Comma 3 2 2 3 3 2" xfId="1274" xr:uid="{AB882984-9C63-44A2-92BA-E38BCD87966F}"/>
    <cellStyle name="Comma 3 2 2 3 3 2 2" xfId="8201" xr:uid="{578554A3-43AD-4FA3-B369-A02AA75946CA}"/>
    <cellStyle name="Comma 3 2 2 3 3 2 2 2" xfId="16459" xr:uid="{7F33CDE9-D00A-4201-A1EC-5AFCC47E5B6A}"/>
    <cellStyle name="Comma 3 2 2 3 3 2 2 2 2" xfId="41041" xr:uid="{798DB839-6EB4-4FE2-AAE9-7EC8A5F21C40}"/>
    <cellStyle name="Comma 3 2 2 3 3 2 2 3" xfId="22466" xr:uid="{1FFDD316-3A70-41C6-A8AD-4B816893C277}"/>
    <cellStyle name="Comma 3 2 2 3 3 2 2 3 2" xfId="46500" xr:uid="{098FBC0C-B37D-4F6C-83ED-5F9183B8E645}"/>
    <cellStyle name="Comma 3 2 2 3 3 2 2 4" xfId="33026" xr:uid="{5D84A9B1-2B1A-4B0A-B0CD-633CF9191A21}"/>
    <cellStyle name="Comma 3 2 2 3 3 2 3" xfId="6322" xr:uid="{BC02F72D-0D41-4C4A-933B-A37EF518F95A}"/>
    <cellStyle name="Comma 3 2 2 3 3 2 3 2" xfId="14583" xr:uid="{4BB828EF-5657-4874-A24D-B8D56D3E50BF}"/>
    <cellStyle name="Comma 3 2 2 3 3 2 3 2 2" xfId="39165" xr:uid="{35D7D0C4-C4ED-42D3-97E6-00A09E8A1488}"/>
    <cellStyle name="Comma 3 2 2 3 3 2 3 3" xfId="31150" xr:uid="{0A9199CC-86AF-4D49-B705-3248B9D274EE}"/>
    <cellStyle name="Comma 3 2 2 3 3 2 4" xfId="9637" xr:uid="{66005E7A-8F68-4697-9193-EBE09F8FCFC0}"/>
    <cellStyle name="Comma 3 2 2 3 3 2 4 2" xfId="34332" xr:uid="{1E1EF178-1379-4D57-B50A-94EC919491CC}"/>
    <cellStyle name="Comma 3 2 2 3 3 2 5" xfId="19999" xr:uid="{5D7ECEA5-505F-48FF-9758-B9525A89F60B}"/>
    <cellStyle name="Comma 3 2 2 3 3 2 5 2" xfId="44177" xr:uid="{68205105-15CA-4685-BCD3-8D07C05250EC}"/>
    <cellStyle name="Comma 3 2 2 3 3 2 6" xfId="26449" xr:uid="{84091B5E-FF24-4EC5-A518-7A73BE093ACE}"/>
    <cellStyle name="Comma 3 2 2 3 3 3" xfId="3002" xr:uid="{FA19243E-7EB5-417D-8826-7C319C66995C}"/>
    <cellStyle name="Comma 3 2 2 3 3 3 2" xfId="6841" xr:uid="{ACEC76F8-52A1-43A8-9FA5-CC7520964409}"/>
    <cellStyle name="Comma 3 2 2 3 3 3 2 2" xfId="15100" xr:uid="{C9559BD4-8B33-47D6-AA96-C0CA48FC0D8B}"/>
    <cellStyle name="Comma 3 2 2 3 3 3 2 2 2" xfId="39682" xr:uid="{DBF44CF7-4123-4E2E-89F9-5C26105083DE}"/>
    <cellStyle name="Comma 3 2 2 3 3 3 2 3" xfId="21894" xr:uid="{B5B84BF3-D1D4-412C-AE4D-88E3BBC4459D}"/>
    <cellStyle name="Comma 3 2 2 3 3 3 2 3 2" xfId="45968" xr:uid="{7437ED02-FD03-4E89-A536-9712C9AF7ED0}"/>
    <cellStyle name="Comma 3 2 2 3 3 3 2 4" xfId="31667" xr:uid="{A865FBEE-182F-4DF5-A5FD-F3103DDA9B8D}"/>
    <cellStyle name="Comma 3 2 2 3 3 3 3" xfId="11343" xr:uid="{8514D83F-7921-43A7-8E01-BF22F0E240E9}"/>
    <cellStyle name="Comma 3 2 2 3 3 3 3 2" xfId="35998" xr:uid="{0111E126-6AC9-481C-9E50-53CE1CBD68D8}"/>
    <cellStyle name="Comma 3 2 2 3 3 3 4" xfId="19429" xr:uid="{B9D77848-691C-4EC2-8177-6362FB6F232E}"/>
    <cellStyle name="Comma 3 2 2 3 3 3 4 2" xfId="43623" xr:uid="{AF4104F4-5908-48D5-87B6-5EEC4F7FEBA9}"/>
    <cellStyle name="Comma 3 2 2 3 3 3 5" xfId="28113" xr:uid="{32D083C5-A334-4BE1-9CFA-30A6B88B0538}"/>
    <cellStyle name="Comma 3 2 2 3 3 4" xfId="3721" xr:uid="{E967AB79-EBB7-4020-BDE7-7DE75546073E}"/>
    <cellStyle name="Comma 3 2 2 3 3 4 2" xfId="7369" xr:uid="{1098938D-6D6F-4509-A499-0915080E2A52}"/>
    <cellStyle name="Comma 3 2 2 3 3 4 2 2" xfId="15628" xr:uid="{DB1D8CCF-E47B-4AE8-9A5C-D3D79A953605}"/>
    <cellStyle name="Comma 3 2 2 3 3 4 2 2 2" xfId="40210" xr:uid="{01B3EE49-2CBD-40D8-943A-20D2F609B260}"/>
    <cellStyle name="Comma 3 2 2 3 3 4 2 3" xfId="32195" xr:uid="{F0F0102C-4516-4DA7-82C8-2B4BBE253CAE}"/>
    <cellStyle name="Comma 3 2 2 3 3 4 3" xfId="12062" xr:uid="{CA40A29C-A334-4AC1-9E2B-08ED6FA18E3C}"/>
    <cellStyle name="Comma 3 2 2 3 3 4 3 2" xfId="36706" xr:uid="{2F5C9272-EAC5-42A9-8252-8A0D8A15B43D}"/>
    <cellStyle name="Comma 3 2 2 3 3 4 4" xfId="21299" xr:uid="{16CD9F25-45D8-4AA2-AFEE-1E65B9287C10}"/>
    <cellStyle name="Comma 3 2 2 3 3 4 4 2" xfId="45418" xr:uid="{440B036B-E01D-40D7-9F52-D003F11CDD36}"/>
    <cellStyle name="Comma 3 2 2 3 3 4 5" xfId="28821" xr:uid="{CFB7A529-785A-4B5A-9F4D-A6F211783ABB}"/>
    <cellStyle name="Comma 3 2 2 3 3 5" xfId="4475" xr:uid="{634DAFCB-3225-422F-8652-D0EF771878D4}"/>
    <cellStyle name="Comma 3 2 2 3 3 5 2" xfId="12816" xr:uid="{C444E44D-6DE7-464D-9A8F-9D1A4FFEF1D6}"/>
    <cellStyle name="Comma 3 2 2 3 3 5 2 2" xfId="37401" xr:uid="{EDB5BB70-973D-40FC-8A74-8F4A6808B53C}"/>
    <cellStyle name="Comma 3 2 2 3 3 5 3" xfId="29441" xr:uid="{0814AAF9-6A58-4DCB-B935-A9F522D190C7}"/>
    <cellStyle name="Comma 3 2 2 3 3 6" xfId="5215" xr:uid="{36EA0286-C436-40D9-A7C4-570F18F73002}"/>
    <cellStyle name="Comma 3 2 2 3 3 6 2" xfId="13508" xr:uid="{CB114CEE-C857-404F-B7A9-182FF9D666B1}"/>
    <cellStyle name="Comma 3 2 2 3 3 6 2 2" xfId="38092" xr:uid="{94E6B54A-991D-4185-93DD-7EA1A77AF21E}"/>
    <cellStyle name="Comma 3 2 2 3 3 6 3" xfId="30074" xr:uid="{67837AD4-B665-4382-B85D-6F1988BE27D0}"/>
    <cellStyle name="Comma 3 2 2 3 3 7" xfId="9028" xr:uid="{A0001D1B-4294-4A9A-BD09-17F41CFDA7A7}"/>
    <cellStyle name="Comma 3 2 2 3 3 7 2" xfId="33790" xr:uid="{AB85C2CC-6D6C-46DC-8F29-DE3A774006FB}"/>
    <cellStyle name="Comma 3 2 2 3 3 8" xfId="18148" xr:uid="{4CCF32F6-EB1C-4064-9812-211167C42D80}"/>
    <cellStyle name="Comma 3 2 2 3 3 8 2" xfId="42373" xr:uid="{D1F39300-EE49-4F29-9815-693651E9D347}"/>
    <cellStyle name="Comma 3 2 2 3 3 9" xfId="18822" xr:uid="{C3FBFF15-549A-44FC-AA25-9A1FB2F0E63A}"/>
    <cellStyle name="Comma 3 2 2 3 3 9 2" xfId="43018" xr:uid="{AC531367-E31D-4481-AC9C-D820781E34F7}"/>
    <cellStyle name="Comma 3 2 2 3 4" xfId="1694" xr:uid="{FF1B15C1-EAF4-44E5-BD33-FB79F5756A57}"/>
    <cellStyle name="Comma 3 2 2 3 4 2" xfId="6959" xr:uid="{4B6E1D86-90A0-4DAD-AED2-9620E2FEBE28}"/>
    <cellStyle name="Comma 3 2 2 3 4 2 2" xfId="15218" xr:uid="{06D9DE2E-6527-4693-9269-278A294EA211}"/>
    <cellStyle name="Comma 3 2 2 3 4 2 2 2" xfId="39800" xr:uid="{BE457BDB-E5B3-48FC-B0FC-C44A3974AD6C}"/>
    <cellStyle name="Comma 3 2 2 3 4 2 3" xfId="22867" xr:uid="{54EAEC3F-6C56-4B1A-9ECD-4C420759C225}"/>
    <cellStyle name="Comma 3 2 2 3 4 2 3 2" xfId="46885" xr:uid="{7BF41F5B-9957-489A-8DC5-55EE1857C8E5}"/>
    <cellStyle name="Comma 3 2 2 3 4 2 4" xfId="31785" xr:uid="{0C656364-F852-4651-87FA-78920E9930D3}"/>
    <cellStyle name="Comma 3 2 2 3 4 3" xfId="5619" xr:uid="{325D12D9-C77E-44C1-9E0C-907737352F11}"/>
    <cellStyle name="Comma 3 2 2 3 4 3 2" xfId="13890" xr:uid="{DE1C3B88-0C61-4BF5-8D20-94735C89CC05}"/>
    <cellStyle name="Comma 3 2 2 3 4 3 2 2" xfId="38474" xr:uid="{8853A8F4-DB52-4F44-AA8E-BA19DE03E9D2}"/>
    <cellStyle name="Comma 3 2 2 3 4 3 3" xfId="30457" xr:uid="{C0874711-37F6-440C-99B4-FE89065EA591}"/>
    <cellStyle name="Comma 3 2 2 3 4 4" xfId="10043" xr:uid="{55E616F1-9B55-431E-B859-0DFF40BD397F}"/>
    <cellStyle name="Comma 3 2 2 3 4 4 2" xfId="34714" xr:uid="{AEB9A4EB-DF52-469F-AF8A-B8571C7C89C1}"/>
    <cellStyle name="Comma 3 2 2 3 4 5" xfId="20403" xr:uid="{62AA9D23-106C-4444-8976-8488AB786535}"/>
    <cellStyle name="Comma 3 2 2 3 4 5 2" xfId="44567" xr:uid="{E1805E48-C84F-417E-B963-37B00980B114}"/>
    <cellStyle name="Comma 3 2 2 3 4 6" xfId="26829" xr:uid="{AE17D745-853B-4763-8A0E-8F3D5AA84BBB}"/>
    <cellStyle name="Comma 3 2 2 3 5" xfId="1830" xr:uid="{8A628F06-0590-49A4-BB13-FF4D8F187FA8}"/>
    <cellStyle name="Comma 3 2 2 3 5 2" xfId="7637" xr:uid="{CC72E882-ECDA-4926-88CD-238B98498352}"/>
    <cellStyle name="Comma 3 2 2 3 5 2 2" xfId="15895" xr:uid="{506B8D1E-DBC7-4E1C-B7B8-F4C6D286FBDE}"/>
    <cellStyle name="Comma 3 2 2 3 5 2 2 2" xfId="40477" xr:uid="{FBF41828-06C9-41A7-AD15-BE6AEE549C55}"/>
    <cellStyle name="Comma 3 2 2 3 5 2 3" xfId="22995" xr:uid="{49F4EF6C-7048-4532-9541-F02AFD48BD0D}"/>
    <cellStyle name="Comma 3 2 2 3 5 2 3 2" xfId="47006" xr:uid="{AB58ADDF-96E9-4282-B1CC-68F5D8A3FE92}"/>
    <cellStyle name="Comma 3 2 2 3 5 2 4" xfId="32462" xr:uid="{8275A8B0-6B90-483C-9B88-CE682A2E586B}"/>
    <cellStyle name="Comma 3 2 2 3 5 3" xfId="5748" xr:uid="{B1B4A0E0-917E-4DEF-BF0E-96CDAED7272C}"/>
    <cellStyle name="Comma 3 2 2 3 5 3 2" xfId="14010" xr:uid="{D236BF25-1C2C-401F-949D-EC3112216DC5}"/>
    <cellStyle name="Comma 3 2 2 3 5 3 2 2" xfId="38592" xr:uid="{CA4D5B87-AF81-4145-A72E-5B965B6D423E}"/>
    <cellStyle name="Comma 3 2 2 3 5 3 3" xfId="30577" xr:uid="{2711C5B0-A6A4-4E57-B886-3E3241C5DB3D}"/>
    <cellStyle name="Comma 3 2 2 3 5 4" xfId="10172" xr:uid="{94D3E622-17B0-41C1-8AD0-95BB0C0FC87A}"/>
    <cellStyle name="Comma 3 2 2 3 5 4 2" xfId="34832" xr:uid="{B72F3214-C76D-4D58-BCBB-C5A5C0976ACC}"/>
    <cellStyle name="Comma 3 2 2 3 5 5" xfId="20530" xr:uid="{D1242D8B-A001-4899-8EDB-12915768AC24}"/>
    <cellStyle name="Comma 3 2 2 3 5 5 2" xfId="44690" xr:uid="{850FCBBD-2160-473B-8E11-44001777C559}"/>
    <cellStyle name="Comma 3 2 2 3 5 6" xfId="26947" xr:uid="{67BA46D9-C68E-4E4D-8D65-59DF192E7D3C}"/>
    <cellStyle name="Comma 3 2 2 3 6" xfId="805" xr:uid="{BA49B3F6-801F-4756-9B45-B1165A5F87C9}"/>
    <cellStyle name="Comma 3 2 2 3 6 2" xfId="7828" xr:uid="{D2B29EDF-7C2C-4C2E-B6B8-E4FA082BAED4}"/>
    <cellStyle name="Comma 3 2 2 3 6 2 2" xfId="16086" xr:uid="{2E1243C8-C1D3-4241-AA15-319D8F964440}"/>
    <cellStyle name="Comma 3 2 2 3 6 2 2 2" xfId="40668" xr:uid="{005CB9C8-8EA8-4F6A-BE72-6512861F3BCC}"/>
    <cellStyle name="Comma 3 2 2 3 6 2 3" xfId="22028" xr:uid="{F7B8434B-CC3B-4420-924E-542DF4F61755}"/>
    <cellStyle name="Comma 3 2 2 3 6 2 3 2" xfId="46093" xr:uid="{79445182-BCFD-4222-AB7F-012FB8A86F24}"/>
    <cellStyle name="Comma 3 2 2 3 6 2 4" xfId="32653" xr:uid="{42527652-B8FE-461E-9F59-7A66FC00A341}"/>
    <cellStyle name="Comma 3 2 2 3 6 3" xfId="5941" xr:uid="{93E8D247-1EDD-48D5-B4B6-66ED476C0F04}"/>
    <cellStyle name="Comma 3 2 2 3 6 3 2" xfId="14203" xr:uid="{F54A315B-5C2B-485E-B995-10BFB9BA7AAF}"/>
    <cellStyle name="Comma 3 2 2 3 6 3 2 2" xfId="38785" xr:uid="{89AE5177-02EC-426C-898C-A05289E52542}"/>
    <cellStyle name="Comma 3 2 2 3 6 3 3" xfId="30770" xr:uid="{5C5466E0-D55B-4870-A47D-50EE708E3D25}"/>
    <cellStyle name="Comma 3 2 2 3 6 4" xfId="9190" xr:uid="{7B8EC7A5-0F78-4B76-B36F-BCD8EFE23537}"/>
    <cellStyle name="Comma 3 2 2 3 6 4 2" xfId="33928" xr:uid="{CC62F6B8-DC75-4CE2-82D8-6B89F4F88247}"/>
    <cellStyle name="Comma 3 2 2 3 6 5" xfId="19562" xr:uid="{40567649-1260-4FF6-AD36-C1112671C1CB}"/>
    <cellStyle name="Comma 3 2 2 3 6 5 2" xfId="43750" xr:uid="{6384BBAB-2162-438A-9EBA-21824728B645}"/>
    <cellStyle name="Comma 3 2 2 3 6 6" xfId="26050" xr:uid="{CA64147D-B241-4594-A4A1-91AD5EC8B25E}"/>
    <cellStyle name="Comma 3 2 2 3 7" xfId="1949" xr:uid="{C112F84E-4264-4EAA-AB40-98F5EC50167D}"/>
    <cellStyle name="Comma 3 2 2 3 7 2" xfId="6461" xr:uid="{192B0D35-4BE9-400B-B76D-9DD6281E0D20}"/>
    <cellStyle name="Comma 3 2 2 3 7 2 2" xfId="14720" xr:uid="{0D225403-D1E0-4DA4-8B0D-BF2231679D76}"/>
    <cellStyle name="Comma 3 2 2 3 7 2 2 2" xfId="39302" xr:uid="{19117CB3-C5A8-4018-A592-409DD140D264}"/>
    <cellStyle name="Comma 3 2 2 3 7 2 3" xfId="23113" xr:uid="{93EE9408-B3F3-429D-A0B7-10EB5BC6FBBB}"/>
    <cellStyle name="Comma 3 2 2 3 7 2 3 2" xfId="47124" xr:uid="{1D4D37D4-8CE3-4A34-8283-B57121A24A4F}"/>
    <cellStyle name="Comma 3 2 2 3 7 2 4" xfId="31287" xr:uid="{535A7AA5-3485-4256-8C13-1095C27FDBBA}"/>
    <cellStyle name="Comma 3 2 2 3 7 3" xfId="10291" xr:uid="{D3CA7889-EB42-4DAD-AE96-B84873A8EBED}"/>
    <cellStyle name="Comma 3 2 2 3 7 3 2" xfId="34950" xr:uid="{ED8B6BE3-3269-4A8C-AF8B-D712D804F444}"/>
    <cellStyle name="Comma 3 2 2 3 7 4" xfId="20648" xr:uid="{0FC6ADC9-ABF6-4EF6-8E88-58DE4DC8227A}"/>
    <cellStyle name="Comma 3 2 2 3 7 4 2" xfId="44808" xr:uid="{C167DD44-05FE-4BAF-AD17-9C2B8A258D70}"/>
    <cellStyle name="Comma 3 2 2 3 7 5" xfId="27065" xr:uid="{B9633766-241C-49E5-9674-842CB18E34F9}"/>
    <cellStyle name="Comma 3 2 2 3 8" xfId="2142" xr:uid="{9BFF4293-770B-46FE-8F91-D9F77B219DFE}"/>
    <cellStyle name="Comma 3 2 2 3 8 2" xfId="8315" xr:uid="{8F30C680-D2F2-4390-B4E1-AEEA3E8E8A45}"/>
    <cellStyle name="Comma 3 2 2 3 8 2 2" xfId="16573" xr:uid="{A14BE252-124A-48B3-9F83-B49A5F3FBE5E}"/>
    <cellStyle name="Comma 3 2 2 3 8 2 2 2" xfId="41155" xr:uid="{78015528-EDC1-4DCD-81DB-E2AE82815B28}"/>
    <cellStyle name="Comma 3 2 2 3 8 2 3" xfId="21537" xr:uid="{57383716-9D63-460F-97ED-A56B02DCC1DE}"/>
    <cellStyle name="Comma 3 2 2 3 8 2 3 2" xfId="45635" xr:uid="{A1D0341B-B6BB-429D-9502-FAE16E050F28}"/>
    <cellStyle name="Comma 3 2 2 3 8 2 4" xfId="33140" xr:uid="{3CB7C56D-DC1B-47AF-A196-920F51175DE3}"/>
    <cellStyle name="Comma 3 2 2 3 8 3" xfId="10484" xr:uid="{CC083AC9-153D-4E4A-A9EC-DA743E5D461C}"/>
    <cellStyle name="Comma 3 2 2 3 8 3 2" xfId="35142" xr:uid="{1F5A3EDE-3025-4FD2-8617-01AAAB0B5E38}"/>
    <cellStyle name="Comma 3 2 2 3 8 4" xfId="19067" xr:uid="{C275A715-FC2C-41B1-97CA-A7D1DF8FBAF2}"/>
    <cellStyle name="Comma 3 2 2 3 8 4 2" xfId="43261" xr:uid="{5958C82E-6833-4149-9D4F-488AF9FA725E}"/>
    <cellStyle name="Comma 3 2 2 3 8 5" xfId="27257" xr:uid="{7A52E840-1A4F-4368-A679-B92D3D56370D}"/>
    <cellStyle name="Comma 3 2 2 3 9" xfId="2529" xr:uid="{B9C3704B-E1B2-449D-9388-2EDD908E288E}"/>
    <cellStyle name="Comma 3 2 2 3 9 2" xfId="10870" xr:uid="{C894B76D-BDA4-402C-9442-E3C88B4D92F6}"/>
    <cellStyle name="Comma 3 2 2 3 9 2 2" xfId="35526" xr:uid="{7E7F07B2-6EFE-49DD-8694-B2C49E70C088}"/>
    <cellStyle name="Comma 3 2 2 3 9 3" xfId="20943" xr:uid="{EFA529E4-723D-405F-8859-DD3DF37E0125}"/>
    <cellStyle name="Comma 3 2 2 3 9 3 2" xfId="45078" xr:uid="{7676EDA1-5D95-40FA-BB15-8735378E341C}"/>
    <cellStyle name="Comma 3 2 2 3 9 4" xfId="27641" xr:uid="{023D49BE-E2BD-445D-8F6D-9E053F3B8932}"/>
    <cellStyle name="Comma 3 2 2 30" xfId="18396" xr:uid="{DFA265B9-B41B-49FC-98CF-DF848EF6F2C0}"/>
    <cellStyle name="Comma 3 2 2 30 2" xfId="42612" xr:uid="{AF35BCF0-24D2-4CF1-945F-A73C673B3208}"/>
    <cellStyle name="Comma 3 2 2 31" xfId="25563" xr:uid="{45007C00-2500-414F-9441-8C7BAE1E7B24}"/>
    <cellStyle name="Comma 3 2 2 4" xfId="379" xr:uid="{1D2F51FB-F77A-408C-B5A0-7922F05E536D}"/>
    <cellStyle name="Comma 3 2 2 4 10" xfId="4296" xr:uid="{D091EBB3-675F-49D1-9A1B-B04A74DC40AC}"/>
    <cellStyle name="Comma 3 2 2 4 10 2" xfId="12637" xr:uid="{408975D0-49EB-480E-9450-5E4D8B582AF5}"/>
    <cellStyle name="Comma 3 2 2 4 10 2 2" xfId="37222" xr:uid="{6C926AE1-50C0-4AE9-9856-506BECD1572F}"/>
    <cellStyle name="Comma 3 2 2 4 10 3" xfId="29262" xr:uid="{834A6B11-0105-44CD-AB4D-C6CFC40B37E9}"/>
    <cellStyle name="Comma 3 2 2 4 11" xfId="4835" xr:uid="{D8B4973F-D3FB-4E6D-BC8D-07491519AC5F}"/>
    <cellStyle name="Comma 3 2 2 4 11 2" xfId="13159" xr:uid="{72FDA9D7-07A4-418F-BF79-637E9E5ED88D}"/>
    <cellStyle name="Comma 3 2 2 4 11 2 2" xfId="37744" xr:uid="{692C4151-ACC3-43E8-960F-F67171B3BEE1}"/>
    <cellStyle name="Comma 3 2 2 4 11 3" xfId="29724" xr:uid="{88E5A2D1-DCF2-4B56-BE5B-10660A66A669}"/>
    <cellStyle name="Comma 3 2 2 4 12" xfId="8779" xr:uid="{8E7331C4-B6BB-4562-9810-BDBD9FA0A316}"/>
    <cellStyle name="Comma 3 2 2 4 12 2" xfId="33550" xr:uid="{4DE5637D-3BC5-4EB2-A19F-255FD56ECDD5}"/>
    <cellStyle name="Comma 3 2 2 4 13" xfId="17969" xr:uid="{7474EFB2-52BD-472D-8D2C-43DD66C2A0BC}"/>
    <cellStyle name="Comma 3 2 2 4 13 2" xfId="42194" xr:uid="{125ECA07-85D9-43BD-A7AF-5DB5657A8543}"/>
    <cellStyle name="Comma 3 2 2 4 14" xfId="18563" xr:uid="{17DE7D1E-63D6-4287-84EC-BD3E45DC4246}"/>
    <cellStyle name="Comma 3 2 2 4 14 2" xfId="42759" xr:uid="{C2BDD38D-06BC-440C-A384-1E11D1AD1CD2}"/>
    <cellStyle name="Comma 3 2 2 4 15" xfId="25681" xr:uid="{3BBB580B-639E-4D08-9E73-72A61927B1BE}"/>
    <cellStyle name="Comma 3 2 2 4 2" xfId="1092" xr:uid="{F6370A43-7D36-422B-A9B3-B7F64D9216E8}"/>
    <cellStyle name="Comma 3 2 2 4 2 10" xfId="26290" xr:uid="{5D160486-6077-4636-9324-96491700F1C2}"/>
    <cellStyle name="Comma 3 2 2 4 2 2" xfId="1526" xr:uid="{D46159D2-E867-49D8-A605-B1448BCBDEA8}"/>
    <cellStyle name="Comma 3 2 2 4 2 2 2" xfId="7502" xr:uid="{503C106A-3758-4B3F-97C3-CAE481E63AAD}"/>
    <cellStyle name="Comma 3 2 2 4 2 2 2 2" xfId="15761" xr:uid="{8648A62F-2751-4761-95E6-65170F4FC2CB}"/>
    <cellStyle name="Comma 3 2 2 4 2 2 2 2 2" xfId="40343" xr:uid="{569DF8C0-336C-4CAF-9148-5C100BDD4158}"/>
    <cellStyle name="Comma 3 2 2 4 2 2 2 3" xfId="22714" xr:uid="{FF87FA61-6834-4C1A-866A-C3A2AD23744E}"/>
    <cellStyle name="Comma 3 2 2 4 2 2 2 3 2" xfId="46741" xr:uid="{7D31FC6E-C189-4002-B0CA-98A897DF047C}"/>
    <cellStyle name="Comma 3 2 2 4 2 2 2 4" xfId="32328" xr:uid="{7B4D2039-565B-4C91-B59E-9314BA4F9AF0}"/>
    <cellStyle name="Comma 3 2 2 4 2 2 3" xfId="5466" xr:uid="{E94B0AB7-7D86-447D-B685-24BEAC95DEE8}"/>
    <cellStyle name="Comma 3 2 2 4 2 2 3 2" xfId="13749" xr:uid="{7492475C-2A38-4E25-8FD1-29FA83C4FBF1}"/>
    <cellStyle name="Comma 3 2 2 4 2 2 3 2 2" xfId="38333" xr:uid="{F9AB3567-9421-4846-ABDD-60C43B1015BE}"/>
    <cellStyle name="Comma 3 2 2 4 2 2 3 3" xfId="30315" xr:uid="{D6AEE94C-FFE4-41EA-8A88-FD85CB01E402}"/>
    <cellStyle name="Comma 3 2 2 4 2 2 4" xfId="9887" xr:uid="{50E71F51-DBA1-432E-A33E-3AB66BCB6349}"/>
    <cellStyle name="Comma 3 2 2 4 2 2 4 2" xfId="34573" xr:uid="{D494BBC1-AB44-497B-A3C1-8D4D7A5E5918}"/>
    <cellStyle name="Comma 3 2 2 4 2 2 5" xfId="20248" xr:uid="{ED32C702-F804-4C66-ACF2-67CF8FFEA68C}"/>
    <cellStyle name="Comma 3 2 2 4 2 2 5 2" xfId="44422" xr:uid="{045E09D6-679A-4FBF-A0CE-D1E8ADB478BB}"/>
    <cellStyle name="Comma 3 2 2 4 2 2 6" xfId="26689" xr:uid="{0A74F1BE-BD9E-492D-8E80-CCF0D808BDCD}"/>
    <cellStyle name="Comma 3 2 2 4 2 3" xfId="3059" xr:uid="{FC7AEC6E-227A-4D5C-AF91-99C6023442B5}"/>
    <cellStyle name="Comma 3 2 2 4 2 3 2" xfId="8068" xr:uid="{0ABC294D-BA1F-4D59-A288-F4EEF457E034}"/>
    <cellStyle name="Comma 3 2 2 4 2 3 2 2" xfId="16326" xr:uid="{3E4956F7-2331-4CA2-A821-630B21514E96}"/>
    <cellStyle name="Comma 3 2 2 4 2 3 2 2 2" xfId="40908" xr:uid="{52B92E9C-E41E-4786-ABCC-14C74D935031}"/>
    <cellStyle name="Comma 3 2 2 4 2 3 2 3" xfId="32893" xr:uid="{C85D94AB-48D2-4CBB-857B-1E31BC5A5BC8}"/>
    <cellStyle name="Comma 3 2 2 4 2 3 3" xfId="6181" xr:uid="{8DBF6F61-3316-469D-9B22-510D02BD8747}"/>
    <cellStyle name="Comma 3 2 2 4 2 3 3 2" xfId="14443" xr:uid="{0DC40300-8575-4797-AE05-AF7946A49EC9}"/>
    <cellStyle name="Comma 3 2 2 4 2 3 3 2 2" xfId="39025" xr:uid="{CAD914C1-44C7-4797-AEAF-0A77D27E2B1A}"/>
    <cellStyle name="Comma 3 2 2 4 2 3 3 3" xfId="31010" xr:uid="{BFD45195-6A05-4A54-AED2-37889DEA33FC}"/>
    <cellStyle name="Comma 3 2 2 4 2 3 4" xfId="11400" xr:uid="{A67D4A4A-A821-42F9-9281-0427533D7478}"/>
    <cellStyle name="Comma 3 2 2 4 2 3 4 2" xfId="36055" xr:uid="{11AC1448-73D2-4DD8-B6EC-B3A4B23F5D96}"/>
    <cellStyle name="Comma 3 2 2 4 2 3 5" xfId="22301" xr:uid="{AF80209A-B0E7-4C00-AF13-B610DEB61C3B}"/>
    <cellStyle name="Comma 3 2 2 4 2 3 5 2" xfId="46337" xr:uid="{B7971203-6394-4B82-92DC-DC7486549FB4}"/>
    <cellStyle name="Comma 3 2 2 4 2 3 6" xfId="28170" xr:uid="{C36F5623-16A0-431A-808B-0E29230B003F}"/>
    <cellStyle name="Comma 3 2 2 4 2 4" xfId="3778" xr:uid="{791AFE68-1D0D-4970-8C27-BF8CE44168D3}"/>
    <cellStyle name="Comma 3 2 2 4 2 4 2" xfId="6701" xr:uid="{ACDFE266-9962-44BC-B78F-72A57F59FD5B}"/>
    <cellStyle name="Comma 3 2 2 4 2 4 2 2" xfId="14960" xr:uid="{E25C19A1-DD49-4B1E-89A6-CE3A23C6BEA1}"/>
    <cellStyle name="Comma 3 2 2 4 2 4 2 2 2" xfId="39542" xr:uid="{F4D63A55-48C0-4517-AC72-58625C61024E}"/>
    <cellStyle name="Comma 3 2 2 4 2 4 2 3" xfId="31527" xr:uid="{5B253E8F-2F48-4B44-BF2D-03BAB5A81448}"/>
    <cellStyle name="Comma 3 2 2 4 2 4 3" xfId="12119" xr:uid="{BC9E52C4-D1C5-4CB6-B56D-ADA628C84E7F}"/>
    <cellStyle name="Comma 3 2 2 4 2 4 3 2" xfId="36763" xr:uid="{F6AD5E85-CEA4-4E1C-946C-005D6C97158B}"/>
    <cellStyle name="Comma 3 2 2 4 2 4 4" xfId="28878" xr:uid="{FF7C602B-C640-42F0-8D98-2ECF183A3EF3}"/>
    <cellStyle name="Comma 3 2 2 4 2 5" xfId="4532" xr:uid="{D46BCC43-7680-4532-A224-65098BBD499F}"/>
    <cellStyle name="Comma 3 2 2 4 2 5 2" xfId="7213" xr:uid="{9436C9D1-5AFB-4817-944E-CB5FF8C6D778}"/>
    <cellStyle name="Comma 3 2 2 4 2 5 2 2" xfId="15472" xr:uid="{2EFDB2FB-D0F1-4A82-B0FD-24B646AA559D}"/>
    <cellStyle name="Comma 3 2 2 4 2 5 2 2 2" xfId="40054" xr:uid="{DD578605-9E66-4051-9B1C-F953D50ABE50}"/>
    <cellStyle name="Comma 3 2 2 4 2 5 2 3" xfId="32039" xr:uid="{CDCB7ED2-C186-4401-AB74-455D7F43A52A}"/>
    <cellStyle name="Comma 3 2 2 4 2 5 3" xfId="12873" xr:uid="{75275065-993F-44F3-8FE6-477F380F6EE1}"/>
    <cellStyle name="Comma 3 2 2 4 2 5 3 2" xfId="37458" xr:uid="{E7409A30-239C-4400-AA6B-EC1EB59E348F}"/>
    <cellStyle name="Comma 3 2 2 4 2 5 4" xfId="29498" xr:uid="{AC0E266A-BC7B-42FF-922B-615E3C3C8061}"/>
    <cellStyle name="Comma 3 2 2 4 2 6" xfId="5052" xr:uid="{63692C64-5DAE-450E-8B3B-3B94A3A3A2DF}"/>
    <cellStyle name="Comma 3 2 2 4 2 6 2" xfId="13349" xr:uid="{30222334-951F-4E19-AB8E-595CB31E3C40}"/>
    <cellStyle name="Comma 3 2 2 4 2 6 2 2" xfId="37933" xr:uid="{B03D5262-03A9-4281-8B88-F1CCF52518ED}"/>
    <cellStyle name="Comma 3 2 2 4 2 6 3" xfId="29914" xr:uid="{B43466B2-66AE-465B-9112-88426813C174}"/>
    <cellStyle name="Comma 3 2 2 4 2 7" xfId="9468" xr:uid="{DB693B33-1C2C-458B-BD6F-11FEDFB2C765}"/>
    <cellStyle name="Comma 3 2 2 4 2 7 2" xfId="34171" xr:uid="{A464FDAE-B592-4DDB-9A5B-552250F378DB}"/>
    <cellStyle name="Comma 3 2 2 4 2 8" xfId="18205" xr:uid="{0DCDD3D5-A5B9-45CD-8501-7826FB06FDBF}"/>
    <cellStyle name="Comma 3 2 2 4 2 8 2" xfId="42430" xr:uid="{46AABE63-7362-4778-8CE0-4C29BFF640AF}"/>
    <cellStyle name="Comma 3 2 2 4 2 9" xfId="19836" xr:uid="{E6CAF65C-6201-4F71-A026-61A011555CB7}"/>
    <cellStyle name="Comma 3 2 2 4 2 9 2" xfId="44016" xr:uid="{FBED88A0-932A-4D17-98C6-326581E79F5E}"/>
    <cellStyle name="Comma 3 2 2 4 3" xfId="1328" xr:uid="{74F6A575-104E-4FBB-B6B7-87CD830CF387}"/>
    <cellStyle name="Comma 3 2 2 4 3 2" xfId="7016" xr:uid="{0C4A1886-2A53-4CAA-80CB-BCC99F32E3D8}"/>
    <cellStyle name="Comma 3 2 2 4 3 2 2" xfId="15275" xr:uid="{467A4D4D-7912-4550-8A2A-69D1C37EE5F5}"/>
    <cellStyle name="Comma 3 2 2 4 3 2 2 2" xfId="39857" xr:uid="{2045E6EF-35E5-4469-B8F6-1E1D9A96C07D}"/>
    <cellStyle name="Comma 3 2 2 4 3 2 3" xfId="22519" xr:uid="{6F10BC52-CC01-4B30-A9C7-4C50B85A2CC4}"/>
    <cellStyle name="Comma 3 2 2 4 3 2 3 2" xfId="46553" xr:uid="{3D09E057-23E1-4BD9-B7D0-40C393D45E22}"/>
    <cellStyle name="Comma 3 2 2 4 3 2 4" xfId="31842" xr:uid="{75F74727-E9FD-409C-8520-85B9A7C04D74}"/>
    <cellStyle name="Comma 3 2 2 4 3 3" xfId="5268" xr:uid="{C55406D3-041B-43F6-A88E-EE38B2EF9207}"/>
    <cellStyle name="Comma 3 2 2 4 3 3 2" xfId="13561" xr:uid="{97095574-8FA3-4E99-BEF9-4CE0C147D2A8}"/>
    <cellStyle name="Comma 3 2 2 4 3 3 2 2" xfId="38145" xr:uid="{3819240D-74C8-4B67-9E74-C07B158A1EE0}"/>
    <cellStyle name="Comma 3 2 2 4 3 3 3" xfId="30127" xr:uid="{DD4A83A4-4490-4FCB-84D2-0BF82BC61EE9}"/>
    <cellStyle name="Comma 3 2 2 4 3 4" xfId="9690" xr:uid="{8366D4BF-4B20-44F7-B1F7-5214226DE897}"/>
    <cellStyle name="Comma 3 2 2 4 3 4 2" xfId="34385" xr:uid="{8558EB36-2DFE-46FC-BCBF-A795E66BFFA1}"/>
    <cellStyle name="Comma 3 2 2 4 3 5" xfId="20052" xr:uid="{9F730F0F-6640-40A2-8E6B-CAD79AFB5406}"/>
    <cellStyle name="Comma 3 2 2 4 3 5 2" xfId="44230" xr:uid="{C1C2BEB1-3007-4D3F-B038-2AB2F05D5D5F}"/>
    <cellStyle name="Comma 3 2 2 4 3 6" xfId="26502" xr:uid="{21C8BDE7-381C-4E28-93C2-7FB8EC4594BB}"/>
    <cellStyle name="Comma 3 2 2 4 4" xfId="863" xr:uid="{4E40810F-A410-48D0-8040-C05CC25978AB}"/>
    <cellStyle name="Comma 3 2 2 4 4 2" xfId="7881" xr:uid="{303FE541-4937-4342-866E-6120721C5BC0}"/>
    <cellStyle name="Comma 3 2 2 4 4 2 2" xfId="16139" xr:uid="{F89C0326-0055-44B5-8E02-ECB2AF7887D2}"/>
    <cellStyle name="Comma 3 2 2 4 4 2 2 2" xfId="40721" xr:uid="{C1E0DEF0-1FE8-452F-9F0C-B4B648C1CFB9}"/>
    <cellStyle name="Comma 3 2 2 4 4 2 3" xfId="22085" xr:uid="{A3B9CE8A-4A48-449A-846B-378BD93CE8C2}"/>
    <cellStyle name="Comma 3 2 2 4 4 2 3 2" xfId="46146" xr:uid="{CFE8F9DD-2A91-4A92-9BB5-599FF7FB5D37}"/>
    <cellStyle name="Comma 3 2 2 4 4 2 4" xfId="32706" xr:uid="{225A06AB-61DF-447E-95B3-21F486B7940C}"/>
    <cellStyle name="Comma 3 2 2 4 4 3" xfId="5994" xr:uid="{FF0CECF7-24D2-40A9-8DB8-82E9E17C7E10}"/>
    <cellStyle name="Comma 3 2 2 4 4 3 2" xfId="14256" xr:uid="{2157220E-72AE-432F-AD2B-876DE4E9E84F}"/>
    <cellStyle name="Comma 3 2 2 4 4 3 2 2" xfId="38838" xr:uid="{6EFED13B-54C5-40B8-A87E-270FD2BF5A56}"/>
    <cellStyle name="Comma 3 2 2 4 4 3 3" xfId="30823" xr:uid="{E8019034-015E-485E-B8D6-3F1FE1A6771E}"/>
    <cellStyle name="Comma 3 2 2 4 4 4" xfId="9247" xr:uid="{4493B9B5-BDA6-4E2A-89C4-A322DB7FDDBE}"/>
    <cellStyle name="Comma 3 2 2 4 4 4 2" xfId="33981" xr:uid="{9E8F3C10-0CBD-409E-9452-445D5B12D285}"/>
    <cellStyle name="Comma 3 2 2 4 4 5" xfId="19619" xr:uid="{7DB9311D-7954-4E05-AFF7-3335C93D02C5}"/>
    <cellStyle name="Comma 3 2 2 4 4 5 2" xfId="43807" xr:uid="{78E75495-D0F6-442D-8202-A56D100CD74D}"/>
    <cellStyle name="Comma 3 2 2 4 4 6" xfId="26103" xr:uid="{97EE3BD2-1CF8-4BFF-8BAF-31605B616C35}"/>
    <cellStyle name="Comma 3 2 2 4 5" xfId="2200" xr:uid="{8F3472F5-04E5-4544-9276-157DB10EE9C0}"/>
    <cellStyle name="Comma 3 2 2 4 5 2" xfId="6514" xr:uid="{F8DEF7B3-FEE3-4B0C-8B60-437DD1F2135D}"/>
    <cellStyle name="Comma 3 2 2 4 5 2 2" xfId="14773" xr:uid="{00C0212D-E01C-4901-8BDB-A0FBCE6C12DE}"/>
    <cellStyle name="Comma 3 2 2 4 5 2 2 2" xfId="39355" xr:uid="{FEBBCFA5-7B67-423F-9CD5-DF0C70E1C0E3}"/>
    <cellStyle name="Comma 3 2 2 4 5 2 3" xfId="21638" xr:uid="{D61A76C6-D107-4675-B45E-E4E1FA4B4CD9}"/>
    <cellStyle name="Comma 3 2 2 4 5 2 3 2" xfId="45720" xr:uid="{509A2160-5D24-4165-A78D-DEC955BA248C}"/>
    <cellStyle name="Comma 3 2 2 4 5 2 4" xfId="31340" xr:uid="{862B6186-FCD5-41C0-841D-44C6DE2E9664}"/>
    <cellStyle name="Comma 3 2 2 4 5 3" xfId="10541" xr:uid="{A3336BE1-F6B6-4953-8F44-B5DCCC2AD5FD}"/>
    <cellStyle name="Comma 3 2 2 4 5 3 2" xfId="35199" xr:uid="{64F003AF-AE78-4455-9879-8C4F6F9FCC9E}"/>
    <cellStyle name="Comma 3 2 2 4 5 4" xfId="19170" xr:uid="{99B57449-9099-476D-906C-C97E8C374209}"/>
    <cellStyle name="Comma 3 2 2 4 5 4 2" xfId="43364" xr:uid="{D5709EBD-A9A7-4FAC-A383-6632E7836577}"/>
    <cellStyle name="Comma 3 2 2 4 5 5" xfId="27314" xr:uid="{BB7B5EEF-7FD2-4636-8FF2-F7EEC0F0E060}"/>
    <cellStyle name="Comma 3 2 2 4 6" xfId="2586" xr:uid="{82FCDB87-13CB-4F6D-A877-479026318614}"/>
    <cellStyle name="Comma 3 2 2 4 6 2" xfId="8372" xr:uid="{0505FCAC-FCBF-42BB-8C51-1122E699B297}"/>
    <cellStyle name="Comma 3 2 2 4 6 2 2" xfId="16630" xr:uid="{73D90DF8-2C6C-40FB-A142-2EEA4F1A653C}"/>
    <cellStyle name="Comma 3 2 2 4 6 2 2 2" xfId="41212" xr:uid="{173FA66E-F12A-4E67-A57F-45B0B552B49E}"/>
    <cellStyle name="Comma 3 2 2 4 6 2 3" xfId="33197" xr:uid="{4511D571-2FAC-49AD-994F-FB7340CA583A}"/>
    <cellStyle name="Comma 3 2 2 4 6 3" xfId="10927" xr:uid="{7CAB6C5E-C6DB-4F5E-A63B-F24165185157}"/>
    <cellStyle name="Comma 3 2 2 4 6 3 2" xfId="35583" xr:uid="{F79F24CC-A695-4802-9F71-A9F79859D16C}"/>
    <cellStyle name="Comma 3 2 2 4 6 4" xfId="21042" xr:uid="{B946DD85-F63A-455F-B9F5-527A8476C3B1}"/>
    <cellStyle name="Comma 3 2 2 4 6 4 2" xfId="45167" xr:uid="{181F0F3D-23C1-4815-B86E-0F5550F21CC0}"/>
    <cellStyle name="Comma 3 2 2 4 6 5" xfId="27698" xr:uid="{0D72CF70-4A90-4E7E-903E-7E35C048FDCF}"/>
    <cellStyle name="Comma 3 2 2 4 7" xfId="2823" xr:uid="{6387F15B-6806-464B-9865-FB411D812E01}"/>
    <cellStyle name="Comma 3 2 2 4 7 2" xfId="11164" xr:uid="{531DFFB0-2B1A-45DA-AAE4-5ADBC3A97FFD}"/>
    <cellStyle name="Comma 3 2 2 4 7 2 2" xfId="35819" xr:uid="{166C4018-10E3-4AE5-8B36-FA897A5D5C50}"/>
    <cellStyle name="Comma 3 2 2 4 7 3" xfId="27934" xr:uid="{2CABEB69-A101-4815-83DA-3497D6E8FDAD}"/>
    <cellStyle name="Comma 3 2 2 4 8" xfId="3296" xr:uid="{D42DBF40-067A-426E-9891-9C47B7012C09}"/>
    <cellStyle name="Comma 3 2 2 4 8 2" xfId="11637" xr:uid="{3F3C51F6-BFB7-4315-8BF0-1B9642385F75}"/>
    <cellStyle name="Comma 3 2 2 4 8 2 2" xfId="36291" xr:uid="{9770B5E6-9F72-4070-9C84-9E327AEE811A}"/>
    <cellStyle name="Comma 3 2 2 4 8 3" xfId="28406" xr:uid="{DE33C9AF-4C46-4660-B625-6814FD8A328C}"/>
    <cellStyle name="Comma 3 2 2 4 9" xfId="3542" xr:uid="{5384B2A3-31F2-48DA-96F6-DBE716D9E1E2}"/>
    <cellStyle name="Comma 3 2 2 4 9 2" xfId="11883" xr:uid="{E725086E-36DA-48AB-95E9-79C405B7C58F}"/>
    <cellStyle name="Comma 3 2 2 4 9 2 2" xfId="36527" xr:uid="{213AEAC2-2044-4E26-A516-4C3B3A4F0BA4}"/>
    <cellStyle name="Comma 3 2 2 4 9 3" xfId="28642" xr:uid="{DA3F7841-A46E-4281-ACAC-DB9707898957}"/>
    <cellStyle name="Comma 3 2 2 5" xfId="522" xr:uid="{3241047B-5A05-436D-9394-673037D05CBC}"/>
    <cellStyle name="Comma 3 2 2 5 10" xfId="18704" xr:uid="{4FAF9676-9129-4ECD-8ADB-0988AFBB9611}"/>
    <cellStyle name="Comma 3 2 2 5 10 2" xfId="42900" xr:uid="{E825847A-321E-4AB7-A8EE-3647B072064A}"/>
    <cellStyle name="Comma 3 2 2 5 11" xfId="25803" xr:uid="{860EBFED-D11E-468D-86F8-CCCFC1CB0FAB}"/>
    <cellStyle name="Comma 3 2 2 5 2" xfId="1391" xr:uid="{E54CA279-D883-49CE-BBBA-3D5801731A55}"/>
    <cellStyle name="Comma 3 2 2 5 2 2" xfId="7423" xr:uid="{0638140A-2829-4A4D-98C5-9080B6781932}"/>
    <cellStyle name="Comma 3 2 2 5 2 2 2" xfId="15682" xr:uid="{4B4E620B-A8CE-4124-94C2-07FD2EC38B0F}"/>
    <cellStyle name="Comma 3 2 2 5 2 2 2 2" xfId="40264" xr:uid="{ADBAF00A-1D91-485B-8A3A-0F16279D2AE2}"/>
    <cellStyle name="Comma 3 2 2 5 2 2 3" xfId="22580" xr:uid="{48CD026E-0356-4966-B98C-18A59C7FDD70}"/>
    <cellStyle name="Comma 3 2 2 5 2 2 3 2" xfId="46607" xr:uid="{C3B46F54-9C92-4032-BEC2-D741480C851C}"/>
    <cellStyle name="Comma 3 2 2 5 2 2 4" xfId="32249" xr:uid="{5BB2524C-F015-4F8C-810C-6F257ED003DF}"/>
    <cellStyle name="Comma 3 2 2 5 2 3" xfId="5331" xr:uid="{6ABB3D9F-16E1-4249-AC3E-513E8FE06951}"/>
    <cellStyle name="Comma 3 2 2 5 2 3 2" xfId="13615" xr:uid="{21EA0911-6068-423B-A60F-F1EE8ABF64E8}"/>
    <cellStyle name="Comma 3 2 2 5 2 3 2 2" xfId="38199" xr:uid="{FAC29B50-79C9-457D-998B-1366AC609529}"/>
    <cellStyle name="Comma 3 2 2 5 2 3 3" xfId="30181" xr:uid="{E9F5315C-9C7D-4366-9968-BA7C06C55A88}"/>
    <cellStyle name="Comma 3 2 2 5 2 4" xfId="9753" xr:uid="{56868332-A291-46C0-BD5A-E639647315ED}"/>
    <cellStyle name="Comma 3 2 2 5 2 4 2" xfId="34439" xr:uid="{F06FC6C0-7160-45D1-AF69-9903C8439A4A}"/>
    <cellStyle name="Comma 3 2 2 5 2 5" xfId="20114" xr:uid="{9EFD2A47-BC1D-4327-A5F3-65E4DE5E1504}"/>
    <cellStyle name="Comma 3 2 2 5 2 5 2" xfId="44288" xr:uid="{8467DA35-DA6C-4683-9877-8B78D2A8A7A8}"/>
    <cellStyle name="Comma 3 2 2 5 2 6" xfId="26555" xr:uid="{9D18D88D-F73F-4AFE-BE05-512C6076C28F}"/>
    <cellStyle name="Comma 3 2 2 5 3" xfId="937" xr:uid="{5D49F28B-5B80-4E67-810E-486CC65B6A3E}"/>
    <cellStyle name="Comma 3 2 2 5 3 2" xfId="7934" xr:uid="{A9D2B399-18EF-4DB2-ACA0-60F9A59921D6}"/>
    <cellStyle name="Comma 3 2 2 5 3 2 2" xfId="16192" xr:uid="{25179456-02EC-4416-B955-4B90402D8832}"/>
    <cellStyle name="Comma 3 2 2 5 3 2 2 2" xfId="40774" xr:uid="{1328BF0D-2934-48DC-80B9-53AB7AA41A54}"/>
    <cellStyle name="Comma 3 2 2 5 3 2 3" xfId="22150" xr:uid="{BEAE30E6-0959-449E-A86F-513DC220A34C}"/>
    <cellStyle name="Comma 3 2 2 5 3 2 3 2" xfId="46202" xr:uid="{6C147B41-BA09-49AF-8D3B-8AAF284BC289}"/>
    <cellStyle name="Comma 3 2 2 5 3 2 4" xfId="32759" xr:uid="{BE8BDCD0-5F1B-4212-A60B-6892642225F2}"/>
    <cellStyle name="Comma 3 2 2 5 3 3" xfId="6047" xr:uid="{2C9A3617-76A0-4217-8AD8-155F2BC98120}"/>
    <cellStyle name="Comma 3 2 2 5 3 3 2" xfId="14309" xr:uid="{85EE30DE-64B2-4BA3-9971-3882C0BC3C75}"/>
    <cellStyle name="Comma 3 2 2 5 3 3 2 2" xfId="38891" xr:uid="{B0E2484E-0917-4BE3-B690-9A4A0C496977}"/>
    <cellStyle name="Comma 3 2 2 5 3 3 3" xfId="30876" xr:uid="{66FF6629-BC6E-4F45-8325-D00DB55917C3}"/>
    <cellStyle name="Comma 3 2 2 5 3 4" xfId="9315" xr:uid="{1CDC4143-D6F3-4BBB-96F7-17C16B687AC2}"/>
    <cellStyle name="Comma 3 2 2 5 3 4 2" xfId="34036" xr:uid="{740FC501-0A5D-4A7E-B9A8-89AABE410E0E}"/>
    <cellStyle name="Comma 3 2 2 5 3 5" xfId="19685" xr:uid="{5D337999-6AD3-4E25-874A-E5563D188063}"/>
    <cellStyle name="Comma 3 2 2 5 3 5 2" xfId="43867" xr:uid="{1A3F85F6-4523-4799-868D-51AE7ED26BEE}"/>
    <cellStyle name="Comma 3 2 2 5 3 6" xfId="26156" xr:uid="{5A9C30CB-F5C5-4272-BD81-78466DBB5774}"/>
    <cellStyle name="Comma 3 2 2 5 4" xfId="2941" xr:uid="{58D5B518-2924-4B30-AB2E-D957CF7598C3}"/>
    <cellStyle name="Comma 3 2 2 5 4 2" xfId="6567" xr:uid="{D2B424EF-7D79-4AFC-9AA9-0438B0FAC943}"/>
    <cellStyle name="Comma 3 2 2 5 4 2 2" xfId="14826" xr:uid="{BFEC14B9-2D99-45B2-8C33-431434AA2D65}"/>
    <cellStyle name="Comma 3 2 2 5 4 2 2 2" xfId="39408" xr:uid="{99CAEC62-1597-4E2D-81D9-F8E8C20B2D33}"/>
    <cellStyle name="Comma 3 2 2 5 4 2 3" xfId="21776" xr:uid="{D813DBC5-20C1-4496-A372-8E424087510B}"/>
    <cellStyle name="Comma 3 2 2 5 4 2 3 2" xfId="45850" xr:uid="{9590B910-D4F5-47A1-A4CA-41C57F7CEC7D}"/>
    <cellStyle name="Comma 3 2 2 5 4 2 4" xfId="31393" xr:uid="{3F2F9265-AF03-4E13-8A1D-828143E6A5B1}"/>
    <cellStyle name="Comma 3 2 2 5 4 3" xfId="11282" xr:uid="{49287344-0111-4D3A-8DC1-6C16916EB9C1}"/>
    <cellStyle name="Comma 3 2 2 5 4 3 2" xfId="35937" xr:uid="{BA6A71F2-7B27-46FC-B18D-1EB98D02A500}"/>
    <cellStyle name="Comma 3 2 2 5 4 4" xfId="19311" xr:uid="{3E0534F8-DB9A-40F3-BED2-572C5CB10431}"/>
    <cellStyle name="Comma 3 2 2 5 4 4 2" xfId="43505" xr:uid="{DDDFF08B-355B-480D-90AA-33B5CD1D730F}"/>
    <cellStyle name="Comma 3 2 2 5 4 5" xfId="28052" xr:uid="{C29191F6-3DB8-4036-B246-737C6322CBDC}"/>
    <cellStyle name="Comma 3 2 2 5 5" xfId="3660" xr:uid="{158CDCF0-89F6-455B-BF75-6B20DF887480}"/>
    <cellStyle name="Comma 3 2 2 5 5 2" xfId="7123" xr:uid="{A9416EA4-95F3-4BD9-A37F-E8D8D250EC5C}"/>
    <cellStyle name="Comma 3 2 2 5 5 2 2" xfId="15382" xr:uid="{E6C5A63E-1318-4F4D-8F4E-35CA4F1DCBD0}"/>
    <cellStyle name="Comma 3 2 2 5 5 2 2 2" xfId="39964" xr:uid="{CB871DC3-BF6C-48F0-A37A-AA3378334A8C}"/>
    <cellStyle name="Comma 3 2 2 5 5 2 3" xfId="31949" xr:uid="{2E325B43-7045-4779-8BC2-4462F725FFC9}"/>
    <cellStyle name="Comma 3 2 2 5 5 3" xfId="12001" xr:uid="{BC25374C-AF2D-4583-BB19-90C2A9AD1E27}"/>
    <cellStyle name="Comma 3 2 2 5 5 3 2" xfId="36645" xr:uid="{AAE7C486-76B1-4CD1-B570-229CBEA308FF}"/>
    <cellStyle name="Comma 3 2 2 5 5 4" xfId="21180" xr:uid="{57802D88-2EE6-4389-8E5E-D0DA14312603}"/>
    <cellStyle name="Comma 3 2 2 5 5 4 2" xfId="45300" xr:uid="{D4B125C1-3CD0-4344-A28B-752159AAA898}"/>
    <cellStyle name="Comma 3 2 2 5 5 5" xfId="28760" xr:uid="{8E936CE6-8D3E-4E08-B28C-7FAD9EB1704E}"/>
    <cellStyle name="Comma 3 2 2 5 6" xfId="4414" xr:uid="{65325BAA-D025-44C8-9C34-54C2DD7D9DA1}"/>
    <cellStyle name="Comma 3 2 2 5 6 2" xfId="12755" xr:uid="{FF47A248-9CEF-4B91-85AE-94595C91431F}"/>
    <cellStyle name="Comma 3 2 2 5 6 2 2" xfId="37340" xr:uid="{6A2CB50E-C253-4DA4-9162-CA7A4316A3DE}"/>
    <cellStyle name="Comma 3 2 2 5 6 3" xfId="29380" xr:uid="{F0E6576A-3D1E-460F-A040-FFA2F8E9BF0E}"/>
    <cellStyle name="Comma 3 2 2 5 7" xfId="4900" xr:uid="{0E398B59-4D57-4AA7-809D-9FDD2E3D13B2}"/>
    <cellStyle name="Comma 3 2 2 5 7 2" xfId="13213" xr:uid="{F7874166-D675-4A24-84AB-6192056EFB3C}"/>
    <cellStyle name="Comma 3 2 2 5 7 2 2" xfId="37797" xr:uid="{3CB12BC5-CCE5-4046-A45C-3779613ACD6D}"/>
    <cellStyle name="Comma 3 2 2 5 7 3" xfId="29779" xr:uid="{F35F8C3D-FB32-44F2-9070-A4120152AD23}"/>
    <cellStyle name="Comma 3 2 2 5 8" xfId="8909" xr:uid="{925C5D28-A5C1-49D9-B53A-BE75DFAAA677}"/>
    <cellStyle name="Comma 3 2 2 5 8 2" xfId="33672" xr:uid="{629CB732-2278-42A5-9616-00099475B7C7}"/>
    <cellStyle name="Comma 3 2 2 5 9" xfId="18087" xr:uid="{E75E2790-8700-4547-AD50-93B9E7E7F820}"/>
    <cellStyle name="Comma 3 2 2 5 9 2" xfId="42312" xr:uid="{855AD871-5CD5-4C21-973C-ECBC17259843}"/>
    <cellStyle name="Comma 3 2 2 6" xfId="580" xr:uid="{C6C79B13-5061-47C2-90B3-4274BC25045F}"/>
    <cellStyle name="Comma 3 2 2 6 2" xfId="1418" xr:uid="{8EDE9A35-B862-4459-A137-D0EDC87EE8D8}"/>
    <cellStyle name="Comma 3 2 2 6 2 2" xfId="7450" xr:uid="{F20B8146-BFC0-4222-9CE5-8889B0C33E75}"/>
    <cellStyle name="Comma 3 2 2 6 2 2 2" xfId="15709" xr:uid="{28D52926-098A-4ABC-AA4C-36658A8DAD2B}"/>
    <cellStyle name="Comma 3 2 2 6 2 2 2 2" xfId="40291" xr:uid="{81AF8C19-34C0-4529-B476-477E3808C253}"/>
    <cellStyle name="Comma 3 2 2 6 2 2 3" xfId="22607" xr:uid="{508EDF27-FCFD-4E59-BA54-EB6F8AFE147B}"/>
    <cellStyle name="Comma 3 2 2 6 2 2 3 2" xfId="46634" xr:uid="{0B8729DC-6D0D-4C6B-94FE-8AC91C75B2A0}"/>
    <cellStyle name="Comma 3 2 2 6 2 2 4" xfId="32276" xr:uid="{FF5268FD-2ECF-436A-A95C-C0266C818BFA}"/>
    <cellStyle name="Comma 3 2 2 6 2 3" xfId="5358" xr:uid="{B8ACE7F3-7D93-4F46-ABEF-F80068192C8C}"/>
    <cellStyle name="Comma 3 2 2 6 2 3 2" xfId="13642" xr:uid="{3DFFBC5E-C927-4710-814F-0A2C8FCD887B}"/>
    <cellStyle name="Comma 3 2 2 6 2 3 2 2" xfId="38226" xr:uid="{20DE5B00-A1BD-4469-A71D-4F93D6A4B643}"/>
    <cellStyle name="Comma 3 2 2 6 2 3 3" xfId="30208" xr:uid="{CCEFFA0E-6AD5-4380-8F6B-623E76D6CF2B}"/>
    <cellStyle name="Comma 3 2 2 6 2 4" xfId="9780" xr:uid="{37C928A8-35D6-4660-AAEF-971375C923D4}"/>
    <cellStyle name="Comma 3 2 2 6 2 4 2" xfId="34466" xr:uid="{9B6B9ED8-B00D-474C-8CEA-D110F0CDA8C2}"/>
    <cellStyle name="Comma 3 2 2 6 2 5" xfId="20141" xr:uid="{A032A867-4D11-4E09-ACAD-3FD335161173}"/>
    <cellStyle name="Comma 3 2 2 6 2 5 2" xfId="44315" xr:uid="{67C77D78-42B2-45C9-9FFC-EF50BF3B412E}"/>
    <cellStyle name="Comma 3 2 2 6 2 6" xfId="26582" xr:uid="{978B42D4-DCD8-47CF-A9AD-4C877597861A}"/>
    <cellStyle name="Comma 3 2 2 6 3" xfId="969" xr:uid="{52616656-C1AE-4853-96F1-5C0D4A5046DC}"/>
    <cellStyle name="Comma 3 2 2 6 3 2" xfId="7961" xr:uid="{972539E7-A274-4416-B882-FA80CC7DA13E}"/>
    <cellStyle name="Comma 3 2 2 6 3 2 2" xfId="16219" xr:uid="{934B2B7C-DA3C-4BF2-9BDA-C3B7CF0B1417}"/>
    <cellStyle name="Comma 3 2 2 6 3 2 2 2" xfId="40801" xr:uid="{A1EF71DF-25C0-414E-B449-B1A1AD0FC71B}"/>
    <cellStyle name="Comma 3 2 2 6 3 2 3" xfId="22180" xr:uid="{44BCC687-5329-4DEC-AB60-D32EB77E24E3}"/>
    <cellStyle name="Comma 3 2 2 6 3 2 3 2" xfId="46229" xr:uid="{36922D1F-1D7A-495C-9AA0-8E620DC34193}"/>
    <cellStyle name="Comma 3 2 2 6 3 2 4" xfId="32786" xr:uid="{6784F91C-2202-4213-9C6D-2C0C2A4BABBF}"/>
    <cellStyle name="Comma 3 2 2 6 3 3" xfId="6074" xr:uid="{C6A8E3FA-82C5-4951-91DB-E9F03532FD62}"/>
    <cellStyle name="Comma 3 2 2 6 3 3 2" xfId="14336" xr:uid="{E429857C-07E1-4D49-99CE-70BE78D62F63}"/>
    <cellStyle name="Comma 3 2 2 6 3 3 2 2" xfId="38918" xr:uid="{7E03EA82-8EB2-4D84-B4FC-CEE81D717112}"/>
    <cellStyle name="Comma 3 2 2 6 3 3 3" xfId="30903" xr:uid="{0D73F6DE-6060-47B6-92AE-AADAB3896FE8}"/>
    <cellStyle name="Comma 3 2 2 6 3 4" xfId="9345" xr:uid="{EB0A2D70-A2CB-4943-832E-CC187C8D6BEC}"/>
    <cellStyle name="Comma 3 2 2 6 3 4 2" xfId="34064" xr:uid="{7C824F83-5F9A-426F-9B86-11FCC792F9FC}"/>
    <cellStyle name="Comma 3 2 2 6 3 5" xfId="19714" xr:uid="{7FD29FE8-8420-4A7C-9A5A-2CD28275A5C1}"/>
    <cellStyle name="Comma 3 2 2 6 3 5 2" xfId="43896" xr:uid="{270F99B7-6951-4B15-BCC6-2DEC64811210}"/>
    <cellStyle name="Comma 3 2 2 6 3 6" xfId="26183" xr:uid="{D98025CE-4184-46A7-AD3D-C7B170FB79B5}"/>
    <cellStyle name="Comma 3 2 2 6 4" xfId="6594" xr:uid="{7EF68915-5189-4738-B3EF-7C2E3963BB0C}"/>
    <cellStyle name="Comma 3 2 2 6 4 2" xfId="14853" xr:uid="{3068C2E2-FAA7-4D4B-B7F2-0D39969997F1}"/>
    <cellStyle name="Comma 3 2 2 6 4 2 2" xfId="21833" xr:uid="{05833C4D-9060-4D65-B616-729A6EA15AB4}"/>
    <cellStyle name="Comma 3 2 2 6 4 2 2 2" xfId="45907" xr:uid="{CA94C232-3A16-4D7D-AB69-31E6983DDCD7}"/>
    <cellStyle name="Comma 3 2 2 6 4 2 3" xfId="39435" xr:uid="{E87C3CBC-3FB0-4739-8DA2-27EBFF881F6C}"/>
    <cellStyle name="Comma 3 2 2 6 4 3" xfId="19368" xr:uid="{4D9CC903-0387-476A-86B3-A8EC30087A53}"/>
    <cellStyle name="Comma 3 2 2 6 4 3 2" xfId="43562" xr:uid="{C8DF0DC3-D707-47CA-97E6-BCD90ECE6D84}"/>
    <cellStyle name="Comma 3 2 2 6 4 4" xfId="31420" xr:uid="{E4DCD4C6-7807-4EC6-B1E2-54DF6B9FBAF6}"/>
    <cellStyle name="Comma 3 2 2 6 5" xfId="7179" xr:uid="{090DE72C-094C-42A9-A07A-3AF3F0A1DC85}"/>
    <cellStyle name="Comma 3 2 2 6 5 2" xfId="15438" xr:uid="{153C4A3F-B414-4569-878B-6B77BF38C7DA}"/>
    <cellStyle name="Comma 3 2 2 6 5 2 2" xfId="40020" xr:uid="{E15870D3-4900-4941-9194-47B1B246F905}"/>
    <cellStyle name="Comma 3 2 2 6 5 3" xfId="21238" xr:uid="{7A3FC998-4B2A-4AEF-9C88-ACA050AD8A99}"/>
    <cellStyle name="Comma 3 2 2 6 5 3 2" xfId="45357" xr:uid="{F87513C3-8CA6-43BB-AE54-58762AA767A7}"/>
    <cellStyle name="Comma 3 2 2 6 5 4" xfId="32005" xr:uid="{B2B87DCF-9B40-4C52-AF50-B252AC95A2FA}"/>
    <cellStyle name="Comma 3 2 2 6 6" xfId="4929" xr:uid="{8442A667-2B87-423F-BCCC-A2E0D5E89703}"/>
    <cellStyle name="Comma 3 2 2 6 6 2" xfId="13240" xr:uid="{05205F33-DD0B-4131-876D-39DC8E1BAB47}"/>
    <cellStyle name="Comma 3 2 2 6 6 2 2" xfId="37824" xr:uid="{05C63ABE-D9A6-41C9-BFB7-8927894C3A09}"/>
    <cellStyle name="Comma 3 2 2 6 6 3" xfId="29806" xr:uid="{5132885B-CAD3-421B-B8F3-CCFE59AC3ACE}"/>
    <cellStyle name="Comma 3 2 2 6 7" xfId="8967" xr:uid="{D70AFE74-C421-400F-8A7B-0D6E1610E7CB}"/>
    <cellStyle name="Comma 3 2 2 6 7 2" xfId="33729" xr:uid="{B586CB35-CF30-46BE-8341-5F657A40CA79}"/>
    <cellStyle name="Comma 3 2 2 6 8" xfId="18761" xr:uid="{A85D469B-0250-4975-99C5-C5EC3C80C323}"/>
    <cellStyle name="Comma 3 2 2 6 8 2" xfId="42957" xr:uid="{B298A017-3275-450C-81AF-E59A7C7CDFA9}"/>
    <cellStyle name="Comma 3 2 2 6 9" xfId="25860" xr:uid="{45DF8777-141B-44D7-9114-C6C68AABDD67}"/>
    <cellStyle name="Comma 3 2 2 7" xfId="1148" xr:uid="{086AEFAB-D8FD-4D64-9DA0-BCC338FB32D4}"/>
    <cellStyle name="Comma 3 2 2 7 2" xfId="1580" xr:uid="{200B6520-C8C1-475F-9C0C-C6F153BD33FD}"/>
    <cellStyle name="Comma 3 2 2 7 2 2" xfId="7555" xr:uid="{030DF402-CBE6-4133-ADCE-26746AFB1612}"/>
    <cellStyle name="Comma 3 2 2 7 2 2 2" xfId="15813" xr:uid="{CCE77C5E-DD63-4D61-8B7C-8300D3896687}"/>
    <cellStyle name="Comma 3 2 2 7 2 2 2 2" xfId="40395" xr:uid="{F4DBDEDD-7C30-4762-B26A-27F029EF8D6F}"/>
    <cellStyle name="Comma 3 2 2 7 2 2 3" xfId="22767" xr:uid="{3657E82E-DFF5-46F8-B1BE-20279D588172}"/>
    <cellStyle name="Comma 3 2 2 7 2 2 3 2" xfId="46794" xr:uid="{61CA4FCB-9E14-49B1-BE49-2D90FDE0029B}"/>
    <cellStyle name="Comma 3 2 2 7 2 2 4" xfId="32380" xr:uid="{D2F7EFDC-AFEC-478F-8758-183E82A43B75}"/>
    <cellStyle name="Comma 3 2 2 7 2 3" xfId="5519" xr:uid="{EC2255FE-8B64-4B4A-8AE0-701ADCE9216E}"/>
    <cellStyle name="Comma 3 2 2 7 2 3 2" xfId="13802" xr:uid="{214C54DF-10B0-4597-8CDB-74A3E096A9A8}"/>
    <cellStyle name="Comma 3 2 2 7 2 3 2 2" xfId="38386" xr:uid="{AD2D0D17-F5C2-44FD-B3B6-06B0B007BC4A}"/>
    <cellStyle name="Comma 3 2 2 7 2 3 3" xfId="30368" xr:uid="{6F74FD59-2B46-4E46-854B-60744F492FB4}"/>
    <cellStyle name="Comma 3 2 2 7 2 4" xfId="9940" xr:uid="{468CB996-8014-41A3-B203-FE8FC56D2A1B}"/>
    <cellStyle name="Comma 3 2 2 7 2 4 2" xfId="34626" xr:uid="{92777C04-A785-4616-B5E1-7D740D6A6590}"/>
    <cellStyle name="Comma 3 2 2 7 2 5" xfId="20301" xr:uid="{9432720F-CA6A-48BA-B1AC-AF11E07C0530}"/>
    <cellStyle name="Comma 3 2 2 7 2 5 2" xfId="44475" xr:uid="{65D3D786-7797-44EF-9E66-9D01775F75D4}"/>
    <cellStyle name="Comma 3 2 2 7 2 6" xfId="26742" xr:uid="{C45AC934-5FF6-482D-B882-8E7620E8C563}"/>
    <cellStyle name="Comma 3 2 2 7 3" xfId="6234" xr:uid="{710B06FA-421C-4ACE-88B3-5CF0C7FC81C7}"/>
    <cellStyle name="Comma 3 2 2 7 3 2" xfId="8121" xr:uid="{1C056A60-8B48-42C8-B76E-7A90891EEB38}"/>
    <cellStyle name="Comma 3 2 2 7 3 2 2" xfId="16379" xr:uid="{881F1AC0-78CA-48B5-B78D-E1228FB519F0}"/>
    <cellStyle name="Comma 3 2 2 7 3 2 2 2" xfId="40961" xr:uid="{035CE383-8686-491F-9865-D924B9B20D45}"/>
    <cellStyle name="Comma 3 2 2 7 3 2 3" xfId="22357" xr:uid="{0305E6B5-0338-43D5-93D6-D38044C5ACF5}"/>
    <cellStyle name="Comma 3 2 2 7 3 2 3 2" xfId="46391" xr:uid="{CEAEEF48-3B44-41D8-99DB-0D96783619CA}"/>
    <cellStyle name="Comma 3 2 2 7 3 2 4" xfId="32946" xr:uid="{FE2D5ACE-6886-47E4-AAD6-050106C6C084}"/>
    <cellStyle name="Comma 3 2 2 7 3 3" xfId="14496" xr:uid="{C0FAA65D-7771-4D94-807A-B8BD8C46F851}"/>
    <cellStyle name="Comma 3 2 2 7 3 3 2" xfId="39078" xr:uid="{4FB07EEE-8555-493B-AECF-289A91DDA870}"/>
    <cellStyle name="Comma 3 2 2 7 3 4" xfId="19891" xr:uid="{A8A7A94F-1144-4364-BC1D-953DE027CEF1}"/>
    <cellStyle name="Comma 3 2 2 7 3 4 2" xfId="44071" xr:uid="{64DACE32-38DB-4F4F-B830-6E8122B023CE}"/>
    <cellStyle name="Comma 3 2 2 7 3 5" xfId="31063" xr:uid="{3339F699-C0A8-4BE0-885C-C551D64E8CB2}"/>
    <cellStyle name="Comma 3 2 2 7 4" xfId="6754" xr:uid="{05407DFB-C36B-4CC3-B6FD-41E65493D9F9}"/>
    <cellStyle name="Comma 3 2 2 7 4 2" xfId="15013" xr:uid="{5BC03A7B-A3ED-49EF-9B16-7C7987360566}"/>
    <cellStyle name="Comma 3 2 2 7 4 2 2" xfId="39595" xr:uid="{9574326A-66D2-4227-B4EE-4E233D45A2EC}"/>
    <cellStyle name="Comma 3 2 2 7 4 3" xfId="20860" xr:uid="{EC4DEDDF-7BB9-47F2-87A5-5FA4F976E45B}"/>
    <cellStyle name="Comma 3 2 2 7 4 3 2" xfId="44998" xr:uid="{90E9E7B8-EA71-4AE0-9894-84E230D36C8B}"/>
    <cellStyle name="Comma 3 2 2 7 4 4" xfId="31580" xr:uid="{552BD9AB-D140-4AD2-A3B9-E59C9D3A6D14}"/>
    <cellStyle name="Comma 3 2 2 7 5" xfId="7265" xr:uid="{B132BF38-A56E-46FE-949B-85C73B6DF6AA}"/>
    <cellStyle name="Comma 3 2 2 7 5 2" xfId="15524" xr:uid="{42295455-296A-4CC3-8242-40AB58CDB488}"/>
    <cellStyle name="Comma 3 2 2 7 5 2 2" xfId="40106" xr:uid="{2165C0C3-1BBD-4691-83DE-E6899ECA0386}"/>
    <cellStyle name="Comma 3 2 2 7 5 3" xfId="32091" xr:uid="{B56E9CA9-4E43-4D6A-9E3C-3CCADC44AB41}"/>
    <cellStyle name="Comma 3 2 2 7 6" xfId="5107" xr:uid="{E6C0BE70-5E5A-4E8F-B4DD-8757873003C5}"/>
    <cellStyle name="Comma 3 2 2 7 6 2" xfId="13402" xr:uid="{BBAE3190-9440-4678-BBD1-11AF48DDA183}"/>
    <cellStyle name="Comma 3 2 2 7 6 2 2" xfId="37986" xr:uid="{EF5EE586-1612-4D2A-84BC-33A9267234B3}"/>
    <cellStyle name="Comma 3 2 2 7 6 3" xfId="29967" xr:uid="{D8D12268-CA19-423E-BB17-5FD5B316513A}"/>
    <cellStyle name="Comma 3 2 2 7 7" xfId="9524" xr:uid="{0816D91E-C484-47F4-98CC-0A9262343906}"/>
    <cellStyle name="Comma 3 2 2 7 7 2" xfId="34224" xr:uid="{8EA53C2A-9603-423C-A65B-2F9C78B3A3D7}"/>
    <cellStyle name="Comma 3 2 2 7 8" xfId="18431" xr:uid="{D292B27D-D49F-4EA9-8AAD-67548FD658AA}"/>
    <cellStyle name="Comma 3 2 2 7 8 2" xfId="42641" xr:uid="{E82E0195-C792-472E-9750-788644585F00}"/>
    <cellStyle name="Comma 3 2 2 7 9" xfId="26343" xr:uid="{F662E4B8-8398-46A9-92E2-3820E165B688}"/>
    <cellStyle name="Comma 3 2 2 8" xfId="1215" xr:uid="{ED16B0BA-5D27-4911-9662-C4DEC76A92F0}"/>
    <cellStyle name="Comma 3 2 2 8 2" xfId="5887" xr:uid="{DDD33846-1E9F-40DE-83F7-F5C3A876C5BE}"/>
    <cellStyle name="Comma 3 2 2 8 2 2" xfId="7774" xr:uid="{080C5A67-AE2C-4160-8249-1E98F47934DC}"/>
    <cellStyle name="Comma 3 2 2 8 2 2 2" xfId="16032" xr:uid="{D9FC7F45-764A-423F-BD6B-E768BEC00C8D}"/>
    <cellStyle name="Comma 3 2 2 8 2 2 2 2" xfId="40614" xr:uid="{5D13FDC7-F811-43AD-B3DA-CDE97C4917CB}"/>
    <cellStyle name="Comma 3 2 2 8 2 2 3" xfId="32599" xr:uid="{AEE3E270-CCC7-4EFC-9DE2-C1270A6D15A0}"/>
    <cellStyle name="Comma 3 2 2 8 2 3" xfId="14149" xr:uid="{6584EEB1-D58A-4F5F-B86F-4B1F0ED181D2}"/>
    <cellStyle name="Comma 3 2 2 8 2 3 2" xfId="38731" xr:uid="{98EC7959-BC79-4735-A8FD-1284115CD31D}"/>
    <cellStyle name="Comma 3 2 2 8 2 4" xfId="22412" xr:uid="{AAF480BD-D0C8-4ED6-A203-2D1786667536}"/>
    <cellStyle name="Comma 3 2 2 8 2 4 2" xfId="46446" xr:uid="{B8AF04BC-A4E3-4DB1-8473-718439C6485A}"/>
    <cellStyle name="Comma 3 2 2 8 2 5" xfId="30716" xr:uid="{2765E9B0-5DA1-4A54-8202-09738DAC5293}"/>
    <cellStyle name="Comma 3 2 2 8 3" xfId="6407" xr:uid="{B8FFC8A2-100B-4068-A3DA-F4D26630AF9C}"/>
    <cellStyle name="Comma 3 2 2 8 3 2" xfId="14666" xr:uid="{406A96E0-F177-4E69-931C-BA89F4F64DBA}"/>
    <cellStyle name="Comma 3 2 2 8 3 2 2" xfId="39248" xr:uid="{1B7AED42-5AFC-4D57-B803-C83E43B658EB}"/>
    <cellStyle name="Comma 3 2 2 8 3 3" xfId="31233" xr:uid="{DA1B61EC-8E9A-4138-A2E2-EDEE45925F09}"/>
    <cellStyle name="Comma 3 2 2 8 4" xfId="7317" xr:uid="{D318A956-CEA8-49F6-AE9B-A7C0F26F9867}"/>
    <cellStyle name="Comma 3 2 2 8 4 2" xfId="15576" xr:uid="{415062FB-9F9A-431F-B174-D715FEC176F9}"/>
    <cellStyle name="Comma 3 2 2 8 4 2 2" xfId="40158" xr:uid="{B46809DC-3556-4032-88B5-DFCD6C722FCB}"/>
    <cellStyle name="Comma 3 2 2 8 4 3" xfId="32143" xr:uid="{1356F315-D48A-458E-977E-C36904A55C3F}"/>
    <cellStyle name="Comma 3 2 2 8 5" xfId="5160" xr:uid="{131FBBF1-39E8-4DAF-A05C-7AB5F46A8203}"/>
    <cellStyle name="Comma 3 2 2 8 5 2" xfId="13454" xr:uid="{0788BD80-0373-4BB6-B749-13FAC22108EC}"/>
    <cellStyle name="Comma 3 2 2 8 5 2 2" xfId="38038" xr:uid="{8D3E16C0-6DF8-40D9-9234-81B7FB1B96D3}"/>
    <cellStyle name="Comma 3 2 2 8 5 3" xfId="30020" xr:uid="{DA291A27-43AB-444C-B640-3E142FD6E387}"/>
    <cellStyle name="Comma 3 2 2 8 6" xfId="9583" xr:uid="{E15E2673-55C4-4B08-9A6F-816B3E09DDC0}"/>
    <cellStyle name="Comma 3 2 2 8 6 2" xfId="34278" xr:uid="{C0C80B2D-C4F1-4B72-9B0C-88A8DC742B38}"/>
    <cellStyle name="Comma 3 2 2 8 7" xfId="19945" xr:uid="{DBA35709-079C-4157-92F5-5AA8C0A8AAE6}"/>
    <cellStyle name="Comma 3 2 2 8 7 2" xfId="44123" xr:uid="{0F960D55-865A-4774-80AA-5D929123C470}"/>
    <cellStyle name="Comma 3 2 2 8 8" xfId="26395" xr:uid="{D2E1662E-BEE4-4273-83E9-768CF51CE91D}"/>
    <cellStyle name="Comma 3 2 2 9" xfId="1174" xr:uid="{72BEC788-CB6E-43FF-9CA8-852E9D26791B}"/>
    <cellStyle name="Comma 3 2 2 9 2" xfId="6260" xr:uid="{E8D37287-1019-4A2C-A8B2-12A3A3F08F7D}"/>
    <cellStyle name="Comma 3 2 2 9 2 2" xfId="8147" xr:uid="{3CBC1382-48F9-4434-8ABB-7AAF23FBAD7B}"/>
    <cellStyle name="Comma 3 2 2 9 2 2 2" xfId="16405" xr:uid="{312460CF-8781-440C-B230-949BA0389FBE}"/>
    <cellStyle name="Comma 3 2 2 9 2 2 2 2" xfId="40987" xr:uid="{FF14729D-4218-4354-9E93-F93624744EEA}"/>
    <cellStyle name="Comma 3 2 2 9 2 2 3" xfId="32972" xr:uid="{58D24414-7A6B-480F-B6EC-14B37D437169}"/>
    <cellStyle name="Comma 3 2 2 9 2 3" xfId="14522" xr:uid="{F3F46150-257A-4E34-BFB9-3C296A9FC72B}"/>
    <cellStyle name="Comma 3 2 2 9 2 3 2" xfId="39104" xr:uid="{0B27959B-AD95-463D-99F5-2982CAC8A2EA}"/>
    <cellStyle name="Comma 3 2 2 9 2 4" xfId="22383" xr:uid="{3EAAEB8D-C327-4968-854A-7CF5E8B45FE1}"/>
    <cellStyle name="Comma 3 2 2 9 2 4 2" xfId="46417" xr:uid="{CB16B126-D457-4965-B2AD-70D75E303ADE}"/>
    <cellStyle name="Comma 3 2 2 9 2 5" xfId="31089" xr:uid="{C5C866EE-DAD9-4B0E-914D-66A002C05C21}"/>
    <cellStyle name="Comma 3 2 2 9 3" xfId="6780" xr:uid="{5FEFF837-4ACA-4B29-B5C7-C3002C8C0137}"/>
    <cellStyle name="Comma 3 2 2 9 3 2" xfId="15039" xr:uid="{BA836D0E-3A5F-443A-8A2F-F4BF166A16B7}"/>
    <cellStyle name="Comma 3 2 2 9 3 2 2" xfId="39621" xr:uid="{20DEBE3C-9341-402A-B8F4-6A07A8766814}"/>
    <cellStyle name="Comma 3 2 2 9 3 3" xfId="31606" xr:uid="{7EC95566-E0F1-4424-BF85-8982EA14BABE}"/>
    <cellStyle name="Comma 3 2 2 9 4" xfId="7291" xr:uid="{7B764053-3E0C-4CA0-A218-3DC43448E941}"/>
    <cellStyle name="Comma 3 2 2 9 4 2" xfId="15550" xr:uid="{8E108E76-7435-430E-8BC6-23C80F9CA598}"/>
    <cellStyle name="Comma 3 2 2 9 4 2 2" xfId="40132" xr:uid="{5E2B08EC-9AE1-4F5F-830F-73C20B30AB77}"/>
    <cellStyle name="Comma 3 2 2 9 4 3" xfId="32117" xr:uid="{570A95C8-C7CE-4986-A3EA-454351745167}"/>
    <cellStyle name="Comma 3 2 2 9 5" xfId="5133" xr:uid="{68696505-FAF3-427D-8B9A-FECF2B0E52B5}"/>
    <cellStyle name="Comma 3 2 2 9 5 2" xfId="13428" xr:uid="{BA1FBC79-7184-4455-90D2-AE2CAAEFDC07}"/>
    <cellStyle name="Comma 3 2 2 9 5 2 2" xfId="38012" xr:uid="{49AAB9D3-34EC-4531-ABD2-6643869B5F8D}"/>
    <cellStyle name="Comma 3 2 2 9 5 3" xfId="29993" xr:uid="{7A4C40BD-4EDB-41E4-BC6C-9E6AE1890682}"/>
    <cellStyle name="Comma 3 2 2 9 6" xfId="9550" xr:uid="{9B7F92D5-970A-4C2A-8964-56D089F7C401}"/>
    <cellStyle name="Comma 3 2 2 9 6 2" xfId="34250" xr:uid="{EAA1ED65-659F-4E21-90B1-F00D987CBE06}"/>
    <cellStyle name="Comma 3 2 2 9 7" xfId="19917" xr:uid="{21ABB2BF-A861-4F03-A2C9-49DD9AE2C679}"/>
    <cellStyle name="Comma 3 2 2 9 7 2" xfId="44097" xr:uid="{BA2FA1DE-0BAB-425C-872B-F60AEB311634}"/>
    <cellStyle name="Comma 3 2 2 9 8" xfId="26369" xr:uid="{96A3B72A-3C3C-4073-A797-62FE32142293}"/>
    <cellStyle name="Comma 3 2 20" xfId="2692" xr:uid="{99726266-D0DE-492E-9016-F03D760CC847}"/>
    <cellStyle name="Comma 3 2 20 2" xfId="11033" xr:uid="{6E1E9645-BD64-418C-A787-3416AC50D257}"/>
    <cellStyle name="Comma 3 2 20 2 2" xfId="35688" xr:uid="{A635573A-7020-48B5-8413-3B4B06A943A2}"/>
    <cellStyle name="Comma 3 2 20 3" xfId="27803" xr:uid="{66533B38-E5AC-413B-BEE8-9CC9C3EB7503}"/>
    <cellStyle name="Comma 3 2 21" xfId="3165" xr:uid="{40015E51-52FB-4616-9136-300CD988B11A}"/>
    <cellStyle name="Comma 3 2 21 2" xfId="11506" xr:uid="{D4FDCCB2-7C34-48D4-9CBE-8D893BC775B8}"/>
    <cellStyle name="Comma 3 2 21 2 2" xfId="36160" xr:uid="{06BF20FB-70A5-40C0-A9D6-F509B5A08EE0}"/>
    <cellStyle name="Comma 3 2 21 3" xfId="28275" xr:uid="{72F6F702-0591-4E5B-B5E0-6281C8FA19BC}"/>
    <cellStyle name="Comma 3 2 22" xfId="3408" xr:uid="{1F75A50C-B7B5-436D-BFDA-ACFBF712F9B1}"/>
    <cellStyle name="Comma 3 2 22 2" xfId="11749" xr:uid="{92DB926B-10C5-413C-B5BF-8FC628668F28}"/>
    <cellStyle name="Comma 3 2 22 2 2" xfId="36396" xr:uid="{E086A2C9-1EC3-4A5C-8F21-412DC6C4E524}"/>
    <cellStyle name="Comma 3 2 22 3" xfId="28511" xr:uid="{0C94868C-D09F-4AE4-A5D9-ECDA58A75A8E}"/>
    <cellStyle name="Comma 3 2 23" xfId="3945" xr:uid="{E7CAFE8B-1D71-4ACC-A36F-28729A97A824}"/>
    <cellStyle name="Comma 3 2 23 2" xfId="12286" xr:uid="{3C03C3F2-918D-4F97-884B-2AA314BA0AB7}"/>
    <cellStyle name="Comma 3 2 23 2 2" xfId="36872" xr:uid="{8ED52F7C-E872-4794-9603-18B44CCAA92B}"/>
    <cellStyle name="Comma 3 2 23 3" xfId="28987" xr:uid="{FCE91F58-EF87-40EC-8DE9-D8369B88EFA7}"/>
    <cellStyle name="Comma 3 2 24" xfId="4019" xr:uid="{47C51E1E-D99D-4BE1-AB52-A36BF657B279}"/>
    <cellStyle name="Comma 3 2 24 2" xfId="12360" xr:uid="{6403163A-9027-4C31-86C1-E2996140703E}"/>
    <cellStyle name="Comma 3 2 24 2 2" xfId="36946" xr:uid="{258A9E03-D18D-4C81-A802-2C0AFE0F9612}"/>
    <cellStyle name="Comma 3 2 24 3" xfId="29061" xr:uid="{5E0D1613-DD96-4EC3-BEB0-A976448B25A7}"/>
    <cellStyle name="Comma 3 2 25" xfId="4096" xr:uid="{C3483714-9C51-459F-9391-C77271FB1945}"/>
    <cellStyle name="Comma 3 2 25 2" xfId="12437" xr:uid="{F5721AEF-F25A-49E3-9B46-E1896BB0E51C}"/>
    <cellStyle name="Comma 3 2 25 2 2" xfId="37022" xr:uid="{66DE9262-BDC0-4EC1-9CDC-DBF7BB3160E4}"/>
    <cellStyle name="Comma 3 2 25 3" xfId="29131" xr:uid="{4B8C0C0F-715A-4658-8570-8674353C215A}"/>
    <cellStyle name="Comma 3 2 26" xfId="4700" xr:uid="{6ABF1106-1DD7-4115-983B-6BAEBC5E9519}"/>
    <cellStyle name="Comma 3 2 26 2" xfId="13039" xr:uid="{AF23CE3A-4620-417F-9CB9-7D4824C9B08F}"/>
    <cellStyle name="Comma 3 2 26 2 2" xfId="37624" xr:uid="{0420F866-581A-44D1-8C7A-2DEA5E770FB9}"/>
    <cellStyle name="Comma 3 2 26 3" xfId="29603" xr:uid="{B5BEEEF1-2A9A-45E9-9467-3C48D115DE03}"/>
    <cellStyle name="Comma 3 2 27" xfId="8498" xr:uid="{D4ED6EFA-9D3B-4686-9A08-0F3D2E4F8628}"/>
    <cellStyle name="Comma 3 2 27 2" xfId="16756" xr:uid="{84B0CB45-9D9B-4CAE-AE73-CF59AB148E3D}"/>
    <cellStyle name="Comma 3 2 27 2 2" xfId="41338" xr:uid="{307ABAD9-4C1E-4B2D-885D-3AB553846963}"/>
    <cellStyle name="Comma 3 2 27 3" xfId="33309" xr:uid="{03F4D78D-C55E-405E-9EC4-FB16355E507E}"/>
    <cellStyle name="Comma 3 2 28" xfId="8626" xr:uid="{AF1E020F-3AD8-402B-9C78-1E5B05DC7B25}"/>
    <cellStyle name="Comma 3 2 28 2" xfId="33411" xr:uid="{66928030-9443-46B9-AF4C-37C3B7046834}"/>
    <cellStyle name="Comma 3 2 29" xfId="17736" xr:uid="{35DA632A-87FF-40A2-8EA5-2F7FC3D2CE45}"/>
    <cellStyle name="Comma 3 2 29 2" xfId="41963" xr:uid="{4D74BFB7-8256-46D2-847D-3C5F54876B78}"/>
    <cellStyle name="Comma 3 2 3" xfId="167" xr:uid="{683F2099-B60E-4485-B208-A96FD789E940}"/>
    <cellStyle name="Comma 3 2 3 10" xfId="2023" xr:uid="{C31590E0-1A95-47DA-98FE-6C806CED91D6}"/>
    <cellStyle name="Comma 3 2 3 10 2" xfId="6420" xr:uid="{DF8328E9-4C85-4C25-92CF-2BF7F9EFAECB}"/>
    <cellStyle name="Comma 3 2 3 10 2 2" xfId="14679" xr:uid="{055B66E5-3DAC-428C-954A-B93DF11A9FD0}"/>
    <cellStyle name="Comma 3 2 3 10 2 2 2" xfId="39261" xr:uid="{FBCB050E-4C42-410E-9095-FDBBED6C3B0B}"/>
    <cellStyle name="Comma 3 2 3 10 2 3" xfId="23187" xr:uid="{3CA2973A-AB2B-4D43-8CB5-0203750DB316}"/>
    <cellStyle name="Comma 3 2 3 10 2 3 2" xfId="47198" xr:uid="{C14E1B54-EA3C-4C21-B66B-7F3EAC708243}"/>
    <cellStyle name="Comma 3 2 3 10 2 4" xfId="31246" xr:uid="{190AD11D-5573-4312-BB5D-B3C1009AB59A}"/>
    <cellStyle name="Comma 3 2 3 10 3" xfId="10365" xr:uid="{64C36049-075E-4417-BA8E-C48EC83B0FCC}"/>
    <cellStyle name="Comma 3 2 3 10 3 2" xfId="35024" xr:uid="{CB45E5C6-3F5F-4B8D-9BFD-82F7CC659EBA}"/>
    <cellStyle name="Comma 3 2 3 10 4" xfId="20722" xr:uid="{C46DBB69-F368-469A-97EC-E88A2C151111}"/>
    <cellStyle name="Comma 3 2 3 10 4 2" xfId="44882" xr:uid="{7FDDC9B3-6A6D-4BE9-87CF-85F145A5CC99}"/>
    <cellStyle name="Comma 3 2 3 10 5" xfId="27139" xr:uid="{F5446596-14AC-46D4-B799-BF2BF02EA05C}"/>
    <cellStyle name="Comma 3 2 3 11" xfId="2094" xr:uid="{B878D660-0F1C-4893-A091-E8224556FC32}"/>
    <cellStyle name="Comma 3 2 3 11 2" xfId="8267" xr:uid="{C326F1A0-3DC7-4B3C-AC29-491F511835BA}"/>
    <cellStyle name="Comma 3 2 3 11 2 2" xfId="16525" xr:uid="{E30F1A67-8A5D-4FD2-BC2A-5ED9227C9B4E}"/>
    <cellStyle name="Comma 3 2 3 11 2 2 2" xfId="41107" xr:uid="{4B222C63-C36A-4818-9471-E79E66DC45D9}"/>
    <cellStyle name="Comma 3 2 3 11 2 3" xfId="21471" xr:uid="{5DDCB0F5-04AB-4969-955A-C455F860C778}"/>
    <cellStyle name="Comma 3 2 3 11 2 3 2" xfId="45577" xr:uid="{099557C8-0215-4CB1-ABD9-8BCB3C904C08}"/>
    <cellStyle name="Comma 3 2 3 11 2 4" xfId="33092" xr:uid="{59A93CEF-242D-48EE-B62C-5BD29218928E}"/>
    <cellStyle name="Comma 3 2 3 11 3" xfId="10436" xr:uid="{7069C6C0-E496-48E7-83D5-6D485230317E}"/>
    <cellStyle name="Comma 3 2 3 11 3 2" xfId="35094" xr:uid="{EF903AAE-F244-4438-93F5-D74A8991EE57}"/>
    <cellStyle name="Comma 3 2 3 11 4" xfId="18997" xr:uid="{70CEA169-55E6-4F93-A9AA-BC2E51A9EEFC}"/>
    <cellStyle name="Comma 3 2 3 11 4 2" xfId="43191" xr:uid="{541AE9CF-13C6-425B-BF4E-E4AC672F84CF}"/>
    <cellStyle name="Comma 3 2 3 11 5" xfId="27209" xr:uid="{234B3131-A0E2-4749-8EE8-F131754CA9C3}"/>
    <cellStyle name="Comma 3 2 3 12" xfId="2336" xr:uid="{4B50EA34-18C6-43E3-B364-A200B3D6AB76}"/>
    <cellStyle name="Comma 3 2 3 12 2" xfId="10677" xr:uid="{F473C84C-0DAF-4E96-A60E-C7BE590446B2}"/>
    <cellStyle name="Comma 3 2 3 12 2 2" xfId="35334" xr:uid="{44A2DF46-9471-4725-ACBA-01185FBA1C1B}"/>
    <cellStyle name="Comma 3 2 3 12 3" xfId="20875" xr:uid="{54096C48-9FF4-4569-B02B-BC18C9FBC7D7}"/>
    <cellStyle name="Comma 3 2 3 12 3 2" xfId="45013" xr:uid="{D084B74F-C50D-4478-8B55-101A7888EB67}"/>
    <cellStyle name="Comma 3 2 3 12 4" xfId="27449" xr:uid="{0480D49B-C048-49BD-9AE4-9845ED170233}"/>
    <cellStyle name="Comma 3 2 3 13" xfId="2410" xr:uid="{C8E72455-3083-4554-9FFD-0CEDECC7485F}"/>
    <cellStyle name="Comma 3 2 3 13 2" xfId="10751" xr:uid="{366EC67D-4AB3-42A6-92A9-3B4651D9B2FA}"/>
    <cellStyle name="Comma 3 2 3 13 2 2" xfId="35408" xr:uid="{09AF1B37-6AE3-4C70-AA9E-597CEF7BEF8C}"/>
    <cellStyle name="Comma 3 2 3 13 3" xfId="27523" xr:uid="{2E0C0D99-3459-4968-8674-A8C099409A60}"/>
    <cellStyle name="Comma 3 2 3 14" xfId="2481" xr:uid="{5CEB35EE-1750-406A-901E-6DCF5F88499E}"/>
    <cellStyle name="Comma 3 2 3 14 2" xfId="10822" xr:uid="{A4A802D2-341B-428C-8E8C-A89AA8C9EB2D}"/>
    <cellStyle name="Comma 3 2 3 14 2 2" xfId="35478" xr:uid="{51212F2B-8075-4A4C-97B2-FF57715B7294}"/>
    <cellStyle name="Comma 3 2 3 14 3" xfId="27593" xr:uid="{E9EE086B-6147-45CD-AE6B-1DA1103365B8}"/>
    <cellStyle name="Comma 3 2 3 15" xfId="2718" xr:uid="{4D9C9C70-50F2-4F78-AF82-A175F9A68730}"/>
    <cellStyle name="Comma 3 2 3 15 2" xfId="11059" xr:uid="{A396B9EB-DC07-4576-9DE2-63556DAF44E3}"/>
    <cellStyle name="Comma 3 2 3 15 2 2" xfId="35714" xr:uid="{3C98F89E-6CCA-403A-BCEA-92AACFA6A37E}"/>
    <cellStyle name="Comma 3 2 3 15 3" xfId="27829" xr:uid="{98785549-038E-4263-8A2D-92D2C719CEF6}"/>
    <cellStyle name="Comma 3 2 3 16" xfId="3191" xr:uid="{6563238C-B9A9-463D-9246-551190EE6487}"/>
    <cellStyle name="Comma 3 2 3 16 2" xfId="11532" xr:uid="{68BB9F14-AF87-4104-8931-4680155CC5AB}"/>
    <cellStyle name="Comma 3 2 3 16 2 2" xfId="36186" xr:uid="{FF7FC3E4-9E9B-49FA-9A79-BC3E5FE3A8DD}"/>
    <cellStyle name="Comma 3 2 3 16 3" xfId="28301" xr:uid="{5DD044DD-314F-4DF4-AFE2-C1F8FA6EE5E2}"/>
    <cellStyle name="Comma 3 2 3 17" xfId="3434" xr:uid="{B5A2DED1-1E07-461B-9691-7028AD300EF0}"/>
    <cellStyle name="Comma 3 2 3 17 2" xfId="11775" xr:uid="{9FF63AD2-F1F0-48C4-A079-B1F388A8C927}"/>
    <cellStyle name="Comma 3 2 3 17 2 2" xfId="36422" xr:uid="{EC84D2D0-C79C-41A0-B8D7-DBDC48EDDCB8}"/>
    <cellStyle name="Comma 3 2 3 17 3" xfId="28537" xr:uid="{7FF6FA00-27B9-4DE8-95DF-A757F60E57F7}"/>
    <cellStyle name="Comma 3 2 3 18" xfId="3971" xr:uid="{DCEACDFD-BA46-4F2D-8AF5-3754CC7B8F26}"/>
    <cellStyle name="Comma 3 2 3 18 2" xfId="12312" xr:uid="{0F557D24-535E-4018-98B8-E583D93E07AE}"/>
    <cellStyle name="Comma 3 2 3 18 2 2" xfId="36898" xr:uid="{FDBB912F-6A5C-4B32-9A8F-8C4A769DA5CC}"/>
    <cellStyle name="Comma 3 2 3 18 3" xfId="29013" xr:uid="{473308EC-D321-44E0-906C-E05E113B72A5}"/>
    <cellStyle name="Comma 3 2 3 19" xfId="4045" xr:uid="{FB7079B1-6B0D-412F-B131-9FAD3F6F08A2}"/>
    <cellStyle name="Comma 3 2 3 19 2" xfId="12386" xr:uid="{CD32FDC7-DBCC-42B8-A411-A24704EBC40D}"/>
    <cellStyle name="Comma 3 2 3 19 2 2" xfId="36972" xr:uid="{A51E989B-3D1F-44C2-B5BE-6210C4BCAE52}"/>
    <cellStyle name="Comma 3 2 3 19 3" xfId="29087" xr:uid="{B34AFACF-5794-4DAE-83F9-702302983DAF}"/>
    <cellStyle name="Comma 3 2 3 2" xfId="272" xr:uid="{BB09F937-8C0C-4C5C-8FCE-C6388ABDC4EF}"/>
    <cellStyle name="Comma 3 2 3 2 10" xfId="2779" xr:uid="{EB082BA2-F59D-47F1-92D5-85075E63D856}"/>
    <cellStyle name="Comma 3 2 3 2 10 2" xfId="11120" xr:uid="{672D1253-B860-48F3-8C68-C7F7E396420F}"/>
    <cellStyle name="Comma 3 2 3 2 10 2 2" xfId="35775" xr:uid="{51584045-B99E-4C86-BE3B-991C905189D3}"/>
    <cellStyle name="Comma 3 2 3 2 10 3" xfId="27890" xr:uid="{0F4BC83A-D119-4276-8339-2CDA28F27A75}"/>
    <cellStyle name="Comma 3 2 3 2 11" xfId="3252" xr:uid="{8C0E08D7-8629-432E-80CE-BDDF5AA4EF81}"/>
    <cellStyle name="Comma 3 2 3 2 11 2" xfId="11593" xr:uid="{91033EEB-373A-4587-A875-AE6124837557}"/>
    <cellStyle name="Comma 3 2 3 2 11 2 2" xfId="36247" xr:uid="{D493F762-993D-4792-8D9E-EB78BD1C8EF7}"/>
    <cellStyle name="Comma 3 2 3 2 11 3" xfId="28362" xr:uid="{5F02E001-80AC-456D-A4D5-B3AE09C5B997}"/>
    <cellStyle name="Comma 3 2 3 2 12" xfId="3496" xr:uid="{5690C3F8-18DD-4E9A-8C55-4864A64432DE}"/>
    <cellStyle name="Comma 3 2 3 2 12 2" xfId="11837" xr:uid="{5FDB8F06-2CE8-410C-A37D-91C56B06C3B3}"/>
    <cellStyle name="Comma 3 2 3 2 12 2 2" xfId="36483" xr:uid="{D0055C27-16F1-4D7F-B10C-DB104F37396D}"/>
    <cellStyle name="Comma 3 2 3 2 12 3" xfId="28598" xr:uid="{81A63B2F-94C2-4277-A50B-40CA482B5A7D}"/>
    <cellStyle name="Comma 3 2 3 2 13" xfId="4208" xr:uid="{0B93562C-8581-4D19-A7F3-3E0BA3822576}"/>
    <cellStyle name="Comma 3 2 3 2 13 2" xfId="12549" xr:uid="{C185DA83-6170-4586-94CD-65FDF59182C7}"/>
    <cellStyle name="Comma 3 2 3 2 13 2 2" xfId="37134" xr:uid="{73A1CC71-E329-402B-9948-5FF6DCC0A3D0}"/>
    <cellStyle name="Comma 3 2 3 2 13 3" xfId="29218" xr:uid="{74AC89C3-62B4-4910-8D72-43416F592F1B}"/>
    <cellStyle name="Comma 3 2 3 2 14" xfId="4791" xr:uid="{0F389D56-2BAB-4A33-A894-35CB9A19FD3B}"/>
    <cellStyle name="Comma 3 2 3 2 14 2" xfId="13119" xr:uid="{7AFA3DC5-766C-4576-813F-1EEBBC077818}"/>
    <cellStyle name="Comma 3 2 3 2 14 2 2" xfId="37704" xr:uid="{0D3204BC-56A1-4CB2-8864-C913D9541163}"/>
    <cellStyle name="Comma 3 2 3 2 14 3" xfId="29684" xr:uid="{8264FFB4-8CBC-4390-9C4C-3B7644AC8D54}"/>
    <cellStyle name="Comma 3 2 3 2 15" xfId="8723" xr:uid="{12867556-0DB9-40A9-862F-D25C9CCE543F}"/>
    <cellStyle name="Comma 3 2 3 2 15 2" xfId="33503" xr:uid="{1F56AEBC-135C-4C7B-919A-5D1FE56D9E56}"/>
    <cellStyle name="Comma 3 2 3 2 16" xfId="17911" xr:uid="{2A4F19EC-192E-4A16-A685-293E370586AF}"/>
    <cellStyle name="Comma 3 2 3 2 16 2" xfId="42136" xr:uid="{5AC9CB23-6BC3-4736-B425-CF7CF3119530}"/>
    <cellStyle name="Comma 3 2 3 2 17" xfId="18512" xr:uid="{A8DD0F5C-F382-402C-91D9-CC9498EAC2B4}"/>
    <cellStyle name="Comma 3 2 3 2 17 2" xfId="42715" xr:uid="{3E6E24D1-C678-4F79-B78A-C6CC5F9BE42A}"/>
    <cellStyle name="Comma 3 2 3 2 18" xfId="25637" xr:uid="{527EB3F1-AE7C-4152-A22C-040D6117CA68}"/>
    <cellStyle name="Comma 3 2 3 2 2" xfId="468" xr:uid="{0B91D735-5EF1-47DB-B78E-E3B58B175B70}"/>
    <cellStyle name="Comma 3 2 3 2 2 10" xfId="5008" xr:uid="{7FEB52A1-C389-49BC-93E0-36BF1C694335}"/>
    <cellStyle name="Comma 3 2 3 2 2 10 2" xfId="13308" xr:uid="{A5A36EAE-D340-40E5-88FF-1439D839D694}"/>
    <cellStyle name="Comma 3 2 3 2 2 10 2 2" xfId="37892" xr:uid="{12DAF3E7-37D9-4E40-BAEF-E0948A37569F}"/>
    <cellStyle name="Comma 3 2 3 2 2 10 3" xfId="29874" xr:uid="{28CA595A-3B63-4BA5-9869-1FA374C889D2}"/>
    <cellStyle name="Comma 3 2 3 2 2 11" xfId="8858" xr:uid="{1EFAFEC7-0EE0-4B02-A190-30B45939F71A}"/>
    <cellStyle name="Comma 3 2 3 2 2 11 2" xfId="33624" xr:uid="{09F3D068-AD60-47F2-BCCF-62C074951917}"/>
    <cellStyle name="Comma 3 2 3 2 2 12" xfId="18043" xr:uid="{D08A6424-1F37-49B4-B611-F8842BB8F4CA}"/>
    <cellStyle name="Comma 3 2 3 2 2 12 2" xfId="42268" xr:uid="{90161FBA-9722-4935-8BAF-B3EB6660D458}"/>
    <cellStyle name="Comma 3 2 3 2 2 13" xfId="18651" xr:uid="{AC694415-A449-4FD5-9F47-F298D452B7B2}"/>
    <cellStyle name="Comma 3 2 3 2 2 13 2" xfId="42847" xr:uid="{1F78BFE6-31F2-4CA5-80D0-EF0D5C3C6804}"/>
    <cellStyle name="Comma 3 2 3 2 2 14" xfId="25755" xr:uid="{C965075F-4F69-47D6-B9FC-BB31A4BE5E0D}"/>
    <cellStyle name="Comma 3 2 3 2 2 2" xfId="1486" xr:uid="{46F7BBF4-83D3-4B1E-9690-1C115D405E31}"/>
    <cellStyle name="Comma 3 2 3 2 2 2 2" xfId="3133" xr:uid="{B9778ED4-2338-4C41-951D-3CBE0C0C13AB}"/>
    <cellStyle name="Comma 3 2 3 2 2 2 2 2" xfId="7090" xr:uid="{D28C48B5-1264-4FCB-8215-BFA2DC763605}"/>
    <cellStyle name="Comma 3 2 3 2 2 2 2 2 2" xfId="15349" xr:uid="{1605708B-6E00-4FD8-BB9D-4D476CE60ED6}"/>
    <cellStyle name="Comma 3 2 3 2 2 2 2 2 2 2" xfId="39931" xr:uid="{00C84BFE-2CC0-4C6E-86F5-4BDC8A880495}"/>
    <cellStyle name="Comma 3 2 3 2 2 2 2 2 3" xfId="31916" xr:uid="{FB0A09F6-B23B-4016-86EB-4EA262B0BCED}"/>
    <cellStyle name="Comma 3 2 3 2 2 2 2 3" xfId="11474" xr:uid="{C7560980-395A-4248-94E2-E6EA2C37B17F}"/>
    <cellStyle name="Comma 3 2 3 2 2 2 2 3 2" xfId="36129" xr:uid="{5E202A45-CEA7-4E71-A149-B8C46DAB6821}"/>
    <cellStyle name="Comma 3 2 3 2 2 2 2 4" xfId="22674" xr:uid="{751696A1-38DA-4909-A98A-D998426CD6AC}"/>
    <cellStyle name="Comma 3 2 3 2 2 2 2 4 2" xfId="46701" xr:uid="{A00DF1C1-46F5-43EC-8CCA-E0C1D5B153B4}"/>
    <cellStyle name="Comma 3 2 3 2 2 2 2 5" xfId="28244" xr:uid="{F1915E72-F1EF-4E07-A18F-44245591EE14}"/>
    <cellStyle name="Comma 3 2 3 2 2 2 3" xfId="3852" xr:uid="{1B8A599B-0A53-4AD3-AAF9-0B2C2C134141}"/>
    <cellStyle name="Comma 3 2 3 2 2 2 3 2" xfId="12193" xr:uid="{CF30554B-13D8-428B-93F1-B105E85F74BF}"/>
    <cellStyle name="Comma 3 2 3 2 2 2 3 2 2" xfId="36837" xr:uid="{1E977EBC-CA30-4ED0-8CDE-7B49307129DF}"/>
    <cellStyle name="Comma 3 2 3 2 2 2 3 3" xfId="28952" xr:uid="{8B9B8CB0-67F7-4DD6-9EC7-6BBC5D6DB044}"/>
    <cellStyle name="Comma 3 2 3 2 2 2 4" xfId="4606" xr:uid="{C93985AB-2179-4331-BD05-5B889D33E8B6}"/>
    <cellStyle name="Comma 3 2 3 2 2 2 4 2" xfId="12947" xr:uid="{9F867B73-A12C-4417-87CF-BEF9DA4FA5DF}"/>
    <cellStyle name="Comma 3 2 3 2 2 2 4 2 2" xfId="37532" xr:uid="{E9FF7FC8-83DA-4440-8B84-9988BEBB69B1}"/>
    <cellStyle name="Comma 3 2 3 2 2 2 4 3" xfId="29572" xr:uid="{2B508F78-DFF7-41C4-B32B-64B531A906C0}"/>
    <cellStyle name="Comma 3 2 3 2 2 2 5" xfId="5426" xr:uid="{E56CDF73-0BB4-4A29-84E6-02FE8A7C554A}"/>
    <cellStyle name="Comma 3 2 3 2 2 2 5 2" xfId="13709" xr:uid="{217E8D90-39EF-4DF4-9BFB-113465D9DF5C}"/>
    <cellStyle name="Comma 3 2 3 2 2 2 5 2 2" xfId="38293" xr:uid="{E3E61589-074E-4EE2-9FE9-231FF35941FF}"/>
    <cellStyle name="Comma 3 2 3 2 2 2 5 3" xfId="30275" xr:uid="{A6A6B9ED-6903-42E5-BB86-89233308DB17}"/>
    <cellStyle name="Comma 3 2 3 2 2 2 6" xfId="9847" xr:uid="{6E377F7B-DDCD-4D58-A63A-78DA63900ED6}"/>
    <cellStyle name="Comma 3 2 3 2 2 2 6 2" xfId="34533" xr:uid="{41ECDDD7-FC21-4E12-89EF-8B5E2C314BB3}"/>
    <cellStyle name="Comma 3 2 3 2 2 2 7" xfId="18279" xr:uid="{CF74311F-71CA-47E7-A124-F1F06F0EA4BE}"/>
    <cellStyle name="Comma 3 2 3 2 2 2 7 2" xfId="42504" xr:uid="{1964F128-A9A8-4103-85F0-0F077AD44A98}"/>
    <cellStyle name="Comma 3 2 3 2 2 2 8" xfId="20208" xr:uid="{E9890C5A-6626-407F-BDE8-1224C286934C}"/>
    <cellStyle name="Comma 3 2 3 2 2 2 8 2" xfId="44382" xr:uid="{97B3F02E-5B99-461F-8814-F31F7F32C029}"/>
    <cellStyle name="Comma 3 2 3 2 2 2 9" xfId="26649" xr:uid="{93565BA7-DCED-410C-8A5B-17265F604ED5}"/>
    <cellStyle name="Comma 3 2 3 2 2 3" xfId="1048" xr:uid="{7E3D2F79-4636-45A5-BF38-D37D3C074998}"/>
    <cellStyle name="Comma 3 2 3 2 2 3 2" xfId="8028" xr:uid="{A68A713B-4E73-403B-8D01-11EB0420085B}"/>
    <cellStyle name="Comma 3 2 3 2 2 3 2 2" xfId="16286" xr:uid="{B1BE35EB-9E96-4284-90F0-952BB9E960AD}"/>
    <cellStyle name="Comma 3 2 3 2 2 3 2 2 2" xfId="40868" xr:uid="{0B2CF0A3-7BB4-4CC2-902E-F3ABDDD08B80}"/>
    <cellStyle name="Comma 3 2 3 2 2 3 2 3" xfId="22257" xr:uid="{43613530-FC7F-422B-9016-F789DBE547EB}"/>
    <cellStyle name="Comma 3 2 3 2 2 3 2 3 2" xfId="46297" xr:uid="{3D7A528E-4974-44A3-92EC-11BD0DD92E69}"/>
    <cellStyle name="Comma 3 2 3 2 2 3 2 4" xfId="32853" xr:uid="{39A9DCEC-7609-4947-A973-1DB3BD410857}"/>
    <cellStyle name="Comma 3 2 3 2 2 3 3" xfId="6141" xr:uid="{D6BD64F5-01BA-4D4B-8479-50BF3CB0C0D3}"/>
    <cellStyle name="Comma 3 2 3 2 2 3 3 2" xfId="14403" xr:uid="{7BD65154-29C5-4387-AFB3-582A2B1C9F27}"/>
    <cellStyle name="Comma 3 2 3 2 2 3 3 2 2" xfId="38985" xr:uid="{ADA30082-93EB-48AB-A5B9-F399BD6DDD98}"/>
    <cellStyle name="Comma 3 2 3 2 2 3 3 3" xfId="30970" xr:uid="{CDAC3861-ABB4-4F0F-B6A8-D6EDAD2F6064}"/>
    <cellStyle name="Comma 3 2 3 2 2 3 4" xfId="9424" xr:uid="{B1BE265B-39B8-40AC-8B8C-EC312AB859CF}"/>
    <cellStyle name="Comma 3 2 3 2 2 3 4 2" xfId="34131" xr:uid="{64D8BAD4-9BC3-4E4E-9DBB-5B9E961BB6FC}"/>
    <cellStyle name="Comma 3 2 3 2 2 3 5" xfId="19792" xr:uid="{A633F799-0F5B-4F3E-A810-66E9549C40A2}"/>
    <cellStyle name="Comma 3 2 3 2 2 3 5 2" xfId="43972" xr:uid="{56D6D5CD-1C38-4C92-A8BF-429D47EDBC71}"/>
    <cellStyle name="Comma 3 2 3 2 2 3 6" xfId="26250" xr:uid="{3AC407BF-E152-48C7-A5CF-922F9DB867D0}"/>
    <cellStyle name="Comma 3 2 3 2 2 4" xfId="2274" xr:uid="{C1662708-4CA0-4E25-B75A-F4840AA50622}"/>
    <cellStyle name="Comma 3 2 3 2 2 4 2" xfId="6661" xr:uid="{ED39718E-AE18-436F-AF92-7F81687225AF}"/>
    <cellStyle name="Comma 3 2 3 2 2 4 2 2" xfId="14920" xr:uid="{690914F9-A2C5-45BC-AE38-49CD9AA04045}"/>
    <cellStyle name="Comma 3 2 3 2 2 4 2 2 2" xfId="39502" xr:uid="{BD14A13E-D162-44EE-9D0B-A7B334F1D5B5}"/>
    <cellStyle name="Comma 3 2 3 2 2 4 2 3" xfId="21723" xr:uid="{8B3F7BAD-40D3-455A-B8E8-86B79FF29B7E}"/>
    <cellStyle name="Comma 3 2 3 2 2 4 2 3 2" xfId="45800" xr:uid="{791D86D5-2B93-476E-A584-82E9E1B0752E}"/>
    <cellStyle name="Comma 3 2 3 2 2 4 2 4" xfId="31487" xr:uid="{589E60A1-102F-4D99-A227-3C8CD9E755F9}"/>
    <cellStyle name="Comma 3 2 3 2 2 4 3" xfId="10615" xr:uid="{9E83B9EA-C4EB-4137-AE92-C187B1FD5DFE}"/>
    <cellStyle name="Comma 3 2 3 2 2 4 3 2" xfId="35273" xr:uid="{C75F58D2-580B-49A4-8F50-C043EA7C168D}"/>
    <cellStyle name="Comma 3 2 3 2 2 4 4" xfId="19258" xr:uid="{28C3F80E-FD9F-47F4-9292-559C3E07AA5B}"/>
    <cellStyle name="Comma 3 2 3 2 2 4 4 2" xfId="43452" xr:uid="{C9F6C0E9-E229-4C5C-BFF4-634BA51EC9CF}"/>
    <cellStyle name="Comma 3 2 3 2 2 4 5" xfId="27388" xr:uid="{94F6B0CC-F5D4-48A3-82EC-66227DD5E94A}"/>
    <cellStyle name="Comma 3 2 3 2 2 5" xfId="2660" xr:uid="{A25CC702-CB5F-4511-9F1C-C1A8642215E8}"/>
    <cellStyle name="Comma 3 2 3 2 2 5 2" xfId="8446" xr:uid="{BAB2206A-C08B-4987-AD2F-9835FDE1013C}"/>
    <cellStyle name="Comma 3 2 3 2 2 5 2 2" xfId="16704" xr:uid="{03EB2ED4-A7BD-4BC9-8977-464FCDC90145}"/>
    <cellStyle name="Comma 3 2 3 2 2 5 2 2 2" xfId="41286" xr:uid="{97569FA2-1F52-4849-9DED-DD8F1BCF27A5}"/>
    <cellStyle name="Comma 3 2 3 2 2 5 2 3" xfId="33271" xr:uid="{FCACB35B-C1BE-4119-B1E7-249F68339E68}"/>
    <cellStyle name="Comma 3 2 3 2 2 5 3" xfId="11001" xr:uid="{A128876A-5F1D-4019-8D07-B1B663CBFFA8}"/>
    <cellStyle name="Comma 3 2 3 2 2 5 3 2" xfId="35657" xr:uid="{0DFB1C0E-5567-4A71-B539-F1C02DCBD95F}"/>
    <cellStyle name="Comma 3 2 3 2 2 5 4" xfId="21127" xr:uid="{641FE10F-371A-4DEC-8717-F0072AB8FFF8}"/>
    <cellStyle name="Comma 3 2 3 2 2 5 4 2" xfId="45248" xr:uid="{CC8543F4-BC2A-44E8-90C1-8DE5CCC67877}"/>
    <cellStyle name="Comma 3 2 3 2 2 5 5" xfId="27772" xr:uid="{0E617CC3-4DFB-4D46-843D-4695DC9E2D36}"/>
    <cellStyle name="Comma 3 2 3 2 2 6" xfId="2897" xr:uid="{89ED6109-3FF5-4F23-94D8-861F0FC2BFDA}"/>
    <cellStyle name="Comma 3 2 3 2 2 6 2" xfId="11238" xr:uid="{BA51FAD7-8123-46CA-8B4C-88F5C1D31F22}"/>
    <cellStyle name="Comma 3 2 3 2 2 6 2 2" xfId="35893" xr:uid="{2082A4F3-DAA7-4355-944E-65BA16308D3B}"/>
    <cellStyle name="Comma 3 2 3 2 2 6 3" xfId="28008" xr:uid="{1A6E793D-27FA-4877-B7EF-10E6D67240EB}"/>
    <cellStyle name="Comma 3 2 3 2 2 7" xfId="3370" xr:uid="{7F4447B3-54A9-42C7-B78A-81EE077CED3C}"/>
    <cellStyle name="Comma 3 2 3 2 2 7 2" xfId="11711" xr:uid="{7BB3C604-B5EB-437B-8746-67D97068E2B5}"/>
    <cellStyle name="Comma 3 2 3 2 2 7 2 2" xfId="36365" xr:uid="{289E261C-A5E5-4636-87C6-4F846B8D28B8}"/>
    <cellStyle name="Comma 3 2 3 2 2 7 3" xfId="28480" xr:uid="{BE67499B-07A3-4C02-98AF-6270D8ACAAD5}"/>
    <cellStyle name="Comma 3 2 3 2 2 8" xfId="3616" xr:uid="{0117DD8F-D432-407C-A7DB-0F7784A650B3}"/>
    <cellStyle name="Comma 3 2 3 2 2 8 2" xfId="11957" xr:uid="{F299577F-7617-40E0-831A-312E5F35A939}"/>
    <cellStyle name="Comma 3 2 3 2 2 8 2 2" xfId="36601" xr:uid="{144C93F3-557B-4C58-B332-A9F43D8C793A}"/>
    <cellStyle name="Comma 3 2 3 2 2 8 3" xfId="28716" xr:uid="{B2412353-C825-4503-B0AA-DD2A60C14471}"/>
    <cellStyle name="Comma 3 2 3 2 2 9" xfId="4370" xr:uid="{C3FD7A86-8042-478B-A1BE-916899A13A4D}"/>
    <cellStyle name="Comma 3 2 3 2 2 9 2" xfId="12711" xr:uid="{A9CB97E6-9997-430B-9FE9-6C544257452D}"/>
    <cellStyle name="Comma 3 2 3 2 2 9 2 2" xfId="37296" xr:uid="{1ECE9A15-5E8A-4F0D-B86E-3FEE492BBB3E}"/>
    <cellStyle name="Comma 3 2 3 2 2 9 3" xfId="29336" xr:uid="{A42F1CBE-8F9F-43EC-A124-B4B68504BEBF}"/>
    <cellStyle name="Comma 3 2 3 2 3" xfId="654" xr:uid="{4963EDD4-79CA-4A82-BFE6-1F3622AAD08A}"/>
    <cellStyle name="Comma 3 2 3 2 3 10" xfId="25934" xr:uid="{A8A52214-97B8-4379-8F35-E50134A881C7}"/>
    <cellStyle name="Comma 3 2 3 2 3 2" xfId="1287" xr:uid="{F8CE7397-692C-4D82-AE1B-A8489B2AC715}"/>
    <cellStyle name="Comma 3 2 3 2 3 2 2" xfId="8214" xr:uid="{DD5808BB-D84B-4421-B27C-3C98E6174B5D}"/>
    <cellStyle name="Comma 3 2 3 2 3 2 2 2" xfId="16472" xr:uid="{03018A43-1210-4A23-AC75-386BA6184188}"/>
    <cellStyle name="Comma 3 2 3 2 3 2 2 2 2" xfId="41054" xr:uid="{CD443056-5CAB-408C-91E6-124E7D4247FA}"/>
    <cellStyle name="Comma 3 2 3 2 3 2 2 3" xfId="22479" xr:uid="{46089F45-6A72-4EC1-B40A-93FBEA8807F4}"/>
    <cellStyle name="Comma 3 2 3 2 3 2 2 3 2" xfId="46513" xr:uid="{0C2A6746-7ED1-49F8-BE10-32A0F5E1B036}"/>
    <cellStyle name="Comma 3 2 3 2 3 2 2 4" xfId="33039" xr:uid="{2B339B71-C1E3-4450-BD8C-59D74F6A8493}"/>
    <cellStyle name="Comma 3 2 3 2 3 2 3" xfId="6335" xr:uid="{6BB7EE43-1A50-4885-8474-41B3F87CE065}"/>
    <cellStyle name="Comma 3 2 3 2 3 2 3 2" xfId="14596" xr:uid="{D6710037-2BD8-4BC8-AB96-B8B4C580ACB0}"/>
    <cellStyle name="Comma 3 2 3 2 3 2 3 2 2" xfId="39178" xr:uid="{7F2364D7-447F-4D12-A9DF-B50521BDBCDD}"/>
    <cellStyle name="Comma 3 2 3 2 3 2 3 3" xfId="31163" xr:uid="{B59777D3-BF97-4262-866F-6D8941CC77F3}"/>
    <cellStyle name="Comma 3 2 3 2 3 2 4" xfId="9650" xr:uid="{710E1FFD-ABB5-4048-BA27-3C120EE0B003}"/>
    <cellStyle name="Comma 3 2 3 2 3 2 4 2" xfId="34345" xr:uid="{D85F2D2C-D513-49D6-9C28-D34E0ECCF528}"/>
    <cellStyle name="Comma 3 2 3 2 3 2 5" xfId="20012" xr:uid="{A9F5113B-547F-4566-AFA8-FEAFCAF97DC1}"/>
    <cellStyle name="Comma 3 2 3 2 3 2 5 2" xfId="44190" xr:uid="{518117EB-5816-4BCD-A2FC-26E8876EAF7D}"/>
    <cellStyle name="Comma 3 2 3 2 3 2 6" xfId="26462" xr:uid="{41BBBE06-CDBC-42FF-BF2F-D848A5447814}"/>
    <cellStyle name="Comma 3 2 3 2 3 3" xfId="3015" xr:uid="{63280910-0D11-4901-A6C5-9931B977A53B}"/>
    <cellStyle name="Comma 3 2 3 2 3 3 2" xfId="6854" xr:uid="{D4F6A601-48A3-4DFD-816C-E4F873CBC0B8}"/>
    <cellStyle name="Comma 3 2 3 2 3 3 2 2" xfId="15113" xr:uid="{A37CF5CE-C362-48A7-A50B-5E04EA5586D4}"/>
    <cellStyle name="Comma 3 2 3 2 3 3 2 2 2" xfId="39695" xr:uid="{C4440B08-3782-49FC-AA3D-7480CF9C3168}"/>
    <cellStyle name="Comma 3 2 3 2 3 3 2 3" xfId="21907" xr:uid="{03524F8C-E45F-48CF-8EBD-621275E7B3BB}"/>
    <cellStyle name="Comma 3 2 3 2 3 3 2 3 2" xfId="45981" xr:uid="{8D59C8BB-65DA-4495-81AE-27170131B20F}"/>
    <cellStyle name="Comma 3 2 3 2 3 3 2 4" xfId="31680" xr:uid="{D41EB57C-71B8-4BCB-A5DD-27468F71A38C}"/>
    <cellStyle name="Comma 3 2 3 2 3 3 3" xfId="11356" xr:uid="{63A395CD-ABEE-4A2C-944C-2598DD7B2162}"/>
    <cellStyle name="Comma 3 2 3 2 3 3 3 2" xfId="36011" xr:uid="{D0F3FC3D-05BC-4D80-9A1F-D649CFE93064}"/>
    <cellStyle name="Comma 3 2 3 2 3 3 4" xfId="19442" xr:uid="{8DE176A6-5406-47F4-A326-1621695007E1}"/>
    <cellStyle name="Comma 3 2 3 2 3 3 4 2" xfId="43636" xr:uid="{DDC9B7FD-6C1B-4BA1-8A8A-06625A4A1361}"/>
    <cellStyle name="Comma 3 2 3 2 3 3 5" xfId="28126" xr:uid="{BE81C15E-D327-4401-A68E-5E8431607A40}"/>
    <cellStyle name="Comma 3 2 3 2 3 4" xfId="3734" xr:uid="{8AC79744-4CD6-440A-A840-2FF823C192D5}"/>
    <cellStyle name="Comma 3 2 3 2 3 4 2" xfId="7382" xr:uid="{718FB0C9-D8CB-40CC-B54D-6ECBE693F7CE}"/>
    <cellStyle name="Comma 3 2 3 2 3 4 2 2" xfId="15641" xr:uid="{E1760D27-AFEC-438B-8E58-D9830C781109}"/>
    <cellStyle name="Comma 3 2 3 2 3 4 2 2 2" xfId="40223" xr:uid="{0C219423-38AB-4601-8799-E7CE7DDE6F38}"/>
    <cellStyle name="Comma 3 2 3 2 3 4 2 3" xfId="32208" xr:uid="{6B5E8826-DA2E-4BE2-8855-532B234BC19F}"/>
    <cellStyle name="Comma 3 2 3 2 3 4 3" xfId="12075" xr:uid="{FF517D5B-A0AA-45DB-A9B1-A1505631F861}"/>
    <cellStyle name="Comma 3 2 3 2 3 4 3 2" xfId="36719" xr:uid="{B67EACE2-64B3-432F-A603-60F4B4CAD332}"/>
    <cellStyle name="Comma 3 2 3 2 3 4 4" xfId="21312" xr:uid="{9AE7EC87-90BE-4E6A-A05F-E854A087E7FB}"/>
    <cellStyle name="Comma 3 2 3 2 3 4 4 2" xfId="45431" xr:uid="{F74EAD3C-B0CF-4314-B54F-B86D53F7E233}"/>
    <cellStyle name="Comma 3 2 3 2 3 4 5" xfId="28834" xr:uid="{3207297F-3548-42F7-8249-4620D6E3B73A}"/>
    <cellStyle name="Comma 3 2 3 2 3 5" xfId="4488" xr:uid="{C458F1EC-E12E-4580-8F25-2ACDB3975B9F}"/>
    <cellStyle name="Comma 3 2 3 2 3 5 2" xfId="12829" xr:uid="{6E73D06A-1806-417D-BCC3-DE9CD77D415D}"/>
    <cellStyle name="Comma 3 2 3 2 3 5 2 2" xfId="37414" xr:uid="{C4E52ED7-DE6D-492D-AC80-243301F9F0EA}"/>
    <cellStyle name="Comma 3 2 3 2 3 5 3" xfId="29454" xr:uid="{B01789A6-95F4-470D-845F-72375E0C83CF}"/>
    <cellStyle name="Comma 3 2 3 2 3 6" xfId="5228" xr:uid="{272B3DBF-2828-41E1-B44A-493E306E21E9}"/>
    <cellStyle name="Comma 3 2 3 2 3 6 2" xfId="13521" xr:uid="{FCCB0A33-979F-4A9C-A953-728A4D554661}"/>
    <cellStyle name="Comma 3 2 3 2 3 6 2 2" xfId="38105" xr:uid="{779B64B9-8191-4871-A1EA-9BD1D3E04175}"/>
    <cellStyle name="Comma 3 2 3 2 3 6 3" xfId="30087" xr:uid="{B5068B42-DA40-4FB3-B03F-DB4D233677E7}"/>
    <cellStyle name="Comma 3 2 3 2 3 7" xfId="9041" xr:uid="{0579576A-AF14-43E2-B586-7A56B7FC394B}"/>
    <cellStyle name="Comma 3 2 3 2 3 7 2" xfId="33803" xr:uid="{063D8692-6FBB-45A6-888B-6B9D0AF9F219}"/>
    <cellStyle name="Comma 3 2 3 2 3 8" xfId="18161" xr:uid="{9D293AA7-B36A-41C6-BCE1-B73A5BED4A44}"/>
    <cellStyle name="Comma 3 2 3 2 3 8 2" xfId="42386" xr:uid="{FFD3875C-17F7-406E-B029-5792120EC88D}"/>
    <cellStyle name="Comma 3 2 3 2 3 9" xfId="18835" xr:uid="{A7D1ACAB-5293-49B2-A886-FF47172B896F}"/>
    <cellStyle name="Comma 3 2 3 2 3 9 2" xfId="43031" xr:uid="{83E5AF00-DD79-426B-ACEC-A835312BF259}"/>
    <cellStyle name="Comma 3 2 3 2 4" xfId="1707" xr:uid="{9FEA5FF2-A1B7-4690-8082-C1B5712B571B}"/>
    <cellStyle name="Comma 3 2 3 2 4 2" xfId="6972" xr:uid="{F995146C-560A-4F5F-914E-7CC34ADE89C3}"/>
    <cellStyle name="Comma 3 2 3 2 4 2 2" xfId="15231" xr:uid="{D2CF85E7-2DB1-4436-9228-7B1E0514A904}"/>
    <cellStyle name="Comma 3 2 3 2 4 2 2 2" xfId="39813" xr:uid="{FE8D3885-8C58-416B-8B4C-8B48E23A990E}"/>
    <cellStyle name="Comma 3 2 3 2 4 2 3" xfId="22880" xr:uid="{40EA1FCB-183F-433C-A512-46780015B02B}"/>
    <cellStyle name="Comma 3 2 3 2 4 2 3 2" xfId="46898" xr:uid="{F81E3F18-5624-4D58-B20D-197C1F169FC4}"/>
    <cellStyle name="Comma 3 2 3 2 4 2 4" xfId="31798" xr:uid="{11B47D8F-3EFD-4F9A-AEEF-833D31D928FA}"/>
    <cellStyle name="Comma 3 2 3 2 4 3" xfId="5632" xr:uid="{89EB1B1C-DE8A-4ADD-9888-7B53E62B0275}"/>
    <cellStyle name="Comma 3 2 3 2 4 3 2" xfId="13903" xr:uid="{95581349-1080-4D5F-85DF-92453D4781E4}"/>
    <cellStyle name="Comma 3 2 3 2 4 3 2 2" xfId="38487" xr:uid="{BD78FBCA-3715-4E1E-A765-A7368F964675}"/>
    <cellStyle name="Comma 3 2 3 2 4 3 3" xfId="30470" xr:uid="{4C257555-5F2D-4C9E-9FC8-1D33CBD8F47B}"/>
    <cellStyle name="Comma 3 2 3 2 4 4" xfId="10056" xr:uid="{E91CA698-F6B9-4BBA-A6AC-A37B71EF4D40}"/>
    <cellStyle name="Comma 3 2 3 2 4 4 2" xfId="34727" xr:uid="{C7968FF6-008A-47B2-A341-2D8B8C5EBD52}"/>
    <cellStyle name="Comma 3 2 3 2 4 5" xfId="20416" xr:uid="{1B8A2821-A986-4D55-B031-DDFF9E879289}"/>
    <cellStyle name="Comma 3 2 3 2 4 5 2" xfId="44580" xr:uid="{A2BA22EE-5F9F-4D6A-B572-66DD84C0F467}"/>
    <cellStyle name="Comma 3 2 3 2 4 6" xfId="26842" xr:uid="{D2C6FFD3-E866-414F-A933-7ABF36453725}"/>
    <cellStyle name="Comma 3 2 3 2 5" xfId="1843" xr:uid="{BFF4BD18-7D49-404E-8C63-C8A3EEC7E560}"/>
    <cellStyle name="Comma 3 2 3 2 5 2" xfId="7650" xr:uid="{89B0A910-61B3-49C4-BE89-6B00ECA54FAD}"/>
    <cellStyle name="Comma 3 2 3 2 5 2 2" xfId="15908" xr:uid="{B8D724C2-9550-45F5-B9F9-C1C69089558B}"/>
    <cellStyle name="Comma 3 2 3 2 5 2 2 2" xfId="40490" xr:uid="{E6E6E6BE-195C-49BA-AF2E-A68E5D6A4A82}"/>
    <cellStyle name="Comma 3 2 3 2 5 2 3" xfId="23008" xr:uid="{87C3C587-417C-4B84-8589-F46896E4FC77}"/>
    <cellStyle name="Comma 3 2 3 2 5 2 3 2" xfId="47019" xr:uid="{2BC278B4-D0C6-4028-8FDA-DF1D2998A138}"/>
    <cellStyle name="Comma 3 2 3 2 5 2 4" xfId="32475" xr:uid="{B8E275CA-8A20-4441-942C-9D0CDE908180}"/>
    <cellStyle name="Comma 3 2 3 2 5 3" xfId="5761" xr:uid="{82EEE269-00E8-4A78-B02C-57E29228672A}"/>
    <cellStyle name="Comma 3 2 3 2 5 3 2" xfId="14023" xr:uid="{7BB4CECC-78A9-4299-9614-42EA9D964FD7}"/>
    <cellStyle name="Comma 3 2 3 2 5 3 2 2" xfId="38605" xr:uid="{7957E5D3-DB45-4B43-964E-9EE92782EEB1}"/>
    <cellStyle name="Comma 3 2 3 2 5 3 3" xfId="30590" xr:uid="{90407E3E-D5FD-4D1A-A774-8F8951DD4562}"/>
    <cellStyle name="Comma 3 2 3 2 5 4" xfId="10185" xr:uid="{4DB3C9AE-792F-425F-AA19-1239DF8430AA}"/>
    <cellStyle name="Comma 3 2 3 2 5 4 2" xfId="34845" xr:uid="{6CE434EF-7E25-4F5D-8E86-723D576E2D5E}"/>
    <cellStyle name="Comma 3 2 3 2 5 5" xfId="20543" xr:uid="{18FFDC96-5A1A-4270-ABFA-545B2ED97A54}"/>
    <cellStyle name="Comma 3 2 3 2 5 5 2" xfId="44703" xr:uid="{AFC43625-1D99-4301-BB13-FBE00383D001}"/>
    <cellStyle name="Comma 3 2 3 2 5 6" xfId="26960" xr:uid="{10EA0AB7-911B-4852-9A43-13ADF67BAB3B}"/>
    <cellStyle name="Comma 3 2 3 2 6" xfId="818" xr:uid="{EAAA5574-B4BA-4B3C-BE15-E3BD35B8B3E3}"/>
    <cellStyle name="Comma 3 2 3 2 6 2" xfId="7841" xr:uid="{EE217CAA-92D7-4E10-BB16-B42D57767890}"/>
    <cellStyle name="Comma 3 2 3 2 6 2 2" xfId="16099" xr:uid="{295CD141-58AE-433F-9A2D-3E1C43A0D0CA}"/>
    <cellStyle name="Comma 3 2 3 2 6 2 2 2" xfId="40681" xr:uid="{82E11F68-0DC4-4678-892B-AAF6992AF370}"/>
    <cellStyle name="Comma 3 2 3 2 6 2 3" xfId="22041" xr:uid="{68686B01-850F-4FC9-84C4-5DE65840ADFF}"/>
    <cellStyle name="Comma 3 2 3 2 6 2 3 2" xfId="46106" xr:uid="{C9186946-B72C-463D-BE81-39ECCA4CA617}"/>
    <cellStyle name="Comma 3 2 3 2 6 2 4" xfId="32666" xr:uid="{507CF1EF-F3B8-4654-B1CD-FA6A9B3ABC68}"/>
    <cellStyle name="Comma 3 2 3 2 6 3" xfId="5954" xr:uid="{706AED0E-9EB1-4D1B-934B-FEEA5B95AAAE}"/>
    <cellStyle name="Comma 3 2 3 2 6 3 2" xfId="14216" xr:uid="{EF1D0278-5860-4DA6-AEF4-3A6E57CE52D5}"/>
    <cellStyle name="Comma 3 2 3 2 6 3 2 2" xfId="38798" xr:uid="{6D28188B-7481-41A1-B9B3-10B4BBFCDDFA}"/>
    <cellStyle name="Comma 3 2 3 2 6 3 3" xfId="30783" xr:uid="{8EBF102E-FE28-4AA0-BEC8-02303E2387E7}"/>
    <cellStyle name="Comma 3 2 3 2 6 4" xfId="9203" xr:uid="{EEF0F14F-B1B7-4955-A5F6-A8B793C3AFFB}"/>
    <cellStyle name="Comma 3 2 3 2 6 4 2" xfId="33941" xr:uid="{C9D34488-33ED-4097-B464-824CE8DB5506}"/>
    <cellStyle name="Comma 3 2 3 2 6 5" xfId="19575" xr:uid="{320445C0-E685-4B6E-A101-C51AA48F76FC}"/>
    <cellStyle name="Comma 3 2 3 2 6 5 2" xfId="43763" xr:uid="{A2780DF3-B269-4843-B798-79FED36FECD1}"/>
    <cellStyle name="Comma 3 2 3 2 6 6" xfId="26063" xr:uid="{290312DD-E855-4FCE-A856-53E53AB7615D}"/>
    <cellStyle name="Comma 3 2 3 2 7" xfId="1962" xr:uid="{FB5DDC49-DF9E-432F-90E9-C4ED70CF91C9}"/>
    <cellStyle name="Comma 3 2 3 2 7 2" xfId="6474" xr:uid="{BF6AA963-702B-4C3F-BDB5-60F9D3C75A0C}"/>
    <cellStyle name="Comma 3 2 3 2 7 2 2" xfId="14733" xr:uid="{E42A4EAF-46B4-41F9-B318-D1141E233B7A}"/>
    <cellStyle name="Comma 3 2 3 2 7 2 2 2" xfId="39315" xr:uid="{9DAEE90D-FEEF-48CD-9993-F55006658131}"/>
    <cellStyle name="Comma 3 2 3 2 7 2 3" xfId="23126" xr:uid="{D66A4C94-A8A9-4086-AA20-8DC95592DC6F}"/>
    <cellStyle name="Comma 3 2 3 2 7 2 3 2" xfId="47137" xr:uid="{4DF75A62-1A21-4BA0-9D61-2B7410D728E9}"/>
    <cellStyle name="Comma 3 2 3 2 7 2 4" xfId="31300" xr:uid="{DA088B4D-048B-413B-949A-C011157AEBBF}"/>
    <cellStyle name="Comma 3 2 3 2 7 3" xfId="10304" xr:uid="{A8337FB4-B4B4-4E64-8F47-6A56FCA9B6F8}"/>
    <cellStyle name="Comma 3 2 3 2 7 3 2" xfId="34963" xr:uid="{798EE7CD-1652-4695-BD72-3A65340488EE}"/>
    <cellStyle name="Comma 3 2 3 2 7 4" xfId="20661" xr:uid="{677298BA-5F65-4955-BA5F-3510CD378FBD}"/>
    <cellStyle name="Comma 3 2 3 2 7 4 2" xfId="44821" xr:uid="{7FE032D2-C24A-44C8-A3FD-988397C53AC1}"/>
    <cellStyle name="Comma 3 2 3 2 7 5" xfId="27078" xr:uid="{BF9ACBA2-2E73-4CC1-A9B2-BF9169A4F3F6}"/>
    <cellStyle name="Comma 3 2 3 2 8" xfId="2155" xr:uid="{E7BDBFBA-BFAA-42B5-A706-2B252A6CF9FF}"/>
    <cellStyle name="Comma 3 2 3 2 8 2" xfId="8328" xr:uid="{52E2AF6B-E358-4010-85A8-7DEB5EEA3B6F}"/>
    <cellStyle name="Comma 3 2 3 2 8 2 2" xfId="16586" xr:uid="{C2FB7D8B-FC30-45CC-AD23-C31FB47F57C0}"/>
    <cellStyle name="Comma 3 2 3 2 8 2 2 2" xfId="41168" xr:uid="{A5D148D1-DAF3-4EAD-B925-550E137157E1}"/>
    <cellStyle name="Comma 3 2 3 2 8 2 3" xfId="21552" xr:uid="{7575A743-D1C4-4DF5-9103-4C0BFD725CC7}"/>
    <cellStyle name="Comma 3 2 3 2 8 2 3 2" xfId="45650" xr:uid="{D90B961D-4F78-4DEA-A6F0-592E90B0CDF2}"/>
    <cellStyle name="Comma 3 2 3 2 8 2 4" xfId="33153" xr:uid="{CA349476-CB58-4E8B-9797-18AB9CB82910}"/>
    <cellStyle name="Comma 3 2 3 2 8 3" xfId="10497" xr:uid="{58E90BE0-43C3-4F90-8AF8-6E24CAC1EA6A}"/>
    <cellStyle name="Comma 3 2 3 2 8 3 2" xfId="35155" xr:uid="{59C0CCDA-AE2E-4C47-8B3B-D3D42777C502}"/>
    <cellStyle name="Comma 3 2 3 2 8 4" xfId="19082" xr:uid="{FE362B27-486D-4A0E-B073-E0626C73602B}"/>
    <cellStyle name="Comma 3 2 3 2 8 4 2" xfId="43276" xr:uid="{3B891F5E-FDA3-442C-8CF7-1A74803A4412}"/>
    <cellStyle name="Comma 3 2 3 2 8 5" xfId="27270" xr:uid="{8991801D-0C78-4662-849D-986F7B07C08F}"/>
    <cellStyle name="Comma 3 2 3 2 9" xfId="2542" xr:uid="{D8A193F6-ABED-476D-87B9-14DA385CA2F2}"/>
    <cellStyle name="Comma 3 2 3 2 9 2" xfId="10883" xr:uid="{5DA6B864-46AC-4E12-A794-8106F00295D7}"/>
    <cellStyle name="Comma 3 2 3 2 9 2 2" xfId="35539" xr:uid="{FB0623E5-4B39-4286-AC57-C40B75F9CD54}"/>
    <cellStyle name="Comma 3 2 3 2 9 3" xfId="20958" xr:uid="{1BB5F14F-3978-4B65-BE23-5E82F5D0E458}"/>
    <cellStyle name="Comma 3 2 3 2 9 3 2" xfId="45093" xr:uid="{26F88D55-81C6-4EA8-9465-A63975FC810F}"/>
    <cellStyle name="Comma 3 2 3 2 9 4" xfId="27654" xr:uid="{FE64A938-33ED-4FF9-BDF9-2F4EC0AB999A}"/>
    <cellStyle name="Comma 3 2 3 20" xfId="4122" xr:uid="{F21DA97C-8192-4A45-B4AF-1C8DBC3EDBFE}"/>
    <cellStyle name="Comma 3 2 3 20 2" xfId="12463" xr:uid="{44DE6AAD-1B34-4895-AB47-A7994325C95E}"/>
    <cellStyle name="Comma 3 2 3 20 2 2" xfId="37048" xr:uid="{9AC56B89-70BE-452D-87DC-2C09C79710AF}"/>
    <cellStyle name="Comma 3 2 3 20 3" xfId="29157" xr:uid="{C550BB2B-454C-4FF7-853D-1DEE2BFD2EBF}"/>
    <cellStyle name="Comma 3 2 3 21" xfId="4728" xr:uid="{21709895-C917-4FCD-B7C6-A96D19D915FB}"/>
    <cellStyle name="Comma 3 2 3 21 2" xfId="13065" xr:uid="{BE948572-8263-4F6D-A66F-8A5D0A877B7B}"/>
    <cellStyle name="Comma 3 2 3 21 2 2" xfId="37650" xr:uid="{5B5BE628-9CFF-4792-A677-45F1F5D03FAF}"/>
    <cellStyle name="Comma 3 2 3 21 3" xfId="29629" xr:uid="{A07561A4-DD91-47B6-B0B8-0586742064E1}"/>
    <cellStyle name="Comma 3 2 3 22" xfId="8524" xr:uid="{4D45BAE1-3CBD-4F1B-86FC-BA36D5503AFE}"/>
    <cellStyle name="Comma 3 2 3 22 2" xfId="16782" xr:uid="{E642DFA2-1473-4D97-BAD0-944573E0728D}"/>
    <cellStyle name="Comma 3 2 3 22 2 2" xfId="41364" xr:uid="{47DA9963-6922-41D9-B88F-63068DBF1417}"/>
    <cellStyle name="Comma 3 2 3 22 3" xfId="33335" xr:uid="{3B5A21B4-6200-44F6-B5D8-307A87DC6E91}"/>
    <cellStyle name="Comma 3 2 3 23" xfId="8653" xr:uid="{C3BB4D37-72EC-4000-B231-7CDE8E9BB142}"/>
    <cellStyle name="Comma 3 2 3 23 2" xfId="33438" xr:uid="{FFB7EFA1-826D-44C2-80A4-EA6C1DD07F10}"/>
    <cellStyle name="Comma 3 2 3 24" xfId="17764" xr:uid="{17A7F6A6-B07C-41B9-A60A-BDDEC7C498F4}"/>
    <cellStyle name="Comma 3 2 3 24 2" xfId="41989" xr:uid="{430CBEB3-D56B-4E65-9A6C-33DA08FE286E}"/>
    <cellStyle name="Comma 3 2 3 25" xfId="17838" xr:uid="{2C10D9BD-2DC6-4BFD-A65A-5DE90C29BE94}"/>
    <cellStyle name="Comma 3 2 3 25 2" xfId="42063" xr:uid="{6ED62DFD-6EF3-424F-B37F-0ED44916CAA3}"/>
    <cellStyle name="Comma 3 2 3 26" xfId="18444" xr:uid="{2AF36D19-03B6-4F08-BCB2-6BBC68143AEA}"/>
    <cellStyle name="Comma 3 2 3 26 2" xfId="42654" xr:uid="{17729145-CE55-484D-A6F1-AAECD7D29B1F}"/>
    <cellStyle name="Comma 3 2 3 27" xfId="25576" xr:uid="{EF37B918-5D53-4ECB-AD8D-884E08C7D9B8}"/>
    <cellStyle name="Comma 3 2 3 3" xfId="392" xr:uid="{EC382B30-C4CC-4C6D-9501-A2BBB60F0A6D}"/>
    <cellStyle name="Comma 3 2 3 3 10" xfId="4309" xr:uid="{3D5F6C3C-A24D-42CA-9AB7-FB70D9C837B1}"/>
    <cellStyle name="Comma 3 2 3 3 10 2" xfId="12650" xr:uid="{C1F42FE7-CF46-4823-ADE0-0BD9ADE6C542}"/>
    <cellStyle name="Comma 3 2 3 3 10 2 2" xfId="37235" xr:uid="{598C4924-86CF-44D6-91E5-29A5EF00E763}"/>
    <cellStyle name="Comma 3 2 3 3 10 3" xfId="29275" xr:uid="{DDA12404-19F0-49E7-9E3B-C13006BBF395}"/>
    <cellStyle name="Comma 3 2 3 3 11" xfId="4850" xr:uid="{08FF0309-CEBF-486B-805E-86366153B45E}"/>
    <cellStyle name="Comma 3 2 3 3 11 2" xfId="13172" xr:uid="{B0C64869-70A6-4A78-8616-4CB4EB3AD14A}"/>
    <cellStyle name="Comma 3 2 3 3 11 2 2" xfId="37757" xr:uid="{58DB9E2E-3182-41CB-87FA-547A20E66549}"/>
    <cellStyle name="Comma 3 2 3 3 11 3" xfId="29737" xr:uid="{A38A0216-8F96-4DC1-839B-523012731765}"/>
    <cellStyle name="Comma 3 2 3 3 12" xfId="8792" xr:uid="{27BAA0ED-BF4F-4964-83FD-4588E7692D69}"/>
    <cellStyle name="Comma 3 2 3 3 12 2" xfId="33563" xr:uid="{3DE4FAE7-86EB-4B95-8A41-B280EE2D7B59}"/>
    <cellStyle name="Comma 3 2 3 3 13" xfId="17982" xr:uid="{DD393392-5D99-42B4-8816-71CECB35FFB5}"/>
    <cellStyle name="Comma 3 2 3 3 13 2" xfId="42207" xr:uid="{29476A25-AF2F-40C9-AC42-9E3A721B0A83}"/>
    <cellStyle name="Comma 3 2 3 3 14" xfId="18576" xr:uid="{106A063F-23EE-41B8-9010-058AC5EA2965}"/>
    <cellStyle name="Comma 3 2 3 3 14 2" xfId="42772" xr:uid="{BC919181-8FFF-454C-8126-12E7A4CCB04B}"/>
    <cellStyle name="Comma 3 2 3 3 15" xfId="25694" xr:uid="{F0806798-B4B1-41E1-B649-89BDD887E52D}"/>
    <cellStyle name="Comma 3 2 3 3 2" xfId="1107" xr:uid="{34C7DF33-6C64-491E-8B2B-2C6452B0E793}"/>
    <cellStyle name="Comma 3 2 3 3 2 10" xfId="26303" xr:uid="{8BE55E3C-D701-4423-9AC7-518797C3F7AB}"/>
    <cellStyle name="Comma 3 2 3 3 2 2" xfId="1539" xr:uid="{1E9F5B87-D393-4EA1-B1B7-CC0CF689BEBD}"/>
    <cellStyle name="Comma 3 2 3 3 2 2 2" xfId="7515" xr:uid="{550CA050-09D0-4437-8EBB-8799BDEC9083}"/>
    <cellStyle name="Comma 3 2 3 3 2 2 2 2" xfId="15774" xr:uid="{1B5E6563-2EA9-408C-A290-30A85B47DBAB}"/>
    <cellStyle name="Comma 3 2 3 3 2 2 2 2 2" xfId="40356" xr:uid="{669C282C-588B-4432-9A43-F0373628D45F}"/>
    <cellStyle name="Comma 3 2 3 3 2 2 2 3" xfId="22727" xr:uid="{52F7FDAB-BD1F-4BF9-8033-1BBB6926C3BD}"/>
    <cellStyle name="Comma 3 2 3 3 2 2 2 3 2" xfId="46754" xr:uid="{88715176-AC3D-43B9-9D3C-016CDEC38297}"/>
    <cellStyle name="Comma 3 2 3 3 2 2 2 4" xfId="32341" xr:uid="{DB641382-4F4D-4FE0-BAA7-388FC3F66416}"/>
    <cellStyle name="Comma 3 2 3 3 2 2 3" xfId="5479" xr:uid="{BAFFCF2D-8F06-48F9-8C77-8D0260E43D66}"/>
    <cellStyle name="Comma 3 2 3 3 2 2 3 2" xfId="13762" xr:uid="{29A5315D-D565-4B56-8443-EB19AFD7BB2C}"/>
    <cellStyle name="Comma 3 2 3 3 2 2 3 2 2" xfId="38346" xr:uid="{89837A91-EB21-424A-82D7-0DE3BE5F9DFF}"/>
    <cellStyle name="Comma 3 2 3 3 2 2 3 3" xfId="30328" xr:uid="{331FEF65-E37C-4CE6-8833-73EA9882CF6C}"/>
    <cellStyle name="Comma 3 2 3 3 2 2 4" xfId="9900" xr:uid="{F467FD32-616C-4F22-9315-5DFEFA54C5BF}"/>
    <cellStyle name="Comma 3 2 3 3 2 2 4 2" xfId="34586" xr:uid="{A3A46688-3F10-4C98-B663-499DF5606033}"/>
    <cellStyle name="Comma 3 2 3 3 2 2 5" xfId="20261" xr:uid="{B70F9027-5A32-48EB-8791-827AA44734F4}"/>
    <cellStyle name="Comma 3 2 3 3 2 2 5 2" xfId="44435" xr:uid="{078E2AB0-B049-495E-9725-BC3B7078FF07}"/>
    <cellStyle name="Comma 3 2 3 3 2 2 6" xfId="26702" xr:uid="{9825BA1C-E4F8-4179-A1F5-95CE8824E478}"/>
    <cellStyle name="Comma 3 2 3 3 2 3" xfId="3072" xr:uid="{14121972-A8F5-4D3B-B186-0C7A5C04D9D7}"/>
    <cellStyle name="Comma 3 2 3 3 2 3 2" xfId="8081" xr:uid="{059BC704-4481-46DC-9857-582F5BF1884B}"/>
    <cellStyle name="Comma 3 2 3 3 2 3 2 2" xfId="16339" xr:uid="{E98A9F20-AE6C-46E2-A728-35FEE220433F}"/>
    <cellStyle name="Comma 3 2 3 3 2 3 2 2 2" xfId="40921" xr:uid="{006FA128-FAF5-448F-96AA-FD6EDB5897A1}"/>
    <cellStyle name="Comma 3 2 3 3 2 3 2 3" xfId="32906" xr:uid="{1FD5CF8E-1B46-4143-9CFA-5C2D1131F854}"/>
    <cellStyle name="Comma 3 2 3 3 2 3 3" xfId="6194" xr:uid="{79053790-3C6A-4A1A-95FA-C51A2797006C}"/>
    <cellStyle name="Comma 3 2 3 3 2 3 3 2" xfId="14456" xr:uid="{5E1F4EEA-37C2-4D04-870F-FEDDEB18B458}"/>
    <cellStyle name="Comma 3 2 3 3 2 3 3 2 2" xfId="39038" xr:uid="{D394340D-E950-418B-9929-BFFD2D88FB0F}"/>
    <cellStyle name="Comma 3 2 3 3 2 3 3 3" xfId="31023" xr:uid="{EE9C0A57-D85E-4216-98DD-5FBBC4BC74D2}"/>
    <cellStyle name="Comma 3 2 3 3 2 3 4" xfId="11413" xr:uid="{C09366B2-0915-49F1-97F6-2A7C57655009}"/>
    <cellStyle name="Comma 3 2 3 3 2 3 4 2" xfId="36068" xr:uid="{B3B2770C-0E8A-443C-B1CA-511BC3E20515}"/>
    <cellStyle name="Comma 3 2 3 3 2 3 5" xfId="22316" xr:uid="{FE41C7A7-0A7D-497E-B02B-2F5D1B02C1C4}"/>
    <cellStyle name="Comma 3 2 3 3 2 3 5 2" xfId="46350" xr:uid="{41C118A9-5810-4687-9DE1-554846860670}"/>
    <cellStyle name="Comma 3 2 3 3 2 3 6" xfId="28183" xr:uid="{E9ABA308-B18A-46C8-BFE4-EE02AD00CEBF}"/>
    <cellStyle name="Comma 3 2 3 3 2 4" xfId="3791" xr:uid="{B7B59475-29E7-41BE-8071-22564B1C4325}"/>
    <cellStyle name="Comma 3 2 3 3 2 4 2" xfId="6714" xr:uid="{1EF484EC-FE37-4E1A-A686-1EDA5602D22D}"/>
    <cellStyle name="Comma 3 2 3 3 2 4 2 2" xfId="14973" xr:uid="{66CD2076-96AC-4D3A-8F90-A65C1248B980}"/>
    <cellStyle name="Comma 3 2 3 3 2 4 2 2 2" xfId="39555" xr:uid="{6A697C9A-57DA-4700-BA6E-7C66613D333C}"/>
    <cellStyle name="Comma 3 2 3 3 2 4 2 3" xfId="31540" xr:uid="{1E01936B-77AC-4860-94F5-BBFA0C3930B0}"/>
    <cellStyle name="Comma 3 2 3 3 2 4 3" xfId="12132" xr:uid="{62C98585-3032-411A-850A-D767A3B72F65}"/>
    <cellStyle name="Comma 3 2 3 3 2 4 3 2" xfId="36776" xr:uid="{416B5298-19D3-4171-BCFB-3EA616E74997}"/>
    <cellStyle name="Comma 3 2 3 3 2 4 4" xfId="28891" xr:uid="{9955235C-AF48-40B3-A23D-C0494B1311CE}"/>
    <cellStyle name="Comma 3 2 3 3 2 5" xfId="4545" xr:uid="{6FADD5B0-691C-41FE-8967-E09FEC25ADEF}"/>
    <cellStyle name="Comma 3 2 3 3 2 5 2" xfId="7226" xr:uid="{2AA5A56A-A9E6-4987-8734-5CFC763557B6}"/>
    <cellStyle name="Comma 3 2 3 3 2 5 2 2" xfId="15485" xr:uid="{D796F893-8194-49F8-83EA-257EF4CD06C0}"/>
    <cellStyle name="Comma 3 2 3 3 2 5 2 2 2" xfId="40067" xr:uid="{3F99969B-04BC-4688-8DD5-442694682628}"/>
    <cellStyle name="Comma 3 2 3 3 2 5 2 3" xfId="32052" xr:uid="{60FEB251-C94E-456E-900E-58C124135385}"/>
    <cellStyle name="Comma 3 2 3 3 2 5 3" xfId="12886" xr:uid="{843DDADF-CB29-481F-BBBB-988858A4F0C0}"/>
    <cellStyle name="Comma 3 2 3 3 2 5 3 2" xfId="37471" xr:uid="{0D9A42CA-38EC-4F4C-9F84-89394040524A}"/>
    <cellStyle name="Comma 3 2 3 3 2 5 4" xfId="29511" xr:uid="{B9CAC8C9-814C-44B4-B585-F20FA59D900D}"/>
    <cellStyle name="Comma 3 2 3 3 2 6" xfId="5067" xr:uid="{B84BE39B-6F84-4442-A6C6-084EC4EE228A}"/>
    <cellStyle name="Comma 3 2 3 3 2 6 2" xfId="13362" xr:uid="{52D95B58-4ACA-427C-BDCF-9DCF28A6C2DC}"/>
    <cellStyle name="Comma 3 2 3 3 2 6 2 2" xfId="37946" xr:uid="{7211ED9E-5D95-45B0-8E14-D551D09E1486}"/>
    <cellStyle name="Comma 3 2 3 3 2 6 3" xfId="29927" xr:uid="{66A17A04-711D-4328-B067-317F2311ACD9}"/>
    <cellStyle name="Comma 3 2 3 3 2 7" xfId="9483" xr:uid="{79F1DA12-18E0-440B-A3AF-A03D3A9622F1}"/>
    <cellStyle name="Comma 3 2 3 3 2 7 2" xfId="34184" xr:uid="{161B3127-6BBB-495B-94F1-1F18394F2021}"/>
    <cellStyle name="Comma 3 2 3 3 2 8" xfId="18218" xr:uid="{C2781FC8-40C3-43A3-B0CC-263C5D414E8E}"/>
    <cellStyle name="Comma 3 2 3 3 2 8 2" xfId="42443" xr:uid="{C1F6F1E9-1EDD-448E-A307-8D610333517F}"/>
    <cellStyle name="Comma 3 2 3 3 2 9" xfId="19851" xr:uid="{9F71335C-4C6D-412E-9850-962700E54D02}"/>
    <cellStyle name="Comma 3 2 3 3 2 9 2" xfId="44031" xr:uid="{A0934E45-E7B5-46B3-83C0-0C1FEE792224}"/>
    <cellStyle name="Comma 3 2 3 3 3" xfId="1341" xr:uid="{BE27AE3C-34EB-49A6-A06D-12D7BC189201}"/>
    <cellStyle name="Comma 3 2 3 3 3 2" xfId="7029" xr:uid="{09E48E6D-5877-4BB1-9318-7F506C83D908}"/>
    <cellStyle name="Comma 3 2 3 3 3 2 2" xfId="15288" xr:uid="{8376FAF4-0E04-452E-BF54-2B2488D60BFE}"/>
    <cellStyle name="Comma 3 2 3 3 3 2 2 2" xfId="39870" xr:uid="{B79F7877-E13F-4EFE-AC9E-91CA1044C9F0}"/>
    <cellStyle name="Comma 3 2 3 3 3 2 3" xfId="22532" xr:uid="{2A66BA65-CD3D-4EE4-B7A5-9BE6E467E81E}"/>
    <cellStyle name="Comma 3 2 3 3 3 2 3 2" xfId="46566" xr:uid="{0176AF7F-9CD1-4C20-800D-7D594B5A3F6A}"/>
    <cellStyle name="Comma 3 2 3 3 3 2 4" xfId="31855" xr:uid="{E8D37092-04FD-4423-9B4D-B097DD2E6C96}"/>
    <cellStyle name="Comma 3 2 3 3 3 3" xfId="5281" xr:uid="{3A24B1BE-F4C5-44A9-A9E7-F48B824DA75C}"/>
    <cellStyle name="Comma 3 2 3 3 3 3 2" xfId="13574" xr:uid="{522DAF23-44C2-496E-BBD9-B7DA570FA85E}"/>
    <cellStyle name="Comma 3 2 3 3 3 3 2 2" xfId="38158" xr:uid="{3ECE3DB0-846B-4CB3-AF8A-FDBCC61C16D1}"/>
    <cellStyle name="Comma 3 2 3 3 3 3 3" xfId="30140" xr:uid="{D68AB0D2-8962-4D10-A680-DD1121DB45E5}"/>
    <cellStyle name="Comma 3 2 3 3 3 4" xfId="9703" xr:uid="{F74DB2FA-3F95-4CAD-822F-2E801849BA54}"/>
    <cellStyle name="Comma 3 2 3 3 3 4 2" xfId="34398" xr:uid="{CF97B67C-0858-4CD4-BFC8-F3A9565B7D82}"/>
    <cellStyle name="Comma 3 2 3 3 3 5" xfId="20065" xr:uid="{9234B96C-FEE9-4A25-A89E-907BB3AC506D}"/>
    <cellStyle name="Comma 3 2 3 3 3 5 2" xfId="44243" xr:uid="{AFC5BB27-CC03-4E18-ABC7-E5E299401EF4}"/>
    <cellStyle name="Comma 3 2 3 3 3 6" xfId="26515" xr:uid="{A5C7DDF4-8B98-4EF7-9916-4BE8D2A76AE0}"/>
    <cellStyle name="Comma 3 2 3 3 4" xfId="878" xr:uid="{12A32DF2-FCDD-4ECD-A616-66932D3DB242}"/>
    <cellStyle name="Comma 3 2 3 3 4 2" xfId="7894" xr:uid="{D6BEA637-5E64-4CC8-81B0-A15C38E3D78B}"/>
    <cellStyle name="Comma 3 2 3 3 4 2 2" xfId="16152" xr:uid="{6288F490-4E58-4A13-817B-194304909797}"/>
    <cellStyle name="Comma 3 2 3 3 4 2 2 2" xfId="40734" xr:uid="{73B25F9B-C7AA-47A5-805B-73D835C08C45}"/>
    <cellStyle name="Comma 3 2 3 3 4 2 3" xfId="22100" xr:uid="{735CD5F7-CF13-433D-B177-96D501B24E75}"/>
    <cellStyle name="Comma 3 2 3 3 4 2 3 2" xfId="46159" xr:uid="{743454C9-1A82-4FAB-B924-5E32394C8F05}"/>
    <cellStyle name="Comma 3 2 3 3 4 2 4" xfId="32719" xr:uid="{947B5C52-4025-4C81-A8FF-BBF3187E8379}"/>
    <cellStyle name="Comma 3 2 3 3 4 3" xfId="6007" xr:uid="{7D6D47CF-7977-4247-983F-03F1DE1B51DC}"/>
    <cellStyle name="Comma 3 2 3 3 4 3 2" xfId="14269" xr:uid="{1719EFE0-20FA-407B-BC93-5F02B963BC4E}"/>
    <cellStyle name="Comma 3 2 3 3 4 3 2 2" xfId="38851" xr:uid="{416D89EA-BC09-43CA-8CC6-987DDCEE96F4}"/>
    <cellStyle name="Comma 3 2 3 3 4 3 3" xfId="30836" xr:uid="{2D566BA2-7353-40A1-B7E0-0B717CFD560C}"/>
    <cellStyle name="Comma 3 2 3 3 4 4" xfId="9262" xr:uid="{E0D8DB57-859E-4E2F-A136-CFD1E80910E9}"/>
    <cellStyle name="Comma 3 2 3 3 4 4 2" xfId="33994" xr:uid="{D0BF7E91-2F4C-4CAE-9E21-99AD875E95DB}"/>
    <cellStyle name="Comma 3 2 3 3 4 5" xfId="19634" xr:uid="{EF4C360B-92E1-4BF6-B5B6-F121CE192E0D}"/>
    <cellStyle name="Comma 3 2 3 3 4 5 2" xfId="43822" xr:uid="{0CF5CAF4-2E20-4D4E-81BC-C95B1FBEE21C}"/>
    <cellStyle name="Comma 3 2 3 3 4 6" xfId="26116" xr:uid="{716175A5-6440-4979-A4FB-D6545FDC18B3}"/>
    <cellStyle name="Comma 3 2 3 3 5" xfId="2213" xr:uid="{ED708888-E150-452B-8554-6619CDAFE4FA}"/>
    <cellStyle name="Comma 3 2 3 3 5 2" xfId="6527" xr:uid="{301FEC3D-EAF6-4737-A3DC-8F5C3C13DCAD}"/>
    <cellStyle name="Comma 3 2 3 3 5 2 2" xfId="14786" xr:uid="{96C0DE41-2C08-41E3-9357-9935B54C408A}"/>
    <cellStyle name="Comma 3 2 3 3 5 2 2 2" xfId="39368" xr:uid="{D8087320-F98D-4665-A55C-D544774A610D}"/>
    <cellStyle name="Comma 3 2 3 3 5 2 3" xfId="21651" xr:uid="{B53C2AE2-C379-4FA6-8205-DB24C8B6AE8B}"/>
    <cellStyle name="Comma 3 2 3 3 5 2 3 2" xfId="45733" xr:uid="{5E134059-A019-45A6-B427-5D73DD0395C8}"/>
    <cellStyle name="Comma 3 2 3 3 5 2 4" xfId="31353" xr:uid="{16D92A81-2CBC-489E-A5E0-B23EC1AA6AA9}"/>
    <cellStyle name="Comma 3 2 3 3 5 3" xfId="10554" xr:uid="{46A256EB-70B0-4B34-86CE-854F0BE622D1}"/>
    <cellStyle name="Comma 3 2 3 3 5 3 2" xfId="35212" xr:uid="{06F18936-9400-4929-B1AA-685747B15A33}"/>
    <cellStyle name="Comma 3 2 3 3 5 4" xfId="19183" xr:uid="{E9CA2319-27A6-4123-8BBE-9C07C24F3062}"/>
    <cellStyle name="Comma 3 2 3 3 5 4 2" xfId="43377" xr:uid="{29558027-AF13-4483-B560-D60795F49212}"/>
    <cellStyle name="Comma 3 2 3 3 5 5" xfId="27327" xr:uid="{0CA58052-A29B-4AE7-B06B-88831ECF4E96}"/>
    <cellStyle name="Comma 3 2 3 3 6" xfId="2599" xr:uid="{7E94201C-13EF-4378-97C7-7CB7DAE1F644}"/>
    <cellStyle name="Comma 3 2 3 3 6 2" xfId="8385" xr:uid="{B89473FE-25EE-4B93-B842-FB3124D6895E}"/>
    <cellStyle name="Comma 3 2 3 3 6 2 2" xfId="16643" xr:uid="{0D52CEEA-72F5-41F9-A60B-23ED16222C00}"/>
    <cellStyle name="Comma 3 2 3 3 6 2 2 2" xfId="41225" xr:uid="{D2FDCCE5-02C3-4B31-B6F8-C323FE28A783}"/>
    <cellStyle name="Comma 3 2 3 3 6 2 3" xfId="33210" xr:uid="{CE37059C-C4E5-4163-8EB5-CBD536F6A488}"/>
    <cellStyle name="Comma 3 2 3 3 6 3" xfId="10940" xr:uid="{1891899B-A420-44AB-84E7-0519211C67F0}"/>
    <cellStyle name="Comma 3 2 3 3 6 3 2" xfId="35596" xr:uid="{8F0955B3-233E-480D-9BC5-31FAB89F00F3}"/>
    <cellStyle name="Comma 3 2 3 3 6 4" xfId="21055" xr:uid="{C59B0AEA-86B0-479D-91BD-98B57078121C}"/>
    <cellStyle name="Comma 3 2 3 3 6 4 2" xfId="45180" xr:uid="{06A71AB4-23F5-403B-A16A-17207E4AB0C4}"/>
    <cellStyle name="Comma 3 2 3 3 6 5" xfId="27711" xr:uid="{C6661FEA-5FFF-4B5B-ACA6-DE5E4BFB9F96}"/>
    <cellStyle name="Comma 3 2 3 3 7" xfId="2836" xr:uid="{FBC79C06-F7B6-41C5-B832-3A4970489C35}"/>
    <cellStyle name="Comma 3 2 3 3 7 2" xfId="11177" xr:uid="{422F41E7-87F4-4CD3-8719-32F15FF0922B}"/>
    <cellStyle name="Comma 3 2 3 3 7 2 2" xfId="35832" xr:uid="{73EDFD9D-5ACB-42EA-A215-86714E5547D5}"/>
    <cellStyle name="Comma 3 2 3 3 7 3" xfId="27947" xr:uid="{9170B835-AF65-4812-A103-41CD304F3199}"/>
    <cellStyle name="Comma 3 2 3 3 8" xfId="3309" xr:uid="{49125675-C5B4-4BF5-A3E9-6AB8027DF610}"/>
    <cellStyle name="Comma 3 2 3 3 8 2" xfId="11650" xr:uid="{230EA10C-03FD-4F06-96C8-26D1405FCF6E}"/>
    <cellStyle name="Comma 3 2 3 3 8 2 2" xfId="36304" xr:uid="{971BE4FE-5501-40CF-AC70-B8E1AB1BC64C}"/>
    <cellStyle name="Comma 3 2 3 3 8 3" xfId="28419" xr:uid="{598A19CA-D8F3-4CF6-8257-CB9A27E54D2A}"/>
    <cellStyle name="Comma 3 2 3 3 9" xfId="3555" xr:uid="{A58CF133-6F9B-4FD6-AA21-C8FE2C9D2186}"/>
    <cellStyle name="Comma 3 2 3 3 9 2" xfId="11896" xr:uid="{40B2FB70-04F9-450A-8F5F-EB58FF7674B1}"/>
    <cellStyle name="Comma 3 2 3 3 9 2 2" xfId="36540" xr:uid="{D0883D91-154A-4C35-9488-DB3ED972EE5B}"/>
    <cellStyle name="Comma 3 2 3 3 9 3" xfId="28655" xr:uid="{79F6381A-91C6-4D20-807F-DD4893CD717E}"/>
    <cellStyle name="Comma 3 2 3 4" xfId="535" xr:uid="{0D457250-7A06-47B6-BF27-7FDC6AC4BF72}"/>
    <cellStyle name="Comma 3 2 3 4 10" xfId="18717" xr:uid="{462D93DC-0559-40B8-9C38-63F961EBDD07}"/>
    <cellStyle name="Comma 3 2 3 4 10 2" xfId="42913" xr:uid="{DF003668-4107-4DDD-A025-35AC292B74FB}"/>
    <cellStyle name="Comma 3 2 3 4 11" xfId="25816" xr:uid="{80C88C32-FB84-47C1-B904-C6D55169F094}"/>
    <cellStyle name="Comma 3 2 3 4 2" xfId="1431" xr:uid="{6C3B5545-6421-42AF-99A2-63B1F4CE7EA0}"/>
    <cellStyle name="Comma 3 2 3 4 2 2" xfId="7463" xr:uid="{3882DCD6-C946-4825-AA26-4203100A5954}"/>
    <cellStyle name="Comma 3 2 3 4 2 2 2" xfId="15722" xr:uid="{87AA7625-1177-49C1-AD75-7F42F412D728}"/>
    <cellStyle name="Comma 3 2 3 4 2 2 2 2" xfId="40304" xr:uid="{2190CC2A-23E6-402D-85D3-4B358188C061}"/>
    <cellStyle name="Comma 3 2 3 4 2 2 3" xfId="22620" xr:uid="{1DB03FAE-5EB5-4DAF-BB76-82E36AFD2294}"/>
    <cellStyle name="Comma 3 2 3 4 2 2 3 2" xfId="46647" xr:uid="{2AC1E1D8-4E84-4582-8183-CAA93B2648E9}"/>
    <cellStyle name="Comma 3 2 3 4 2 2 4" xfId="32289" xr:uid="{5E96E028-22C3-4D16-9582-E12BAEEA579A}"/>
    <cellStyle name="Comma 3 2 3 4 2 3" xfId="5371" xr:uid="{1327CF12-E28D-4D68-90AA-6EEC4E068862}"/>
    <cellStyle name="Comma 3 2 3 4 2 3 2" xfId="13655" xr:uid="{E8069973-0F8D-4A55-BFC5-A8EBB5894616}"/>
    <cellStyle name="Comma 3 2 3 4 2 3 2 2" xfId="38239" xr:uid="{E5D85877-1BE6-42EC-9E0E-CBF417860F7A}"/>
    <cellStyle name="Comma 3 2 3 4 2 3 3" xfId="30221" xr:uid="{768A04BC-6772-40FE-A2BD-3DEFB66A37D2}"/>
    <cellStyle name="Comma 3 2 3 4 2 4" xfId="9793" xr:uid="{3944ADB2-5228-4B5A-A293-7EE80D7303B0}"/>
    <cellStyle name="Comma 3 2 3 4 2 4 2" xfId="34479" xr:uid="{98F4C491-D74F-4335-8771-262C794AF95F}"/>
    <cellStyle name="Comma 3 2 3 4 2 5" xfId="20154" xr:uid="{93731E02-574F-495F-856A-F0A27C47A6D4}"/>
    <cellStyle name="Comma 3 2 3 4 2 5 2" xfId="44328" xr:uid="{865F7653-5921-4879-8B8A-2E4D60FF87DB}"/>
    <cellStyle name="Comma 3 2 3 4 2 6" xfId="26595" xr:uid="{59104D09-7E5E-4D87-A96D-401F76D54ABB}"/>
    <cellStyle name="Comma 3 2 3 4 3" xfId="984" xr:uid="{5F74F585-1271-4794-979B-55A78BD1F664}"/>
    <cellStyle name="Comma 3 2 3 4 3 2" xfId="7974" xr:uid="{132A797B-38DB-4AF8-AC5A-E5B2AE613B5A}"/>
    <cellStyle name="Comma 3 2 3 4 3 2 2" xfId="16232" xr:uid="{04EC631A-20E1-4959-94ED-8DA16F9013FE}"/>
    <cellStyle name="Comma 3 2 3 4 3 2 2 2" xfId="40814" xr:uid="{46D7A7F6-E645-4F42-A0B6-5572CC841563}"/>
    <cellStyle name="Comma 3 2 3 4 3 2 3" xfId="22195" xr:uid="{56D60332-0E98-4B01-8AB6-107BBEA63FF5}"/>
    <cellStyle name="Comma 3 2 3 4 3 2 3 2" xfId="46242" xr:uid="{3D323636-7A9E-428A-883D-A852C4BFB041}"/>
    <cellStyle name="Comma 3 2 3 4 3 2 4" xfId="32799" xr:uid="{15E4D91D-19A1-4918-BB94-EE427266A3DF}"/>
    <cellStyle name="Comma 3 2 3 4 3 3" xfId="6087" xr:uid="{C356B57B-BE13-40FC-A006-B40FA4B06182}"/>
    <cellStyle name="Comma 3 2 3 4 3 3 2" xfId="14349" xr:uid="{A518717B-D31F-4C86-AF8A-C747588EFCFF}"/>
    <cellStyle name="Comma 3 2 3 4 3 3 2 2" xfId="38931" xr:uid="{D856A6BB-E087-42B8-B84C-D3A4D3CD7AEA}"/>
    <cellStyle name="Comma 3 2 3 4 3 3 3" xfId="30916" xr:uid="{15DAA7F5-23E1-4C6A-9328-40323C8403E1}"/>
    <cellStyle name="Comma 3 2 3 4 3 4" xfId="9360" xr:uid="{A217BBD8-C619-4258-BA53-A5AFEF859394}"/>
    <cellStyle name="Comma 3 2 3 4 3 4 2" xfId="34077" xr:uid="{70B2CE39-6FBA-4350-BA66-7E6B3ECED1B6}"/>
    <cellStyle name="Comma 3 2 3 4 3 5" xfId="19729" xr:uid="{45F43606-6939-4929-8F65-53396716A335}"/>
    <cellStyle name="Comma 3 2 3 4 3 5 2" xfId="43911" xr:uid="{1087356F-DFA1-415D-A486-ED5ABDB0BA8D}"/>
    <cellStyle name="Comma 3 2 3 4 3 6" xfId="26196" xr:uid="{6D535459-7453-4F75-B097-00B6D8A28295}"/>
    <cellStyle name="Comma 3 2 3 4 4" xfId="2954" xr:uid="{156A6E2D-05CF-485E-B2EA-9B7D7C64AD98}"/>
    <cellStyle name="Comma 3 2 3 4 4 2" xfId="6607" xr:uid="{6708384E-E397-46C2-881A-5E0DEB7E1602}"/>
    <cellStyle name="Comma 3 2 3 4 4 2 2" xfId="14866" xr:uid="{914E4B44-1471-40C5-A5D9-8E0A5F4A8610}"/>
    <cellStyle name="Comma 3 2 3 4 4 2 2 2" xfId="39448" xr:uid="{34172DFC-D96F-44FE-93BA-FBC959C513FA}"/>
    <cellStyle name="Comma 3 2 3 4 4 2 3" xfId="21789" xr:uid="{ECAF5EFB-FB39-4C4D-B70D-59FF04552B22}"/>
    <cellStyle name="Comma 3 2 3 4 4 2 3 2" xfId="45863" xr:uid="{C7787D91-C707-47A5-8CD2-9A60B03CCB74}"/>
    <cellStyle name="Comma 3 2 3 4 4 2 4" xfId="31433" xr:uid="{62EB9E3B-BFFB-4A4E-9D72-062139162315}"/>
    <cellStyle name="Comma 3 2 3 4 4 3" xfId="11295" xr:uid="{3B1EAA67-0976-42B2-BD84-FFF450DEE3A4}"/>
    <cellStyle name="Comma 3 2 3 4 4 3 2" xfId="35950" xr:uid="{D21E12D0-EA51-4C20-9D29-C351758054EB}"/>
    <cellStyle name="Comma 3 2 3 4 4 4" xfId="19324" xr:uid="{AFE1A5D2-67DD-4CEB-A44D-FD4D1909CB51}"/>
    <cellStyle name="Comma 3 2 3 4 4 4 2" xfId="43518" xr:uid="{FC520655-892C-4DDD-89B5-BC4B577F5250}"/>
    <cellStyle name="Comma 3 2 3 4 4 5" xfId="28065" xr:uid="{7F91CFA1-C26C-4C63-8E4A-E7C714F2F569}"/>
    <cellStyle name="Comma 3 2 3 4 5" xfId="3673" xr:uid="{AF5F144F-4DDC-47A0-BF86-F98A31805AF4}"/>
    <cellStyle name="Comma 3 2 3 4 5 2" xfId="7180" xr:uid="{5DFCADB2-6CF5-43EA-9C47-4E9B8BE778EB}"/>
    <cellStyle name="Comma 3 2 3 4 5 2 2" xfId="15439" xr:uid="{ED2ED55C-E755-4A13-9D4D-05DE419B992B}"/>
    <cellStyle name="Comma 3 2 3 4 5 2 2 2" xfId="40021" xr:uid="{AE22B5CD-C772-4D1C-BE51-C3B0FEF5E8DF}"/>
    <cellStyle name="Comma 3 2 3 4 5 2 3" xfId="32006" xr:uid="{BB24A32C-9B0A-4F3D-8048-C0399C956994}"/>
    <cellStyle name="Comma 3 2 3 4 5 3" xfId="12014" xr:uid="{D6AE5A52-2369-49C3-812A-BF20ADC1DB4D}"/>
    <cellStyle name="Comma 3 2 3 4 5 3 2" xfId="36658" xr:uid="{5B6034B4-6EEC-4886-8113-1865054F2077}"/>
    <cellStyle name="Comma 3 2 3 4 5 4" xfId="21193" xr:uid="{BC38ACDE-CCE3-4DA0-8A0C-3F58AC03DE1C}"/>
    <cellStyle name="Comma 3 2 3 4 5 4 2" xfId="45313" xr:uid="{4C58A954-F926-4D24-AD0C-BF170F9FFAB0}"/>
    <cellStyle name="Comma 3 2 3 4 5 5" xfId="28773" xr:uid="{F94B707B-0235-4376-B650-92D749131539}"/>
    <cellStyle name="Comma 3 2 3 4 6" xfId="4427" xr:uid="{2A25B061-BD52-4761-B74E-E2F9622AC9E7}"/>
    <cellStyle name="Comma 3 2 3 4 6 2" xfId="12768" xr:uid="{B60D495A-BDA6-4DAC-A3B3-29043EA12B50}"/>
    <cellStyle name="Comma 3 2 3 4 6 2 2" xfId="37353" xr:uid="{70D08DEC-B097-4A29-995C-E4739DEEE645}"/>
    <cellStyle name="Comma 3 2 3 4 6 3" xfId="29393" xr:uid="{69EA10A2-72C3-4B3B-A1B0-DCC09D0D0871}"/>
    <cellStyle name="Comma 3 2 3 4 7" xfId="4944" xr:uid="{34E06352-5145-4841-BE7D-FF4DF7B63756}"/>
    <cellStyle name="Comma 3 2 3 4 7 2" xfId="13253" xr:uid="{2D6EFD1B-10BA-47A5-A123-285DB755510D}"/>
    <cellStyle name="Comma 3 2 3 4 7 2 2" xfId="37837" xr:uid="{BE26C444-9ABD-4BE3-8183-4A51408D3400}"/>
    <cellStyle name="Comma 3 2 3 4 7 3" xfId="29819" xr:uid="{4252D6C9-1696-475B-A2AE-CAFFBD038427}"/>
    <cellStyle name="Comma 3 2 3 4 8" xfId="8922" xr:uid="{101D3E2E-A0D5-4951-A209-579763B1F327}"/>
    <cellStyle name="Comma 3 2 3 4 8 2" xfId="33685" xr:uid="{A4B56EAA-C873-4D48-9AEB-ABBD7BC98A71}"/>
    <cellStyle name="Comma 3 2 3 4 9" xfId="18100" xr:uid="{21B905CB-1B15-4002-A985-22073FBA9B27}"/>
    <cellStyle name="Comma 3 2 3 4 9 2" xfId="42325" xr:uid="{B31BFDD9-1FA4-40FE-9645-1C7336FAF7E2}"/>
    <cellStyle name="Comma 3 2 3 5" xfId="593" xr:uid="{CA281E4F-8863-48F8-96EF-07F8E62F4FDE}"/>
    <cellStyle name="Comma 3 2 3 5 2" xfId="1228" xr:uid="{F8222595-F9AC-4BFB-B654-94C3D360CB86}"/>
    <cellStyle name="Comma 3 2 3 5 2 2" xfId="8160" xr:uid="{0A0A1216-BB53-49F8-A48E-A8870B24DE2D}"/>
    <cellStyle name="Comma 3 2 3 5 2 2 2" xfId="16418" xr:uid="{1D6D1697-7CA6-4243-BEF2-448F7CFDA7CA}"/>
    <cellStyle name="Comma 3 2 3 5 2 2 2 2" xfId="41000" xr:uid="{C5B23204-FC8A-49C3-9109-8FD7B6AF5B68}"/>
    <cellStyle name="Comma 3 2 3 5 2 2 3" xfId="22425" xr:uid="{4966EB26-E47E-44B2-A5E8-D353B7C96D79}"/>
    <cellStyle name="Comma 3 2 3 5 2 2 3 2" xfId="46459" xr:uid="{697A5B89-C146-427B-AE23-DF6A9B547E3D}"/>
    <cellStyle name="Comma 3 2 3 5 2 2 4" xfId="32985" xr:uid="{3933825C-DC68-4E32-8CFA-64C5A331BB31}"/>
    <cellStyle name="Comma 3 2 3 5 2 3" xfId="6273" xr:uid="{E412DA46-108C-4E9B-9D64-59A04C74D7B1}"/>
    <cellStyle name="Comma 3 2 3 5 2 3 2" xfId="14535" xr:uid="{C4D230F7-B47C-4A7F-AEBD-C207E7213FDF}"/>
    <cellStyle name="Comma 3 2 3 5 2 3 2 2" xfId="39117" xr:uid="{2F125E03-C6AA-4E36-BBEC-C50E1AE911B7}"/>
    <cellStyle name="Comma 3 2 3 5 2 3 3" xfId="31102" xr:uid="{98D82389-8F0F-47AB-8F85-9E1278B19728}"/>
    <cellStyle name="Comma 3 2 3 5 2 4" xfId="9596" xr:uid="{2B296A4B-B191-47AC-9C80-E7DBE81D5865}"/>
    <cellStyle name="Comma 3 2 3 5 2 4 2" xfId="34291" xr:uid="{5C0EBB36-8404-4890-88F5-0ED6B1B17510}"/>
    <cellStyle name="Comma 3 2 3 5 2 5" xfId="19958" xr:uid="{596F7D9F-023B-4B3B-90AA-57CBF1F43848}"/>
    <cellStyle name="Comma 3 2 3 5 2 5 2" xfId="44136" xr:uid="{2386A5F7-CEA6-4DDE-984F-FAB98EF31ACF}"/>
    <cellStyle name="Comma 3 2 3 5 2 6" xfId="26408" xr:uid="{9595251A-D803-4DB5-9C9F-E7D6717FC74A}"/>
    <cellStyle name="Comma 3 2 3 5 3" xfId="6793" xr:uid="{BFF15521-A023-46B0-A705-311DA87B2793}"/>
    <cellStyle name="Comma 3 2 3 5 3 2" xfId="15052" xr:uid="{F5B72B42-C9F0-4D09-AD93-E3BB6FD07771}"/>
    <cellStyle name="Comma 3 2 3 5 3 2 2" xfId="21846" xr:uid="{C2E558AE-1772-401E-9D49-DB22C4E55334}"/>
    <cellStyle name="Comma 3 2 3 5 3 2 2 2" xfId="45920" xr:uid="{109FF0AD-F072-43CB-9EC7-DDBF2975024F}"/>
    <cellStyle name="Comma 3 2 3 5 3 2 3" xfId="39634" xr:uid="{D03C2DE8-A32A-4382-8EF1-EEC73FB54792}"/>
    <cellStyle name="Comma 3 2 3 5 3 3" xfId="19381" xr:uid="{D5524F83-1D21-46C5-95E7-B263355044E7}"/>
    <cellStyle name="Comma 3 2 3 5 3 3 2" xfId="43575" xr:uid="{44AF37EB-0EDA-4258-B10C-1B9E8B31B778}"/>
    <cellStyle name="Comma 3 2 3 5 3 4" xfId="31619" xr:uid="{8685FA0B-CD74-49F2-931C-E0D393C81056}"/>
    <cellStyle name="Comma 3 2 3 5 4" xfId="7330" xr:uid="{73D031F9-9BDD-4865-BE7C-D785EE581856}"/>
    <cellStyle name="Comma 3 2 3 5 4 2" xfId="15589" xr:uid="{1BCC908D-B4ED-414F-915A-703A935A0120}"/>
    <cellStyle name="Comma 3 2 3 5 4 2 2" xfId="40171" xr:uid="{46F87B44-C4C7-4B28-ADCF-D2738CDA206E}"/>
    <cellStyle name="Comma 3 2 3 5 4 3" xfId="21251" xr:uid="{C06F3115-5FB3-4666-9537-A681C8DF32E8}"/>
    <cellStyle name="Comma 3 2 3 5 4 3 2" xfId="45370" xr:uid="{A4AB2CDA-60BB-401D-8762-E3B31D6F0918}"/>
    <cellStyle name="Comma 3 2 3 5 4 4" xfId="32156" xr:uid="{5E7DBB6C-DF02-4FE5-8FFC-6BC07593B2C8}"/>
    <cellStyle name="Comma 3 2 3 5 5" xfId="5173" xr:uid="{E5EA8923-A547-4C0D-B36A-1D6E11E58BFC}"/>
    <cellStyle name="Comma 3 2 3 5 5 2" xfId="13467" xr:uid="{670D783D-6DDE-4E98-A89D-025D5A031D7A}"/>
    <cellStyle name="Comma 3 2 3 5 5 2 2" xfId="38051" xr:uid="{1801FD8F-8AE0-4AE3-B32E-011AD342A96A}"/>
    <cellStyle name="Comma 3 2 3 5 5 3" xfId="30033" xr:uid="{B0B937EB-2B2A-42B8-8C08-E6B132515745}"/>
    <cellStyle name="Comma 3 2 3 5 6" xfId="8980" xr:uid="{6CDE3944-87FC-4BBF-B115-28181C41E92C}"/>
    <cellStyle name="Comma 3 2 3 5 6 2" xfId="33742" xr:uid="{E348C9D9-CC6E-4AE4-8441-52382CBC080F}"/>
    <cellStyle name="Comma 3 2 3 5 7" xfId="18774" xr:uid="{61DF8628-6F9B-4A94-AB62-0683740AE523}"/>
    <cellStyle name="Comma 3 2 3 5 7 2" xfId="42970" xr:uid="{CD52A361-5AC6-4A6F-8B81-4EEF7D28E739}"/>
    <cellStyle name="Comma 3 2 3 5 8" xfId="25873" xr:uid="{548137B8-232B-41AA-BC18-E8C98E0EB05E}"/>
    <cellStyle name="Comma 3 2 3 6" xfId="1625" xr:uid="{84E011C9-93BD-47F9-8646-6AA1DE2F1704}"/>
    <cellStyle name="Comma 3 2 3 6 2" xfId="6911" xr:uid="{CD865948-143A-408B-A29C-FDA7ABCCFF53}"/>
    <cellStyle name="Comma 3 2 3 6 2 2" xfId="15170" xr:uid="{B8CE0466-357F-4D35-BBCD-F4856E5ECD82}"/>
    <cellStyle name="Comma 3 2 3 6 2 2 2" xfId="39752" xr:uid="{B23B0E27-B1D8-438B-B5FC-E9678E2216D6}"/>
    <cellStyle name="Comma 3 2 3 6 2 3" xfId="22808" xr:uid="{52ADC959-6BCB-42B9-A17A-2A88A15492B2}"/>
    <cellStyle name="Comma 3 2 3 6 2 3 2" xfId="46834" xr:uid="{F01EE2D1-6D0F-4F8D-B471-4E2EC04CDD54}"/>
    <cellStyle name="Comma 3 2 3 6 2 4" xfId="31737" xr:uid="{B5951A2B-89B9-4B54-962C-AA860F43F073}"/>
    <cellStyle name="Comma 3 2 3 6 3" xfId="5558" xr:uid="{2A96EFA5-C191-46D4-8906-DF6820D38801}"/>
    <cellStyle name="Comma 3 2 3 6 3 2" xfId="13841" xr:uid="{422C76EC-0C00-4095-AC23-A6A000F52D2D}"/>
    <cellStyle name="Comma 3 2 3 6 3 2 2" xfId="38425" xr:uid="{6F60691E-4341-4C57-AE20-0767B4CCAAF2}"/>
    <cellStyle name="Comma 3 2 3 6 3 3" xfId="30407" xr:uid="{320B5FBB-16EB-4048-AE76-4483D3B177CF}"/>
    <cellStyle name="Comma 3 2 3 6 4" xfId="9979" xr:uid="{D31D7BA5-9F1B-49FA-86D6-0307DF39CBA0}"/>
    <cellStyle name="Comma 3 2 3 6 4 2" xfId="34665" xr:uid="{53A39514-E61B-46BE-81B9-9B19E57E1247}"/>
    <cellStyle name="Comma 3 2 3 6 5" xfId="20342" xr:uid="{A3E1B999-02D2-42C7-9C64-EE04AA86E23E}"/>
    <cellStyle name="Comma 3 2 3 6 5 2" xfId="44514" xr:uid="{AD67B912-FB5A-4412-B188-14565347B42C}"/>
    <cellStyle name="Comma 3 2 3 6 6" xfId="26781" xr:uid="{D22C226B-63CE-41A1-8F6B-00253BCE56F5}"/>
    <cellStyle name="Comma 3 2 3 7" xfId="1782" xr:uid="{33BD745A-674A-47BE-97C1-AD58022369ED}"/>
    <cellStyle name="Comma 3 2 3 7 2" xfId="7596" xr:uid="{3EADD1FC-B064-405C-B571-63F42C56C7C0}"/>
    <cellStyle name="Comma 3 2 3 7 2 2" xfId="15854" xr:uid="{BB6A96C2-BA7D-4FE6-A2C2-4731823B1FB1}"/>
    <cellStyle name="Comma 3 2 3 7 2 2 2" xfId="40436" xr:uid="{ED27EF12-182A-4B88-9000-A60B3F13C6D3}"/>
    <cellStyle name="Comma 3 2 3 7 2 3" xfId="22947" xr:uid="{A5327FB7-BE15-4EFE-A674-3528F2969F17}"/>
    <cellStyle name="Comma 3 2 3 7 2 3 2" xfId="46958" xr:uid="{6581D835-6291-4D41-91E6-1B40EA387B00}"/>
    <cellStyle name="Comma 3 2 3 7 2 4" xfId="32421" xr:uid="{12574BC9-72F1-4055-9288-DA6EFA9EBE29}"/>
    <cellStyle name="Comma 3 2 3 7 3" xfId="5700" xr:uid="{101E2C5D-956D-432E-9535-7B542C9E2D35}"/>
    <cellStyle name="Comma 3 2 3 7 3 2" xfId="13962" xr:uid="{08248378-AE71-4E19-9906-0B51D1533B1B}"/>
    <cellStyle name="Comma 3 2 3 7 3 2 2" xfId="38544" xr:uid="{0E927E76-0E69-44C1-8D4F-E03D0B6AC47C}"/>
    <cellStyle name="Comma 3 2 3 7 3 3" xfId="30529" xr:uid="{757D4BCF-97B4-47EC-96A0-6F536573970B}"/>
    <cellStyle name="Comma 3 2 3 7 4" xfId="10124" xr:uid="{F7D56655-C038-4BEB-B805-F8F3C7D9C101}"/>
    <cellStyle name="Comma 3 2 3 7 4 2" xfId="34784" xr:uid="{F0C1857C-77FC-434E-836F-A9D70C54F539}"/>
    <cellStyle name="Comma 3 2 3 7 5" xfId="20482" xr:uid="{8CC2B774-FF5A-458C-B829-6A8A1CDE027A}"/>
    <cellStyle name="Comma 3 2 3 7 5 2" xfId="44642" xr:uid="{49F3A48E-2F67-47A9-BB44-417744C29A71}"/>
    <cellStyle name="Comma 3 2 3 7 6" xfId="26899" xr:uid="{57B15E46-6BC8-436B-AA31-7FDA56F1BD4E}"/>
    <cellStyle name="Comma 3 2 3 8" xfId="740" xr:uid="{1A777689-CEFB-4567-B6E4-6D3BFE93CD9B}"/>
    <cellStyle name="Comma 3 2 3 8 2" xfId="7709" xr:uid="{BDAB5590-7540-4A71-B0C8-8716921C560A}"/>
    <cellStyle name="Comma 3 2 3 8 2 2" xfId="15967" xr:uid="{993B5C3E-2A06-48C5-8802-74FFFCBB2583}"/>
    <cellStyle name="Comma 3 2 3 8 2 2 2" xfId="40549" xr:uid="{0579414B-07D7-41B4-8134-F62DA06C28EB}"/>
    <cellStyle name="Comma 3 2 3 8 2 3" xfId="21976" xr:uid="{37FB6ACB-9A4B-49EE-9C94-3B3DBE2A95F7}"/>
    <cellStyle name="Comma 3 2 3 8 2 3 2" xfId="46048" xr:uid="{22DAB219-7B98-4C26-9753-2362B53EF1C4}"/>
    <cellStyle name="Comma 3 2 3 8 2 4" xfId="32534" xr:uid="{717544A2-8FDA-48F3-ADE7-E22CE239115A}"/>
    <cellStyle name="Comma 3 2 3 8 3" xfId="5822" xr:uid="{81FFEF9D-C788-4E7F-977C-68CF9B0D57FC}"/>
    <cellStyle name="Comma 3 2 3 8 3 2" xfId="14084" xr:uid="{3744E6E8-BA85-4CE5-A2B4-8D1A04048366}"/>
    <cellStyle name="Comma 3 2 3 8 3 2 2" xfId="38666" xr:uid="{3DE34CAD-74A3-48DC-9071-4D1ABF8AF4B6}"/>
    <cellStyle name="Comma 3 2 3 8 3 3" xfId="30651" xr:uid="{75EFFC71-DC83-4B5D-8661-5852BD1C2DD4}"/>
    <cellStyle name="Comma 3 2 3 8 4" xfId="9135" xr:uid="{030951FE-538B-46D0-8A0A-A4051D70B0F3}"/>
    <cellStyle name="Comma 3 2 3 8 4 2" xfId="33884" xr:uid="{45EEC6A3-0E55-48CF-A0A7-130ABF0A6A54}"/>
    <cellStyle name="Comma 3 2 3 8 5" xfId="19511" xr:uid="{6F0F3003-D7E9-40C5-9864-C6BC59643AC1}"/>
    <cellStyle name="Comma 3 2 3 8 5 2" xfId="43703" xr:uid="{277D6243-4DCF-4695-833B-80E433A1D6F5}"/>
    <cellStyle name="Comma 3 2 3 8 6" xfId="26009" xr:uid="{9EDABF61-7CD0-44A4-8139-CFAF06D1BA31}"/>
    <cellStyle name="Comma 3 2 3 9" xfId="1901" xr:uid="{881C7A3F-30E1-4F21-8934-96C659686F2F}"/>
    <cellStyle name="Comma 3 2 3 9 2" xfId="7787" xr:uid="{EAD9E129-6814-4F27-9E6E-B46E44119E1E}"/>
    <cellStyle name="Comma 3 2 3 9 2 2" xfId="16045" xr:uid="{E6D8AFCD-879E-4423-B0B3-0B061411AB3E}"/>
    <cellStyle name="Comma 3 2 3 9 2 2 2" xfId="40627" xr:uid="{34874A31-4BBF-4270-8A01-0A17DE9D20E7}"/>
    <cellStyle name="Comma 3 2 3 9 2 3" xfId="23065" xr:uid="{DDB05399-89EE-4BED-83B2-E15B83886EF9}"/>
    <cellStyle name="Comma 3 2 3 9 2 3 2" xfId="47076" xr:uid="{E828AEC9-752F-4508-99E9-7401CB26E9ED}"/>
    <cellStyle name="Comma 3 2 3 9 2 4" xfId="32612" xr:uid="{D0AE0746-A45A-4040-B7F3-999DB7176E0C}"/>
    <cellStyle name="Comma 3 2 3 9 3" xfId="5900" xr:uid="{E91C7F37-B7D2-4DE5-82AC-71A43E595A69}"/>
    <cellStyle name="Comma 3 2 3 9 3 2" xfId="14162" xr:uid="{F3A36ED5-2C19-4DE7-8EE0-ECCC79822D57}"/>
    <cellStyle name="Comma 3 2 3 9 3 2 2" xfId="38744" xr:uid="{69272508-9C34-404D-A833-1DC6FC03A32A}"/>
    <cellStyle name="Comma 3 2 3 9 3 3" xfId="30729" xr:uid="{B85A6657-A2D7-4DA9-A11E-8DB3519DEEBF}"/>
    <cellStyle name="Comma 3 2 3 9 4" xfId="10243" xr:uid="{9D9B6734-1371-4FED-B0DF-C2D3AB008CCB}"/>
    <cellStyle name="Comma 3 2 3 9 4 2" xfId="34902" xr:uid="{F29051A7-CB28-4343-895A-E4AC8DB0906C}"/>
    <cellStyle name="Comma 3 2 3 9 5" xfId="20600" xr:uid="{67559E31-C47E-4CCD-BEF2-2DAB1EB30D76}"/>
    <cellStyle name="Comma 3 2 3 9 5 2" xfId="44760" xr:uid="{EAED521A-B110-49E3-A0A0-C197A42A03AC}"/>
    <cellStyle name="Comma 3 2 3 9 6" xfId="27017" xr:uid="{93A9D071-AE59-4ECA-B9E7-4921690B9CDC}"/>
    <cellStyle name="Comma 3 2 30" xfId="17812" xr:uid="{77A4FEE8-3934-41A5-A440-DD406EB3161A}"/>
    <cellStyle name="Comma 3 2 30 2" xfId="42037" xr:uid="{E499D214-4F5C-4804-ADC7-EE7E4B541336}"/>
    <cellStyle name="Comma 3 2 31" xfId="18382" xr:uid="{8C5800A8-19B8-48B1-AB10-F7D8CA6E39B8}"/>
    <cellStyle name="Comma 3 2 31 2" xfId="42599" xr:uid="{CF7482BA-C856-4030-ABDC-874BEBE6F8A9}"/>
    <cellStyle name="Comma 3 2 32" xfId="25550" xr:uid="{F545CE7A-B1CF-4771-B30B-677792397D37}"/>
    <cellStyle name="Comma 3 2 4" xfId="244" xr:uid="{2B4E7B6C-6E06-4B85-BAFA-29C1F56E8281}"/>
    <cellStyle name="Comma 3 2 4 10" xfId="2753" xr:uid="{FA213F9D-A99B-4376-B06C-D1681CC677CB}"/>
    <cellStyle name="Comma 3 2 4 10 2" xfId="11094" xr:uid="{0F53C0F7-7E68-40B9-A9AF-F87D9ED2CEAF}"/>
    <cellStyle name="Comma 3 2 4 10 2 2" xfId="35749" xr:uid="{E2C059ED-AAA9-434F-8302-8E9287CB9C3F}"/>
    <cellStyle name="Comma 3 2 4 10 3" xfId="27864" xr:uid="{4FD12624-F527-4B2C-AF8E-77979069E94F}"/>
    <cellStyle name="Comma 3 2 4 11" xfId="3226" xr:uid="{570F67B7-292E-4557-BABD-635F9B67C72E}"/>
    <cellStyle name="Comma 3 2 4 11 2" xfId="11567" xr:uid="{D13346A2-CE05-4300-8996-610F9A1774A2}"/>
    <cellStyle name="Comma 3 2 4 11 2 2" xfId="36221" xr:uid="{9B03F07D-3769-4062-94C4-FE656EA307D4}"/>
    <cellStyle name="Comma 3 2 4 11 3" xfId="28336" xr:uid="{C373F5B4-6E38-42D9-9FC9-C6E2FFD70BD8}"/>
    <cellStyle name="Comma 3 2 4 12" xfId="3470" xr:uid="{965A2669-0860-4C64-81E4-B12A758A4C4C}"/>
    <cellStyle name="Comma 3 2 4 12 2" xfId="11811" xr:uid="{3E8F14A6-AF38-427F-8DBC-19863F0D6F57}"/>
    <cellStyle name="Comma 3 2 4 12 2 2" xfId="36457" xr:uid="{BBC55FA5-BF86-4DF6-A0C5-F52859CBE7C8}"/>
    <cellStyle name="Comma 3 2 4 12 3" xfId="28572" xr:uid="{56F9D29E-257B-458E-933F-C03C88550FEE}"/>
    <cellStyle name="Comma 3 2 4 13" xfId="4180" xr:uid="{FB3BF0A2-C8E0-4763-828A-45AC6317FAD9}"/>
    <cellStyle name="Comma 3 2 4 13 2" xfId="12521" xr:uid="{661ABC16-951E-443B-A116-E1E341AAFCE4}"/>
    <cellStyle name="Comma 3 2 4 13 2 2" xfId="37106" xr:uid="{2DD7C05F-72E6-41D2-AD62-65207ED7D00A}"/>
    <cellStyle name="Comma 3 2 4 13 3" xfId="29192" xr:uid="{9433CA1B-C4CC-4AA5-8547-70F46A93BD46}"/>
    <cellStyle name="Comma 3 2 4 14" xfId="4765" xr:uid="{7759ABF1-44FC-44FC-BB3F-A449E507ABCE}"/>
    <cellStyle name="Comma 3 2 4 14 2" xfId="13093" xr:uid="{34EA71DC-C0B9-4ED6-87DD-03627F312F61}"/>
    <cellStyle name="Comma 3 2 4 14 2 2" xfId="37678" xr:uid="{CAB4691B-89B1-4037-BD92-FCA294BC023C}"/>
    <cellStyle name="Comma 3 2 4 14 3" xfId="29658" xr:uid="{CF0183E4-8BDF-4078-A2C8-C55074D8E42A}"/>
    <cellStyle name="Comma 3 2 4 15" xfId="8697" xr:uid="{59515AE1-153D-4E50-B775-7F21B6B293EE}"/>
    <cellStyle name="Comma 3 2 4 15 2" xfId="33477" xr:uid="{26B3C6AF-1DE5-43F0-B310-70FE1A001201}"/>
    <cellStyle name="Comma 3 2 4 16" xfId="17883" xr:uid="{5FCF9C0D-22DC-43AC-A76C-9D9BD97415FE}"/>
    <cellStyle name="Comma 3 2 4 16 2" xfId="42108" xr:uid="{FD31B7EA-DFDA-4983-9A1F-5CB5D5ED9324}"/>
    <cellStyle name="Comma 3 2 4 17" xfId="18486" xr:uid="{F9F7280C-BC17-4B61-84CB-24032C6CE756}"/>
    <cellStyle name="Comma 3 2 4 17 2" xfId="42689" xr:uid="{803EF49E-E788-48E8-A83D-B7A7ECE433B5}"/>
    <cellStyle name="Comma 3 2 4 18" xfId="25611" xr:uid="{C689E17C-3CE7-4F7A-B1CC-CCA1B50F7610}"/>
    <cellStyle name="Comma 3 2 4 2" xfId="440" xr:uid="{CCF1DBD3-CAC8-4256-8F68-0315AA50F882}"/>
    <cellStyle name="Comma 3 2 4 2 10" xfId="4982" xr:uid="{F8E42EFC-8A1C-4FF6-BFF3-78BBC4EB159C}"/>
    <cellStyle name="Comma 3 2 4 2 10 2" xfId="13282" xr:uid="{50F2ACAA-D0C4-4A4E-B902-B320642B10ED}"/>
    <cellStyle name="Comma 3 2 4 2 10 2 2" xfId="37866" xr:uid="{B7F597A0-768C-493C-8CA4-1545E7E06C58}"/>
    <cellStyle name="Comma 3 2 4 2 10 3" xfId="29848" xr:uid="{67396EAB-D57C-4F1C-BC67-71331CBE89DB}"/>
    <cellStyle name="Comma 3 2 4 2 11" xfId="8832" xr:uid="{370868B0-4ABC-43F1-BB19-8EDB748EDCD5}"/>
    <cellStyle name="Comma 3 2 4 2 11 2" xfId="33598" xr:uid="{A96B058F-F01D-4E72-8848-1F78359F3ACE}"/>
    <cellStyle name="Comma 3 2 4 2 12" xfId="18017" xr:uid="{4C6C203C-6581-4BFE-A483-B2984AF897AB}"/>
    <cellStyle name="Comma 3 2 4 2 12 2" xfId="42242" xr:uid="{02E8C635-D3FC-456C-B2D0-011C8C7EC7B9}"/>
    <cellStyle name="Comma 3 2 4 2 13" xfId="18623" xr:uid="{DD921980-95C7-41C8-92FB-E9D94F0F9741}"/>
    <cellStyle name="Comma 3 2 4 2 13 2" xfId="42819" xr:uid="{8338FBEE-0C22-4D94-9D17-9107F8559E7E}"/>
    <cellStyle name="Comma 3 2 4 2 14" xfId="25729" xr:uid="{DCE6A419-9ADB-4D48-9F5D-3497CFF7F3F9}"/>
    <cellStyle name="Comma 3 2 4 2 2" xfId="1460" xr:uid="{DE7BD705-FD5E-4DA3-BFD5-38EC0A1C45C9}"/>
    <cellStyle name="Comma 3 2 4 2 2 2" xfId="3107" xr:uid="{D9662E3F-B566-4433-9AFE-1F38FA72AF51}"/>
    <cellStyle name="Comma 3 2 4 2 2 2 2" xfId="7064" xr:uid="{AA189981-0E90-4F49-9907-171471671472}"/>
    <cellStyle name="Comma 3 2 4 2 2 2 2 2" xfId="15323" xr:uid="{E2D9C84D-4527-46A6-98C2-AE62A0944A76}"/>
    <cellStyle name="Comma 3 2 4 2 2 2 2 2 2" xfId="39905" xr:uid="{76DDF241-6627-4894-91F5-6FC7B04B5FD3}"/>
    <cellStyle name="Comma 3 2 4 2 2 2 2 3" xfId="31890" xr:uid="{D5FA2379-DCD1-4D82-B01B-CB772AC030CA}"/>
    <cellStyle name="Comma 3 2 4 2 2 2 3" xfId="11448" xr:uid="{FB33BDC2-F18D-4F3D-967C-C7ABD4C0F8F2}"/>
    <cellStyle name="Comma 3 2 4 2 2 2 3 2" xfId="36103" xr:uid="{9503722E-DBC2-4367-8444-DB2D34EBD2B5}"/>
    <cellStyle name="Comma 3 2 4 2 2 2 4" xfId="22648" xr:uid="{11ACACDB-1A2F-45D1-A4D5-C4374451BA2F}"/>
    <cellStyle name="Comma 3 2 4 2 2 2 4 2" xfId="46675" xr:uid="{1D1B987D-97D8-4389-9309-13AE598A293A}"/>
    <cellStyle name="Comma 3 2 4 2 2 2 5" xfId="28218" xr:uid="{F049C6AE-F26D-4772-9A23-7F4A145BD47E}"/>
    <cellStyle name="Comma 3 2 4 2 2 3" xfId="3826" xr:uid="{EC5D06D4-2024-4C07-B40A-4C0DA3CA3CA7}"/>
    <cellStyle name="Comma 3 2 4 2 2 3 2" xfId="12167" xr:uid="{E1943E05-51CB-4103-A431-32A109CD2A4E}"/>
    <cellStyle name="Comma 3 2 4 2 2 3 2 2" xfId="36811" xr:uid="{25930ECA-A574-4630-B876-57661652E3C6}"/>
    <cellStyle name="Comma 3 2 4 2 2 3 3" xfId="28926" xr:uid="{BB0F71E8-68AF-4DC4-8CC4-5AF395A6ED30}"/>
    <cellStyle name="Comma 3 2 4 2 2 4" xfId="4580" xr:uid="{2A4E0135-CC65-4D73-98A6-802F61AA46E2}"/>
    <cellStyle name="Comma 3 2 4 2 2 4 2" xfId="12921" xr:uid="{936D3CBD-F3AB-46CE-9794-F7DDB1D32500}"/>
    <cellStyle name="Comma 3 2 4 2 2 4 2 2" xfId="37506" xr:uid="{F397148F-F61A-4FB4-94B1-3DEC0E5B3ADD}"/>
    <cellStyle name="Comma 3 2 4 2 2 4 3" xfId="29546" xr:uid="{82AA0319-8A84-49B5-AC3D-B050EE8762D5}"/>
    <cellStyle name="Comma 3 2 4 2 2 5" xfId="5400" xr:uid="{CC0181D2-4D61-4D5D-9EC7-8E0695997084}"/>
    <cellStyle name="Comma 3 2 4 2 2 5 2" xfId="13683" xr:uid="{6DEAC39B-FC6A-4FC2-BB86-08C8219F3561}"/>
    <cellStyle name="Comma 3 2 4 2 2 5 2 2" xfId="38267" xr:uid="{0968A82D-719D-4AA8-BAEB-E2A30F662E40}"/>
    <cellStyle name="Comma 3 2 4 2 2 5 3" xfId="30249" xr:uid="{565E7421-0732-401A-AA45-74051ACDAE92}"/>
    <cellStyle name="Comma 3 2 4 2 2 6" xfId="9821" xr:uid="{DBDE0F1D-9F4D-4D59-81CC-944EE4FF2F91}"/>
    <cellStyle name="Comma 3 2 4 2 2 6 2" xfId="34507" xr:uid="{D8865C1F-98AE-4A09-B310-23E2680A3CFC}"/>
    <cellStyle name="Comma 3 2 4 2 2 7" xfId="18253" xr:uid="{8746EDD6-3321-416D-AE93-8451B211CD0C}"/>
    <cellStyle name="Comma 3 2 4 2 2 7 2" xfId="42478" xr:uid="{D41391F7-B529-419D-B951-8E1D5AB20DD3}"/>
    <cellStyle name="Comma 3 2 4 2 2 8" xfId="20182" xr:uid="{EA0C5CB5-43B4-4655-AB1F-15249BE15C75}"/>
    <cellStyle name="Comma 3 2 4 2 2 8 2" xfId="44356" xr:uid="{59CC3FC1-EEA6-4BDD-AD30-40C37FB01AA4}"/>
    <cellStyle name="Comma 3 2 4 2 2 9" xfId="26623" xr:uid="{58269A3B-D3D2-4029-93E1-54F3CDABE6E2}"/>
    <cellStyle name="Comma 3 2 4 2 3" xfId="1022" xr:uid="{02D89910-AE31-4F05-9CB7-49C2075E0343}"/>
    <cellStyle name="Comma 3 2 4 2 3 2" xfId="8002" xr:uid="{257B8426-EB01-4727-AEA8-5BE4D7A389DD}"/>
    <cellStyle name="Comma 3 2 4 2 3 2 2" xfId="16260" xr:uid="{CB1984AF-089D-46AF-8A82-62F0A434451B}"/>
    <cellStyle name="Comma 3 2 4 2 3 2 2 2" xfId="40842" xr:uid="{53FEB534-5E9A-4665-8FB1-E585366DA9D4}"/>
    <cellStyle name="Comma 3 2 4 2 3 2 3" xfId="22231" xr:uid="{0B6F31C3-F488-4DF3-8AE7-90DA074D446E}"/>
    <cellStyle name="Comma 3 2 4 2 3 2 3 2" xfId="46271" xr:uid="{669F0C32-14D6-4A76-840C-65B2E8A01370}"/>
    <cellStyle name="Comma 3 2 4 2 3 2 4" xfId="32827" xr:uid="{EF2B01CD-2605-4905-B65A-24E242E9546E}"/>
    <cellStyle name="Comma 3 2 4 2 3 3" xfId="6115" xr:uid="{1D0088BA-A8B2-4A5A-AB7D-DDF1C9C5944C}"/>
    <cellStyle name="Comma 3 2 4 2 3 3 2" xfId="14377" xr:uid="{916FD397-09F4-4B12-BD77-BEBA073D3335}"/>
    <cellStyle name="Comma 3 2 4 2 3 3 2 2" xfId="38959" xr:uid="{AB50E15C-78DF-44FF-B088-5499205D0491}"/>
    <cellStyle name="Comma 3 2 4 2 3 3 3" xfId="30944" xr:uid="{4D8F13A9-EA2F-44F0-B94B-8C24AC450762}"/>
    <cellStyle name="Comma 3 2 4 2 3 4" xfId="9398" xr:uid="{F960B5A5-FAFB-40D5-8D77-1C5575F9A07E}"/>
    <cellStyle name="Comma 3 2 4 2 3 4 2" xfId="34105" xr:uid="{9027F147-1AF9-4660-80BF-5114E5AC50CA}"/>
    <cellStyle name="Comma 3 2 4 2 3 5" xfId="19766" xr:uid="{7A9ABFE3-6D59-417F-B2EC-04DCC8E74CB3}"/>
    <cellStyle name="Comma 3 2 4 2 3 5 2" xfId="43946" xr:uid="{3CBFF9FA-F2A3-4982-A4A2-44BFFA70098F}"/>
    <cellStyle name="Comma 3 2 4 2 3 6" xfId="26224" xr:uid="{6477A1C2-0D47-4BA6-94EF-EC916378050E}"/>
    <cellStyle name="Comma 3 2 4 2 4" xfId="2248" xr:uid="{8FE6AFF2-051F-4661-AF10-D9D7B486EB59}"/>
    <cellStyle name="Comma 3 2 4 2 4 2" xfId="6635" xr:uid="{4EB26FE7-045F-42E5-A2A3-25EA24D08A2C}"/>
    <cellStyle name="Comma 3 2 4 2 4 2 2" xfId="14894" xr:uid="{460712F4-072B-4FA7-8901-81308BC8260D}"/>
    <cellStyle name="Comma 3 2 4 2 4 2 2 2" xfId="39476" xr:uid="{D21587BC-4A53-4143-BEAB-E879BB7EA545}"/>
    <cellStyle name="Comma 3 2 4 2 4 2 3" xfId="21695" xr:uid="{7B1A0858-9C60-49E9-B995-438716A70D4E}"/>
    <cellStyle name="Comma 3 2 4 2 4 2 3 2" xfId="45772" xr:uid="{5554D98E-0547-48E9-840D-2D864BBEB3FF}"/>
    <cellStyle name="Comma 3 2 4 2 4 2 4" xfId="31461" xr:uid="{A15890EA-085E-4F24-9A9F-34D0AC4DEB9B}"/>
    <cellStyle name="Comma 3 2 4 2 4 3" xfId="10589" xr:uid="{426FB1EE-0FEA-4C1A-BDBA-5C31393DC44C}"/>
    <cellStyle name="Comma 3 2 4 2 4 3 2" xfId="35247" xr:uid="{5CFC5EDF-F0A3-470F-A2B4-72E01D267171}"/>
    <cellStyle name="Comma 3 2 4 2 4 4" xfId="19230" xr:uid="{82629B8B-1B34-4DA1-BE70-0EDCE8F46F1E}"/>
    <cellStyle name="Comma 3 2 4 2 4 4 2" xfId="43424" xr:uid="{E62F7980-D202-497F-97E2-EE75F97FF8C5}"/>
    <cellStyle name="Comma 3 2 4 2 4 5" xfId="27362" xr:uid="{4363D774-DD87-42E3-9860-50DDEB1AB571}"/>
    <cellStyle name="Comma 3 2 4 2 5" xfId="2634" xr:uid="{60F8C9DE-26E5-4DEC-B0ED-B11F38BA6FA8}"/>
    <cellStyle name="Comma 3 2 4 2 5 2" xfId="8420" xr:uid="{020228B5-6B00-48D2-A98F-D42C955F69B8}"/>
    <cellStyle name="Comma 3 2 4 2 5 2 2" xfId="16678" xr:uid="{0858884D-C731-4BF4-94B5-A7C4D6D5FBDF}"/>
    <cellStyle name="Comma 3 2 4 2 5 2 2 2" xfId="41260" xr:uid="{EB80F69A-A89C-40CF-988A-67C8A1781FA8}"/>
    <cellStyle name="Comma 3 2 4 2 5 2 3" xfId="33245" xr:uid="{5CD2C2AF-E4B1-4F50-A4C6-00B3536E8C17}"/>
    <cellStyle name="Comma 3 2 4 2 5 3" xfId="10975" xr:uid="{345AFF0F-31EA-48D4-A0AF-1FC60659B41C}"/>
    <cellStyle name="Comma 3 2 4 2 5 3 2" xfId="35631" xr:uid="{046351A4-5E46-4163-AF38-BDD269D4C74B}"/>
    <cellStyle name="Comma 3 2 4 2 5 4" xfId="21099" xr:uid="{D636F708-78A0-498B-BC32-31314E5C7F29}"/>
    <cellStyle name="Comma 3 2 4 2 5 4 2" xfId="45220" xr:uid="{BB129EA9-E84A-4557-891D-871B1AA48EE5}"/>
    <cellStyle name="Comma 3 2 4 2 5 5" xfId="27746" xr:uid="{5076ABD0-2E43-4293-BABC-EC4904DF2C1D}"/>
    <cellStyle name="Comma 3 2 4 2 6" xfId="2871" xr:uid="{E02150B7-F9EE-4C97-AC42-0F2C17430CF6}"/>
    <cellStyle name="Comma 3 2 4 2 6 2" xfId="11212" xr:uid="{ADED994D-1E09-454F-871C-C86CE71EF376}"/>
    <cellStyle name="Comma 3 2 4 2 6 2 2" xfId="35867" xr:uid="{478B2F15-5BAE-488A-85F7-124D65DC0A86}"/>
    <cellStyle name="Comma 3 2 4 2 6 3" xfId="27982" xr:uid="{57823744-07E5-4C0A-9395-67C8B055FFBA}"/>
    <cellStyle name="Comma 3 2 4 2 7" xfId="3344" xr:uid="{7265BAAE-9BE6-44C6-AFE1-5513560C9E52}"/>
    <cellStyle name="Comma 3 2 4 2 7 2" xfId="11685" xr:uid="{7E7D5A6A-2329-4A3C-8DD1-2068DE4B7743}"/>
    <cellStyle name="Comma 3 2 4 2 7 2 2" xfId="36339" xr:uid="{DB184FED-F431-42B1-8BDA-53AC721D7E3E}"/>
    <cellStyle name="Comma 3 2 4 2 7 3" xfId="28454" xr:uid="{920FCA7D-8C67-4FB5-B531-8AB9550FD02A}"/>
    <cellStyle name="Comma 3 2 4 2 8" xfId="3590" xr:uid="{837E122C-73D7-4ED6-9397-D68BD15E18CA}"/>
    <cellStyle name="Comma 3 2 4 2 8 2" xfId="11931" xr:uid="{9DF78C10-415A-4784-B7B6-50CDB1EC582A}"/>
    <cellStyle name="Comma 3 2 4 2 8 2 2" xfId="36575" xr:uid="{FA22511B-493A-4BB4-BBD6-59F26EEA80B6}"/>
    <cellStyle name="Comma 3 2 4 2 8 3" xfId="28690" xr:uid="{800C6A39-AAB0-437B-8781-FEFD2E1A2E8D}"/>
    <cellStyle name="Comma 3 2 4 2 9" xfId="4344" xr:uid="{3BC72FCD-96B7-4007-95E8-0A7371ABA2C4}"/>
    <cellStyle name="Comma 3 2 4 2 9 2" xfId="12685" xr:uid="{4252DBB7-2BE6-42B2-AB6A-0D9404B3C5F0}"/>
    <cellStyle name="Comma 3 2 4 2 9 2 2" xfId="37270" xr:uid="{377418F9-E958-433B-8692-0DFF0BFBFF0C}"/>
    <cellStyle name="Comma 3 2 4 2 9 3" xfId="29310" xr:uid="{1804CE24-BA0F-4AE1-AE74-D14C86F414FE}"/>
    <cellStyle name="Comma 3 2 4 3" xfId="628" xr:uid="{11943583-4BEC-42E9-AE7A-0EA8DE754446}"/>
    <cellStyle name="Comma 3 2 4 3 10" xfId="25908" xr:uid="{44BDAB4D-5AF2-420F-9454-7EC9DE746E09}"/>
    <cellStyle name="Comma 3 2 4 3 2" xfId="1261" xr:uid="{B5D4E0E3-9E66-4E0B-B6C1-D5457C6793BF}"/>
    <cellStyle name="Comma 3 2 4 3 2 2" xfId="8188" xr:uid="{5DE2F177-8731-4F8A-A46A-7909325DB6D9}"/>
    <cellStyle name="Comma 3 2 4 3 2 2 2" xfId="16446" xr:uid="{B04B1C10-0983-48AE-B0CB-41244A46A862}"/>
    <cellStyle name="Comma 3 2 4 3 2 2 2 2" xfId="41028" xr:uid="{FE7C5C45-1722-4503-953F-0F19065F9B6F}"/>
    <cellStyle name="Comma 3 2 4 3 2 2 3" xfId="22453" xr:uid="{05A60FCD-1B54-4474-9DBA-E8FAA1C3A57A}"/>
    <cellStyle name="Comma 3 2 4 3 2 2 3 2" xfId="46487" xr:uid="{48D3457A-1BFD-4454-99EA-BD9D10F31C0D}"/>
    <cellStyle name="Comma 3 2 4 3 2 2 4" xfId="33013" xr:uid="{F0ECF577-78CD-40E6-99AA-C5DAF70E5701}"/>
    <cellStyle name="Comma 3 2 4 3 2 3" xfId="6309" xr:uid="{AAF7FF5C-C8F5-4D55-8E81-CE45C14666C8}"/>
    <cellStyle name="Comma 3 2 4 3 2 3 2" xfId="14570" xr:uid="{4AEB6657-F1CD-4B3D-AD42-99BCF58FC98E}"/>
    <cellStyle name="Comma 3 2 4 3 2 3 2 2" xfId="39152" xr:uid="{85563141-2835-42EC-A4D2-A51237FC5DD4}"/>
    <cellStyle name="Comma 3 2 4 3 2 3 3" xfId="31137" xr:uid="{C6CF7650-1634-42F7-B3BE-13732C5DD5B2}"/>
    <cellStyle name="Comma 3 2 4 3 2 4" xfId="9624" xr:uid="{BD096919-3709-49CD-81BD-614FB8D9EFDE}"/>
    <cellStyle name="Comma 3 2 4 3 2 4 2" xfId="34319" xr:uid="{CA382F66-F77F-4319-AD3A-03D6D8244566}"/>
    <cellStyle name="Comma 3 2 4 3 2 5" xfId="19986" xr:uid="{48F2FA2D-A71E-40A8-B178-C66B701EDEE2}"/>
    <cellStyle name="Comma 3 2 4 3 2 5 2" xfId="44164" xr:uid="{A2859638-4092-425A-81D9-BE81D8815524}"/>
    <cellStyle name="Comma 3 2 4 3 2 6" xfId="26436" xr:uid="{1C2E71B7-0761-489F-8989-F2D92D6FC38A}"/>
    <cellStyle name="Comma 3 2 4 3 3" xfId="2989" xr:uid="{11FED127-3592-4B5D-8A10-BA400DD9E4B6}"/>
    <cellStyle name="Comma 3 2 4 3 3 2" xfId="6828" xr:uid="{949DDDA2-EFBB-445A-AEE2-068FEDBC7180}"/>
    <cellStyle name="Comma 3 2 4 3 3 2 2" xfId="15087" xr:uid="{D29E0200-2F08-47E6-99D3-855B4E136BA4}"/>
    <cellStyle name="Comma 3 2 4 3 3 2 2 2" xfId="39669" xr:uid="{6DA1AB57-68AF-40B2-B7E8-9AE2F80CE99A}"/>
    <cellStyle name="Comma 3 2 4 3 3 2 3" xfId="21881" xr:uid="{30FB3E6F-07C4-4788-8A08-9E8ED234FA09}"/>
    <cellStyle name="Comma 3 2 4 3 3 2 3 2" xfId="45955" xr:uid="{EC006F46-E082-48C7-8AFA-7CE42168ED00}"/>
    <cellStyle name="Comma 3 2 4 3 3 2 4" xfId="31654" xr:uid="{4EB2DFC4-049F-4A01-B899-75C5B23C4063}"/>
    <cellStyle name="Comma 3 2 4 3 3 3" xfId="11330" xr:uid="{076A4A1B-5C6F-4A86-A8FD-F501C85ABFFA}"/>
    <cellStyle name="Comma 3 2 4 3 3 3 2" xfId="35985" xr:uid="{A91C93CA-00CD-409F-9515-5888B6178C87}"/>
    <cellStyle name="Comma 3 2 4 3 3 4" xfId="19416" xr:uid="{4DEAECDB-25CA-48F1-847A-AF97C8DD2D87}"/>
    <cellStyle name="Comma 3 2 4 3 3 4 2" xfId="43610" xr:uid="{F7874530-474F-446F-B07C-7EF7C9C7C42E}"/>
    <cellStyle name="Comma 3 2 4 3 3 5" xfId="28100" xr:uid="{5BBAB80F-1EDF-4BD2-AA5C-47DE081F138D}"/>
    <cellStyle name="Comma 3 2 4 3 4" xfId="3708" xr:uid="{DCC95C11-AC70-4281-9839-7E9F85C3F6F9}"/>
    <cellStyle name="Comma 3 2 4 3 4 2" xfId="7357" xr:uid="{C1395777-DF66-4DA6-A456-02123DEC247F}"/>
    <cellStyle name="Comma 3 2 4 3 4 2 2" xfId="15616" xr:uid="{EA79464A-2310-4EEB-9AA2-EBFC3D077701}"/>
    <cellStyle name="Comma 3 2 4 3 4 2 2 2" xfId="40198" xr:uid="{BE353056-B79D-4124-AC15-52D8013D70F3}"/>
    <cellStyle name="Comma 3 2 4 3 4 2 3" xfId="32183" xr:uid="{C3FCC725-A48C-4BB1-AB1C-3D4723A33CE3}"/>
    <cellStyle name="Comma 3 2 4 3 4 3" xfId="12049" xr:uid="{288E492E-20E2-438B-B12C-FFF8BA96085A}"/>
    <cellStyle name="Comma 3 2 4 3 4 3 2" xfId="36693" xr:uid="{E62B4B92-E13E-49CA-BB62-B9BD2BFE62C1}"/>
    <cellStyle name="Comma 3 2 4 3 4 4" xfId="21286" xr:uid="{BE13D129-72A6-48E6-8121-532FFC4585C7}"/>
    <cellStyle name="Comma 3 2 4 3 4 4 2" xfId="45405" xr:uid="{49570772-BA8A-4854-8F79-4497CFD7B234}"/>
    <cellStyle name="Comma 3 2 4 3 4 5" xfId="28808" xr:uid="{D582324D-D426-4472-AFC5-89392B7C4AFA}"/>
    <cellStyle name="Comma 3 2 4 3 5" xfId="4462" xr:uid="{29EC573B-1C9A-4B88-8B8C-C60A129A2C0C}"/>
    <cellStyle name="Comma 3 2 4 3 5 2" xfId="12803" xr:uid="{1473997B-9880-4D9E-8914-9433F1662F0A}"/>
    <cellStyle name="Comma 3 2 4 3 5 2 2" xfId="37388" xr:uid="{7C681B74-7F84-470A-B7E8-0609F46EB622}"/>
    <cellStyle name="Comma 3 2 4 3 5 3" xfId="29428" xr:uid="{DB4AA2A5-C151-4B4B-86C5-C9EF3A832FB2}"/>
    <cellStyle name="Comma 3 2 4 3 6" xfId="5202" xr:uid="{D2BDAEE0-C5F0-44C4-8CD5-6F642F3CBDF1}"/>
    <cellStyle name="Comma 3 2 4 3 6 2" xfId="13495" xr:uid="{F26E31E2-8C12-41F3-8155-7543EBE65EFA}"/>
    <cellStyle name="Comma 3 2 4 3 6 2 2" xfId="38079" xr:uid="{B598CE76-4A2C-4B53-854E-532D847E3A0E}"/>
    <cellStyle name="Comma 3 2 4 3 6 3" xfId="30061" xr:uid="{CB3A01BC-90B8-496E-96EB-E1185A23880D}"/>
    <cellStyle name="Comma 3 2 4 3 7" xfId="9015" xr:uid="{8EC46291-72E4-4907-BBFC-5C36CFE974B8}"/>
    <cellStyle name="Comma 3 2 4 3 7 2" xfId="33777" xr:uid="{12D667DB-6E80-420A-A6F6-994A0BE1A0E2}"/>
    <cellStyle name="Comma 3 2 4 3 8" xfId="18135" xr:uid="{1C0A43E8-8EDB-4367-9DE3-C6222C30B523}"/>
    <cellStyle name="Comma 3 2 4 3 8 2" xfId="42360" xr:uid="{D1469AD6-AB58-4831-9211-8D7C8C64035A}"/>
    <cellStyle name="Comma 3 2 4 3 9" xfId="18809" xr:uid="{043BADFA-F1D4-4EAC-B00A-FAED9D26455A}"/>
    <cellStyle name="Comma 3 2 4 3 9 2" xfId="43005" xr:uid="{E364F595-84C7-43FD-B402-01B2610A2478}"/>
    <cellStyle name="Comma 3 2 4 4" xfId="1681" xr:uid="{D44AD9B2-AC14-4AC8-9FBF-B985B28DD2D2}"/>
    <cellStyle name="Comma 3 2 4 4 2" xfId="6946" xr:uid="{E4482826-7398-4FEA-83F8-00DCF8C8DB66}"/>
    <cellStyle name="Comma 3 2 4 4 2 2" xfId="15205" xr:uid="{90B6C759-87A0-45BF-8555-A1C09CE1538F}"/>
    <cellStyle name="Comma 3 2 4 4 2 2 2" xfId="39787" xr:uid="{DAA57DBB-1181-41B5-9701-47164EE04B29}"/>
    <cellStyle name="Comma 3 2 4 4 2 3" xfId="22854" xr:uid="{198EEB7F-BA01-4E06-AA99-D3FE21C1EDED}"/>
    <cellStyle name="Comma 3 2 4 4 2 3 2" xfId="46872" xr:uid="{37E5BD20-08DA-4ED0-B5D2-67D4DF686D3E}"/>
    <cellStyle name="Comma 3 2 4 4 2 4" xfId="31772" xr:uid="{2269D002-0720-41D8-8ECF-38106284F37D}"/>
    <cellStyle name="Comma 3 2 4 4 3" xfId="5606" xr:uid="{634DC006-0CC9-4759-BAD7-765E8DA902F3}"/>
    <cellStyle name="Comma 3 2 4 4 3 2" xfId="13877" xr:uid="{5BE3789E-5903-473B-A28C-AD9CCF86CF82}"/>
    <cellStyle name="Comma 3 2 4 4 3 2 2" xfId="38461" xr:uid="{F3473487-F53B-49A3-8E98-9A6584C25B72}"/>
    <cellStyle name="Comma 3 2 4 4 3 3" xfId="30444" xr:uid="{F2A51116-3106-4BC0-BE1C-5DF4D9F3D320}"/>
    <cellStyle name="Comma 3 2 4 4 4" xfId="10030" xr:uid="{8CE8C97E-EE14-4CB7-A7AD-F1A7B3698F01}"/>
    <cellStyle name="Comma 3 2 4 4 4 2" xfId="34701" xr:uid="{6F74D69D-D589-4902-9970-883F06C8E249}"/>
    <cellStyle name="Comma 3 2 4 4 5" xfId="20390" xr:uid="{E2706054-BDFA-4B94-B017-A6E85C1C8D0C}"/>
    <cellStyle name="Comma 3 2 4 4 5 2" xfId="44554" xr:uid="{3D050AAA-5974-4B29-9F62-0AAD718B3A56}"/>
    <cellStyle name="Comma 3 2 4 4 6" xfId="26816" xr:uid="{BEBF7DF2-DA63-492E-8024-E9AB4698DB33}"/>
    <cellStyle name="Comma 3 2 4 5" xfId="1817" xr:uid="{2370207C-5AAA-4466-8537-6DE9AC1B0DA1}"/>
    <cellStyle name="Comma 3 2 4 5 2" xfId="7624" xr:uid="{F55822BC-7982-4DF3-B660-9851A0BF571A}"/>
    <cellStyle name="Comma 3 2 4 5 2 2" xfId="15882" xr:uid="{6A5C7E67-B0A7-46EC-A28C-E382CFF0C381}"/>
    <cellStyle name="Comma 3 2 4 5 2 2 2" xfId="40464" xr:uid="{BBA9596C-3C0F-4AA1-867A-662737BD5E06}"/>
    <cellStyle name="Comma 3 2 4 5 2 3" xfId="22982" xr:uid="{9C0F7528-1A37-4DAA-98C8-3AA066C655C2}"/>
    <cellStyle name="Comma 3 2 4 5 2 3 2" xfId="46993" xr:uid="{EE0F605D-472C-4543-91DF-C6A56310F2F4}"/>
    <cellStyle name="Comma 3 2 4 5 2 4" xfId="32449" xr:uid="{4DB24BE9-1C90-4164-98AB-77BDE5BF9B9A}"/>
    <cellStyle name="Comma 3 2 4 5 3" xfId="5735" xr:uid="{7990F625-3647-46B8-93F6-B13362E95BEA}"/>
    <cellStyle name="Comma 3 2 4 5 3 2" xfId="13997" xr:uid="{36E59C89-1C2D-423F-94F3-1D264FD8B8A4}"/>
    <cellStyle name="Comma 3 2 4 5 3 2 2" xfId="38579" xr:uid="{21180E75-6A43-4E2E-974D-F6401657EB6E}"/>
    <cellStyle name="Comma 3 2 4 5 3 3" xfId="30564" xr:uid="{64A5A29A-9639-42F6-B968-932613D43467}"/>
    <cellStyle name="Comma 3 2 4 5 4" xfId="10159" xr:uid="{A52A1A2F-ACD7-4A9A-BFD9-E1B0AE1CD09C}"/>
    <cellStyle name="Comma 3 2 4 5 4 2" xfId="34819" xr:uid="{0644835B-02E0-49DC-8A21-F951B9F03383}"/>
    <cellStyle name="Comma 3 2 4 5 5" xfId="20517" xr:uid="{945F9756-ADC7-4D28-85B7-6D0A00C7EA83}"/>
    <cellStyle name="Comma 3 2 4 5 5 2" xfId="44677" xr:uid="{157AA5C8-9113-48FA-98BB-B26786AC94C4}"/>
    <cellStyle name="Comma 3 2 4 5 6" xfId="26934" xr:uid="{589D0953-E942-44A7-B364-15825351AD1B}"/>
    <cellStyle name="Comma 3 2 4 6" xfId="792" xr:uid="{67D92B68-7B59-49E6-B879-ABFE3F9A76E7}"/>
    <cellStyle name="Comma 3 2 4 6 2" xfId="7815" xr:uid="{76C35EDC-7569-4B2E-8E83-C5DEFB649ECB}"/>
    <cellStyle name="Comma 3 2 4 6 2 2" xfId="16073" xr:uid="{A73531EC-DD36-4E8F-A845-250776415AE6}"/>
    <cellStyle name="Comma 3 2 4 6 2 2 2" xfId="40655" xr:uid="{AD436E31-8342-43BB-9400-9B1BB512E3EE}"/>
    <cellStyle name="Comma 3 2 4 6 2 3" xfId="22015" xr:uid="{B3253C2A-10F1-4E00-B21A-A69961EF9EBD}"/>
    <cellStyle name="Comma 3 2 4 6 2 3 2" xfId="46080" xr:uid="{894882E6-B162-4AF4-9FF7-86490A8D7CCF}"/>
    <cellStyle name="Comma 3 2 4 6 2 4" xfId="32640" xr:uid="{3D14BF00-B600-4A91-A886-E11B18B4A12B}"/>
    <cellStyle name="Comma 3 2 4 6 3" xfId="5928" xr:uid="{9C22E430-15C7-485F-8514-BF5EDB4CF393}"/>
    <cellStyle name="Comma 3 2 4 6 3 2" xfId="14190" xr:uid="{E2C9EE40-0C88-4F6C-B05B-154421C0AC61}"/>
    <cellStyle name="Comma 3 2 4 6 3 2 2" xfId="38772" xr:uid="{DA2338FF-2143-4555-BD65-52BBE4F18273}"/>
    <cellStyle name="Comma 3 2 4 6 3 3" xfId="30757" xr:uid="{9D695FE4-250F-42D6-8F76-E4666564D60A}"/>
    <cellStyle name="Comma 3 2 4 6 4" xfId="9177" xr:uid="{A66F340D-24AD-4875-AAB0-FF801523E1E5}"/>
    <cellStyle name="Comma 3 2 4 6 4 2" xfId="33915" xr:uid="{469D218C-98BC-4F19-8256-53AC337DA2FD}"/>
    <cellStyle name="Comma 3 2 4 6 5" xfId="19549" xr:uid="{0F1CF319-DB2A-47DB-A1B2-7C5C08273903}"/>
    <cellStyle name="Comma 3 2 4 6 5 2" xfId="43737" xr:uid="{68441ED0-A885-427F-B82D-2BC9EEE51FD0}"/>
    <cellStyle name="Comma 3 2 4 6 6" xfId="26037" xr:uid="{BBF9CB46-BA5C-4086-9226-FD00A7B91970}"/>
    <cellStyle name="Comma 3 2 4 7" xfId="1936" xr:uid="{14374484-C145-41C4-B30E-0D15FC552636}"/>
    <cellStyle name="Comma 3 2 4 7 2" xfId="6448" xr:uid="{7D7F7AB8-9F08-42E7-A02F-9F55909A391D}"/>
    <cellStyle name="Comma 3 2 4 7 2 2" xfId="14707" xr:uid="{028BC198-42B3-4F2B-8C61-219A6D88A841}"/>
    <cellStyle name="Comma 3 2 4 7 2 2 2" xfId="39289" xr:uid="{1B8A595D-B2D0-4950-BBB6-F4B2A16991C2}"/>
    <cellStyle name="Comma 3 2 4 7 2 3" xfId="23100" xr:uid="{1BCA94C1-A93D-4AA7-906E-35B9273F932D}"/>
    <cellStyle name="Comma 3 2 4 7 2 3 2" xfId="47111" xr:uid="{3D0498B3-0E30-4575-9D72-996BE7A86D47}"/>
    <cellStyle name="Comma 3 2 4 7 2 4" xfId="31274" xr:uid="{8636D356-6841-4C7E-A2E0-37F3A89F0F92}"/>
    <cellStyle name="Comma 3 2 4 7 3" xfId="10278" xr:uid="{4E2EAE1A-6066-4A0A-B535-C2892A9093F0}"/>
    <cellStyle name="Comma 3 2 4 7 3 2" xfId="34937" xr:uid="{CF01DCB7-8973-47B6-BAAE-CB49FE8FA47D}"/>
    <cellStyle name="Comma 3 2 4 7 4" xfId="20635" xr:uid="{61F64072-0D1A-4285-8C90-174347365E31}"/>
    <cellStyle name="Comma 3 2 4 7 4 2" xfId="44795" xr:uid="{9981E6F4-7137-442E-A273-E821F3CED848}"/>
    <cellStyle name="Comma 3 2 4 7 5" xfId="27052" xr:uid="{5BB22FBE-BAD6-42D1-94C8-B8E2553EC7FE}"/>
    <cellStyle name="Comma 3 2 4 8" xfId="2129" xr:uid="{D5F5B4F7-706F-427C-83BD-E9A94D14A1BE}"/>
    <cellStyle name="Comma 3 2 4 8 2" xfId="8302" xr:uid="{D9280966-C07D-400C-A0E5-F97021CDF0CD}"/>
    <cellStyle name="Comma 3 2 4 8 2 2" xfId="16560" xr:uid="{5FE5CFD5-EAF2-4D89-B152-05B11C90187E}"/>
    <cellStyle name="Comma 3 2 4 8 2 2 2" xfId="41142" xr:uid="{A967D4B6-D15C-4686-93C2-83E48589A582}"/>
    <cellStyle name="Comma 3 2 4 8 2 3" xfId="21524" xr:uid="{4F29F7A1-AFD9-4FB3-B5EB-0E7EA8D521FA}"/>
    <cellStyle name="Comma 3 2 4 8 2 3 2" xfId="45622" xr:uid="{F359D5CC-A0A2-4239-A5C0-38BB155D435E}"/>
    <cellStyle name="Comma 3 2 4 8 2 4" xfId="33127" xr:uid="{AA750815-D450-4B8C-9C5B-127D0B99AB92}"/>
    <cellStyle name="Comma 3 2 4 8 3" xfId="10471" xr:uid="{B5989F68-6290-4825-AA6B-5A987FB0EF51}"/>
    <cellStyle name="Comma 3 2 4 8 3 2" xfId="35129" xr:uid="{314556DD-66BB-4AA2-832F-3B4D78A8E24C}"/>
    <cellStyle name="Comma 3 2 4 8 4" xfId="19054" xr:uid="{1BA1CE4C-726E-4231-A870-EADC74B86808}"/>
    <cellStyle name="Comma 3 2 4 8 4 2" xfId="43248" xr:uid="{06B0A358-0BCE-4809-88C5-B58B5CB6B72A}"/>
    <cellStyle name="Comma 3 2 4 8 5" xfId="27244" xr:uid="{C3D9968F-888F-47A3-B0DE-435EA37EEFA4}"/>
    <cellStyle name="Comma 3 2 4 9" xfId="2516" xr:uid="{4A455CDD-6758-49B9-803C-6B285BC186DB}"/>
    <cellStyle name="Comma 3 2 4 9 2" xfId="10857" xr:uid="{C71446E5-BF52-4A44-8448-87F5E6441D75}"/>
    <cellStyle name="Comma 3 2 4 9 2 2" xfId="35513" xr:uid="{7EEF29D6-2AB6-4F08-8AFA-4AE65BC2BFEC}"/>
    <cellStyle name="Comma 3 2 4 9 3" xfId="20930" xr:uid="{C55CCA3A-34F8-40A9-B73E-340123D4AE85}"/>
    <cellStyle name="Comma 3 2 4 9 3 2" xfId="45065" xr:uid="{E1FC1FB4-651C-464B-AC70-4FB0656A08D9}"/>
    <cellStyle name="Comma 3 2 4 9 4" xfId="27628" xr:uid="{03638FEE-A1E8-4AA5-B190-5998BBB2633D}"/>
    <cellStyle name="Comma 3 2 5" xfId="366" xr:uid="{A3403B95-E7D7-4894-A1A8-568B7F50A703}"/>
    <cellStyle name="Comma 3 2 5 10" xfId="4283" xr:uid="{94A13191-161C-4669-A440-50BCDB29DA05}"/>
    <cellStyle name="Comma 3 2 5 10 2" xfId="12624" xr:uid="{5E431B58-5B0C-445A-A4CB-B397184A192B}"/>
    <cellStyle name="Comma 3 2 5 10 2 2" xfId="37209" xr:uid="{CB573BD1-1B12-4FAA-B73B-2780E1FE6617}"/>
    <cellStyle name="Comma 3 2 5 10 3" xfId="29249" xr:uid="{A409F929-97C6-4C31-B1A0-C99DE07C3B77}"/>
    <cellStyle name="Comma 3 2 5 11" xfId="4822" xr:uid="{FC1B7F1D-7844-4D52-AD4E-503F111735C5}"/>
    <cellStyle name="Comma 3 2 5 11 2" xfId="13146" xr:uid="{F4C33B7F-92D2-4EFF-9461-FF2BC69DA6F3}"/>
    <cellStyle name="Comma 3 2 5 11 2 2" xfId="37731" xr:uid="{B29ECC6A-DC73-4265-99F5-D29681E3E19C}"/>
    <cellStyle name="Comma 3 2 5 11 3" xfId="29711" xr:uid="{1588B2F4-2C71-4059-8CD2-DCA559328729}"/>
    <cellStyle name="Comma 3 2 5 12" xfId="8766" xr:uid="{D3A52856-63AF-4EAF-A74D-1C19D122404C}"/>
    <cellStyle name="Comma 3 2 5 12 2" xfId="33537" xr:uid="{72D03D99-E2E0-4B16-8658-9D29962D038A}"/>
    <cellStyle name="Comma 3 2 5 13" xfId="17956" xr:uid="{77D840E3-5626-4B8C-B9C0-DF5CF56044DC}"/>
    <cellStyle name="Comma 3 2 5 13 2" xfId="42181" xr:uid="{73C543EB-1531-4082-BABE-A6DC5EA1417F}"/>
    <cellStyle name="Comma 3 2 5 14" xfId="18550" xr:uid="{4E712F58-048F-4630-A3CA-DB10810EC15C}"/>
    <cellStyle name="Comma 3 2 5 14 2" xfId="42746" xr:uid="{473E5290-FAA1-4B61-A616-9CBE5518E34A}"/>
    <cellStyle name="Comma 3 2 5 15" xfId="25668" xr:uid="{620E2FA7-E338-4A40-8B39-16E36EBFD6E5}"/>
    <cellStyle name="Comma 3 2 5 2" xfId="1079" xr:uid="{F388EEDE-AA28-4246-AEEE-0F130801A07C}"/>
    <cellStyle name="Comma 3 2 5 2 10" xfId="26277" xr:uid="{FFC63073-7BA7-4A03-85A3-5EC89A209062}"/>
    <cellStyle name="Comma 3 2 5 2 2" xfId="1513" xr:uid="{4925FE1A-0E43-4DA5-BF9A-F1613472F7BA}"/>
    <cellStyle name="Comma 3 2 5 2 2 2" xfId="7490" xr:uid="{2FABCD72-BD60-43BE-8F7F-EFC1BE30921F}"/>
    <cellStyle name="Comma 3 2 5 2 2 2 2" xfId="15749" xr:uid="{93586537-EE55-4EDA-9D95-62453892ED2E}"/>
    <cellStyle name="Comma 3 2 5 2 2 2 2 2" xfId="40331" xr:uid="{77BE93CC-5380-43D1-8446-4F6598161F57}"/>
    <cellStyle name="Comma 3 2 5 2 2 2 3" xfId="22701" xr:uid="{2D421FAE-03D9-43CC-B429-9C8DFBA10E96}"/>
    <cellStyle name="Comma 3 2 5 2 2 2 3 2" xfId="46728" xr:uid="{2C7C1D35-A9D7-4165-9E5D-A69B49FA2A1C}"/>
    <cellStyle name="Comma 3 2 5 2 2 2 4" xfId="32316" xr:uid="{82A9231E-BE36-497D-A919-2D224F7475FF}"/>
    <cellStyle name="Comma 3 2 5 2 2 3" xfId="5453" xr:uid="{483B8643-57F2-4C3B-8B8D-FBBC86671F64}"/>
    <cellStyle name="Comma 3 2 5 2 2 3 2" xfId="13736" xr:uid="{A9219701-ADC5-43C4-8BF7-E304740AF64B}"/>
    <cellStyle name="Comma 3 2 5 2 2 3 2 2" xfId="38320" xr:uid="{83041B52-60D1-4BDC-8212-268D823E47C3}"/>
    <cellStyle name="Comma 3 2 5 2 2 3 3" xfId="30302" xr:uid="{2E90E980-9FA1-4C6F-B40D-8480C6A8748B}"/>
    <cellStyle name="Comma 3 2 5 2 2 4" xfId="9874" xr:uid="{BF248FA9-58B9-4DF5-BC22-7B5A9037C4A7}"/>
    <cellStyle name="Comma 3 2 5 2 2 4 2" xfId="34560" xr:uid="{0B9898C7-E5CE-4E2E-9E92-272FC8AD4A6D}"/>
    <cellStyle name="Comma 3 2 5 2 2 5" xfId="20235" xr:uid="{145CD051-4C41-46B5-82AB-DF5B8A19DA0D}"/>
    <cellStyle name="Comma 3 2 5 2 2 5 2" xfId="44409" xr:uid="{E544EE18-27A1-47FB-997A-E3888EABB2A5}"/>
    <cellStyle name="Comma 3 2 5 2 2 6" xfId="26676" xr:uid="{BA9E4E85-9DD8-4480-B72B-B24BAE3794C2}"/>
    <cellStyle name="Comma 3 2 5 2 3" xfId="3046" xr:uid="{63C4EBAF-3D7A-4E53-9D3F-14B6FBB1E143}"/>
    <cellStyle name="Comma 3 2 5 2 3 2" xfId="8055" xr:uid="{7C3ECD61-C40A-47E1-AA72-29F9A7607510}"/>
    <cellStyle name="Comma 3 2 5 2 3 2 2" xfId="16313" xr:uid="{C3FABA2E-6BB0-4346-8B24-98895965124F}"/>
    <cellStyle name="Comma 3 2 5 2 3 2 2 2" xfId="40895" xr:uid="{780F3C91-DDB5-4605-9E2F-E16B1B97BF2E}"/>
    <cellStyle name="Comma 3 2 5 2 3 2 3" xfId="32880" xr:uid="{4DE3B6D1-42FC-4F0E-88C2-C3B72A555874}"/>
    <cellStyle name="Comma 3 2 5 2 3 3" xfId="6168" xr:uid="{F99107EF-A350-4988-B979-5443AE457420}"/>
    <cellStyle name="Comma 3 2 5 2 3 3 2" xfId="14430" xr:uid="{02FCF6E3-17E9-40A3-B2CA-C3BF02C227FC}"/>
    <cellStyle name="Comma 3 2 5 2 3 3 2 2" xfId="39012" xr:uid="{1F3C124D-BB61-4179-883E-3330547A7E9D}"/>
    <cellStyle name="Comma 3 2 5 2 3 3 3" xfId="30997" xr:uid="{A943F9A1-EFE7-444A-B276-9D2BADE4626A}"/>
    <cellStyle name="Comma 3 2 5 2 3 4" xfId="11387" xr:uid="{40E5DB94-6A33-40F5-85F0-1A28E3089839}"/>
    <cellStyle name="Comma 3 2 5 2 3 4 2" xfId="36042" xr:uid="{0CAC7114-43CD-4E4C-AA43-BC3F6F159CD4}"/>
    <cellStyle name="Comma 3 2 5 2 3 5" xfId="22288" xr:uid="{E7E375F1-FE0F-4245-B8E9-8F718FD9F400}"/>
    <cellStyle name="Comma 3 2 5 2 3 5 2" xfId="46324" xr:uid="{155EBB30-F9FF-46EF-BF08-64A25D69C1F0}"/>
    <cellStyle name="Comma 3 2 5 2 3 6" xfId="28157" xr:uid="{68666310-491A-415E-B3E0-3F8219343EEB}"/>
    <cellStyle name="Comma 3 2 5 2 4" xfId="3765" xr:uid="{E54AD565-7072-47F6-98F2-689E89349E97}"/>
    <cellStyle name="Comma 3 2 5 2 4 2" xfId="6688" xr:uid="{75F2DA33-C56B-49CD-B96A-2152F37DD3E6}"/>
    <cellStyle name="Comma 3 2 5 2 4 2 2" xfId="14947" xr:uid="{274BB06E-9DD1-45FC-B7B3-25149CAB70D8}"/>
    <cellStyle name="Comma 3 2 5 2 4 2 2 2" xfId="39529" xr:uid="{361AF9B7-838F-46D2-9DEE-B84B07A5912B}"/>
    <cellStyle name="Comma 3 2 5 2 4 2 3" xfId="31514" xr:uid="{32838DD2-7DE7-424D-84D0-D11493E207ED}"/>
    <cellStyle name="Comma 3 2 5 2 4 3" xfId="12106" xr:uid="{2D5D58F0-6A76-43D0-8518-A29AACFA5927}"/>
    <cellStyle name="Comma 3 2 5 2 4 3 2" xfId="36750" xr:uid="{66ADB751-2A70-4F38-9644-E53BD0CEE66F}"/>
    <cellStyle name="Comma 3 2 5 2 4 4" xfId="28865" xr:uid="{CCDA21D5-B3FB-4B26-8CE7-6C8A7ED58788}"/>
    <cellStyle name="Comma 3 2 5 2 5" xfId="4519" xr:uid="{4636BD45-AD8D-4BA9-BD9A-B595A82D29C0}"/>
    <cellStyle name="Comma 3 2 5 2 5 2" xfId="7201" xr:uid="{704593DE-0818-4C08-9890-1EFD43F1891E}"/>
    <cellStyle name="Comma 3 2 5 2 5 2 2" xfId="15460" xr:uid="{47D162AE-6856-4C53-B656-533288E964FB}"/>
    <cellStyle name="Comma 3 2 5 2 5 2 2 2" xfId="40042" xr:uid="{5F9572B7-DFC8-41FB-ADF7-F316DA0FE7D2}"/>
    <cellStyle name="Comma 3 2 5 2 5 2 3" xfId="32027" xr:uid="{55B9BBE8-C4DC-4CB2-82C0-51F18F5DF49D}"/>
    <cellStyle name="Comma 3 2 5 2 5 3" xfId="12860" xr:uid="{7907C905-C5B7-4623-B504-85F200BA2F8B}"/>
    <cellStyle name="Comma 3 2 5 2 5 3 2" xfId="37445" xr:uid="{4229F065-232B-4631-8904-11591E7651FE}"/>
    <cellStyle name="Comma 3 2 5 2 5 4" xfId="29485" xr:uid="{52D5547A-7228-401C-ADE1-DE6374D11278}"/>
    <cellStyle name="Comma 3 2 5 2 6" xfId="5039" xr:uid="{48387ECC-8F2F-4DCA-A015-1D0627A1F685}"/>
    <cellStyle name="Comma 3 2 5 2 6 2" xfId="13336" xr:uid="{8112A571-96FB-4440-AB96-410E23546797}"/>
    <cellStyle name="Comma 3 2 5 2 6 2 2" xfId="37920" xr:uid="{1B3EC9B1-E212-4947-B02B-7F2F1AEFB630}"/>
    <cellStyle name="Comma 3 2 5 2 6 3" xfId="29901" xr:uid="{CF551CC7-93FD-4A6B-B80C-45DBC04D35D7}"/>
    <cellStyle name="Comma 3 2 5 2 7" xfId="9455" xr:uid="{CF0F67C8-513F-4C3F-AF01-313326010EA8}"/>
    <cellStyle name="Comma 3 2 5 2 7 2" xfId="34158" xr:uid="{8C621D14-9F27-4103-AAF4-D70F36CFBD93}"/>
    <cellStyle name="Comma 3 2 5 2 8" xfId="18192" xr:uid="{6427218B-0FF6-4D86-9CE7-3B130235BCD3}"/>
    <cellStyle name="Comma 3 2 5 2 8 2" xfId="42417" xr:uid="{EBB6BD52-5F5E-43F1-8E60-B16CAA92351E}"/>
    <cellStyle name="Comma 3 2 5 2 9" xfId="19823" xr:uid="{78153E77-9828-489B-AC83-4D303F0E8643}"/>
    <cellStyle name="Comma 3 2 5 2 9 2" xfId="44003" xr:uid="{21CF613C-4771-4C92-BAD6-D03531228AB1}"/>
    <cellStyle name="Comma 3 2 5 3" xfId="1315" xr:uid="{2B10A6D2-E63F-495A-A489-34BFBB303C63}"/>
    <cellStyle name="Comma 3 2 5 3 2" xfId="7003" xr:uid="{0551992C-4010-41FA-B422-CC3D6689EE0D}"/>
    <cellStyle name="Comma 3 2 5 3 2 2" xfId="15262" xr:uid="{3D78DCAC-9F40-4DCD-AEE6-B93EB66D32B3}"/>
    <cellStyle name="Comma 3 2 5 3 2 2 2" xfId="39844" xr:uid="{2B7C6B55-663A-4D36-B3EA-7F9FF6BC5744}"/>
    <cellStyle name="Comma 3 2 5 3 2 3" xfId="22506" xr:uid="{E545DA76-BD2B-49F1-BAF0-A58EA8ED05E1}"/>
    <cellStyle name="Comma 3 2 5 3 2 3 2" xfId="46540" xr:uid="{09E88280-3008-4905-BB04-1EB0A4A972DC}"/>
    <cellStyle name="Comma 3 2 5 3 2 4" xfId="31829" xr:uid="{C1572535-811D-4685-85F4-A0108E8C356D}"/>
    <cellStyle name="Comma 3 2 5 3 3" xfId="5255" xr:uid="{4ADB2B68-57B2-4EA6-B18C-9A4620B01D2B}"/>
    <cellStyle name="Comma 3 2 5 3 3 2" xfId="13548" xr:uid="{8C7E19A1-7D58-4B43-B2FA-DCCEAAFA090E}"/>
    <cellStyle name="Comma 3 2 5 3 3 2 2" xfId="38132" xr:uid="{ADABD4DC-C905-4B78-969E-50482032CA24}"/>
    <cellStyle name="Comma 3 2 5 3 3 3" xfId="30114" xr:uid="{63FE6779-DE14-4B08-B8CB-7D5E7C39848B}"/>
    <cellStyle name="Comma 3 2 5 3 4" xfId="9677" xr:uid="{BD3D3561-41AA-49A0-B057-2234237CD7AD}"/>
    <cellStyle name="Comma 3 2 5 3 4 2" xfId="34372" xr:uid="{6B050C03-498C-4E4E-A54C-310DD59D93C6}"/>
    <cellStyle name="Comma 3 2 5 3 5" xfId="20039" xr:uid="{7701682B-57FC-461D-AC1C-761976A46277}"/>
    <cellStyle name="Comma 3 2 5 3 5 2" xfId="44217" xr:uid="{4DBBF793-C589-415F-A3D3-FA57DF32108D}"/>
    <cellStyle name="Comma 3 2 5 3 6" xfId="26489" xr:uid="{3900BA7B-8AAA-48E1-9F51-CB6A756B4291}"/>
    <cellStyle name="Comma 3 2 5 4" xfId="850" xr:uid="{F6B48684-D756-4125-AC85-E2018CBFFBFC}"/>
    <cellStyle name="Comma 3 2 5 4 2" xfId="7868" xr:uid="{AB6A0068-BDF4-4506-A313-B26376CB3790}"/>
    <cellStyle name="Comma 3 2 5 4 2 2" xfId="16126" xr:uid="{546861E9-E773-4BAE-A435-B926CF33AA14}"/>
    <cellStyle name="Comma 3 2 5 4 2 2 2" xfId="40708" xr:uid="{0713CD75-CCA5-4F20-BC2E-4695C43C18A3}"/>
    <cellStyle name="Comma 3 2 5 4 2 3" xfId="22072" xr:uid="{325EE639-AC5A-4B26-AA34-07F0CB90B15A}"/>
    <cellStyle name="Comma 3 2 5 4 2 3 2" xfId="46133" xr:uid="{B2467F8C-F1ED-4B95-89A6-1EE1BB77D498}"/>
    <cellStyle name="Comma 3 2 5 4 2 4" xfId="32693" xr:uid="{4BA347CC-1E8A-483A-B51A-54854320E2AF}"/>
    <cellStyle name="Comma 3 2 5 4 3" xfId="5981" xr:uid="{FC872737-78A9-4223-9791-80BE4F18D75E}"/>
    <cellStyle name="Comma 3 2 5 4 3 2" xfId="14243" xr:uid="{8BF09B6D-34CF-46C0-83F9-E1FE3B61A7D2}"/>
    <cellStyle name="Comma 3 2 5 4 3 2 2" xfId="38825" xr:uid="{DBABEE85-73E4-4F99-95D6-CFD36426DCCB}"/>
    <cellStyle name="Comma 3 2 5 4 3 3" xfId="30810" xr:uid="{9B60EDA0-D227-43D3-829A-6F26B30548A8}"/>
    <cellStyle name="Comma 3 2 5 4 4" xfId="9234" xr:uid="{0E0CBCF6-1F98-46D2-A16A-BC18304E1DD5}"/>
    <cellStyle name="Comma 3 2 5 4 4 2" xfId="33968" xr:uid="{85820977-284F-4A06-86A3-AEDFF7BBA0E4}"/>
    <cellStyle name="Comma 3 2 5 4 5" xfId="19606" xr:uid="{51FE8D85-023E-477B-914D-F59B79513DE3}"/>
    <cellStyle name="Comma 3 2 5 4 5 2" xfId="43794" xr:uid="{C72A8F36-1BD2-409B-8792-B24858478E0C}"/>
    <cellStyle name="Comma 3 2 5 4 6" xfId="26090" xr:uid="{CE9835A0-238B-4BE5-830D-0585F47D9527}"/>
    <cellStyle name="Comma 3 2 5 5" xfId="2187" xr:uid="{0CBDBFEC-A145-4482-B27B-2422488841FF}"/>
    <cellStyle name="Comma 3 2 5 5 2" xfId="6501" xr:uid="{A3021AB6-227C-44C7-BC4D-C73D95304249}"/>
    <cellStyle name="Comma 3 2 5 5 2 2" xfId="14760" xr:uid="{B924EB51-A1EA-4A44-B976-ED1E66A7819B}"/>
    <cellStyle name="Comma 3 2 5 5 2 2 2" xfId="39342" xr:uid="{B666F4C9-F19D-41B7-9227-BF8147E16BAC}"/>
    <cellStyle name="Comma 3 2 5 5 2 3" xfId="21625" xr:uid="{E690FCA5-1F9D-4642-8421-C4B827264620}"/>
    <cellStyle name="Comma 3 2 5 5 2 3 2" xfId="45707" xr:uid="{708D0DF5-082A-4C6A-BDF6-B0517EA81B34}"/>
    <cellStyle name="Comma 3 2 5 5 2 4" xfId="31327" xr:uid="{51520D6C-399A-4B61-8BF0-A359CEC889DF}"/>
    <cellStyle name="Comma 3 2 5 5 3" xfId="10528" xr:uid="{767975AE-B980-415F-B797-BA46E65D12EF}"/>
    <cellStyle name="Comma 3 2 5 5 3 2" xfId="35186" xr:uid="{57AEF7FC-673D-49F0-8B05-765F6AAD513F}"/>
    <cellStyle name="Comma 3 2 5 5 4" xfId="19157" xr:uid="{B0ED2D97-3A0E-4D88-BE41-4482BFBB44E5}"/>
    <cellStyle name="Comma 3 2 5 5 4 2" xfId="43351" xr:uid="{21A72830-71D1-4AF8-9963-6F910AC46767}"/>
    <cellStyle name="Comma 3 2 5 5 5" xfId="27301" xr:uid="{583C6E80-3726-4D5E-965B-F9EF2222B8AB}"/>
    <cellStyle name="Comma 3 2 5 6" xfId="2573" xr:uid="{14E8CD53-11E7-49F4-A04B-369285D4E0FA}"/>
    <cellStyle name="Comma 3 2 5 6 2" xfId="8359" xr:uid="{D69853DA-3428-4D33-9F8B-9346307DE6B1}"/>
    <cellStyle name="Comma 3 2 5 6 2 2" xfId="16617" xr:uid="{E192FC37-1873-4C53-9F9C-F6CF0CD346B1}"/>
    <cellStyle name="Comma 3 2 5 6 2 2 2" xfId="41199" xr:uid="{D2700443-ADD5-4B25-86A1-10D759D12C6A}"/>
    <cellStyle name="Comma 3 2 5 6 2 3" xfId="33184" xr:uid="{DB39737D-0DE6-481A-B270-EDB3C4A3681E}"/>
    <cellStyle name="Comma 3 2 5 6 3" xfId="10914" xr:uid="{65814596-50F2-4796-98FD-F882474A7624}"/>
    <cellStyle name="Comma 3 2 5 6 3 2" xfId="35570" xr:uid="{E5CD262E-FCBA-4EC8-B481-434FF41F824A}"/>
    <cellStyle name="Comma 3 2 5 6 4" xfId="21029" xr:uid="{9D9124C0-BCFE-4664-BDC9-6E6766581ADE}"/>
    <cellStyle name="Comma 3 2 5 6 4 2" xfId="45154" xr:uid="{AFF86F59-2168-4DF2-A3B1-31B980C1A4C7}"/>
    <cellStyle name="Comma 3 2 5 6 5" xfId="27685" xr:uid="{03EF3C69-8388-4BC1-BA93-50CADA68686A}"/>
    <cellStyle name="Comma 3 2 5 7" xfId="2810" xr:uid="{9CE9ED59-3698-4841-8606-F1D06C6278F5}"/>
    <cellStyle name="Comma 3 2 5 7 2" xfId="11151" xr:uid="{353E3B64-3DC3-46D4-8C8E-42309D9061C3}"/>
    <cellStyle name="Comma 3 2 5 7 2 2" xfId="35806" xr:uid="{E17B6259-4E05-4EDA-80BF-040BE16BE99C}"/>
    <cellStyle name="Comma 3 2 5 7 3" xfId="27921" xr:uid="{7BBA71FD-297D-4678-AB12-C3A87C0F848D}"/>
    <cellStyle name="Comma 3 2 5 8" xfId="3283" xr:uid="{12118339-0A75-42EC-B783-F3B25F508898}"/>
    <cellStyle name="Comma 3 2 5 8 2" xfId="11624" xr:uid="{0756A3D0-26F0-4691-B318-E54BB88B912D}"/>
    <cellStyle name="Comma 3 2 5 8 2 2" xfId="36278" xr:uid="{64E41C37-273C-435C-BD0B-15BFFA6BDC50}"/>
    <cellStyle name="Comma 3 2 5 8 3" xfId="28393" xr:uid="{B32C2AC3-1D34-4074-BD28-B83BCFEF0747}"/>
    <cellStyle name="Comma 3 2 5 9" xfId="3529" xr:uid="{D2582DBE-CAAA-4C12-A9D5-4567A8AC0F94}"/>
    <cellStyle name="Comma 3 2 5 9 2" xfId="11870" xr:uid="{80F3C530-BE3F-4C76-8054-FD9AA9D2F87C}"/>
    <cellStyle name="Comma 3 2 5 9 2 2" xfId="36514" xr:uid="{9A250402-EC18-4C45-9183-98C7B697599C}"/>
    <cellStyle name="Comma 3 2 5 9 3" xfId="28629" xr:uid="{E2B395E6-D64C-4FA5-8FB7-73A8059ABB64}"/>
    <cellStyle name="Comma 3 2 6" xfId="509" xr:uid="{B8506DA7-E506-40C1-9934-6540548BD37B}"/>
    <cellStyle name="Comma 3 2 6 10" xfId="18691" xr:uid="{11C11F2F-6E48-497D-BC63-B4349EA02291}"/>
    <cellStyle name="Comma 3 2 6 10 2" xfId="42887" xr:uid="{99DD2887-04DE-4A64-BD90-A6D2F636941E}"/>
    <cellStyle name="Comma 3 2 6 11" xfId="25790" xr:uid="{6EA94C3F-238B-4D48-91F2-85E22C17A86E}"/>
    <cellStyle name="Comma 3 2 6 2" xfId="1378" xr:uid="{D2841062-D7A0-4C34-BD42-A4BAEE05FB71}"/>
    <cellStyle name="Comma 3 2 6 2 2" xfId="7411" xr:uid="{070EE7D3-2490-4D0B-97B5-BF85801501D7}"/>
    <cellStyle name="Comma 3 2 6 2 2 2" xfId="15670" xr:uid="{84814557-08A5-4A4D-ADED-3E5171813A13}"/>
    <cellStyle name="Comma 3 2 6 2 2 2 2" xfId="40252" xr:uid="{22D27AC1-F21A-4FDD-BF51-4C36072AFBB9}"/>
    <cellStyle name="Comma 3 2 6 2 2 3" xfId="22567" xr:uid="{B47C28B6-DC0A-4238-91FC-14887FCFF6D5}"/>
    <cellStyle name="Comma 3 2 6 2 2 3 2" xfId="46594" xr:uid="{F5B12412-68BC-4CCB-A9B4-65F79F2ED038}"/>
    <cellStyle name="Comma 3 2 6 2 2 4" xfId="32237" xr:uid="{66EFB893-9750-4F62-ACDB-56E95350EDA9}"/>
    <cellStyle name="Comma 3 2 6 2 3" xfId="5318" xr:uid="{4F2893B5-5B74-4D0E-9AE7-CA82A9798502}"/>
    <cellStyle name="Comma 3 2 6 2 3 2" xfId="13602" xr:uid="{3BFA81E9-CB0D-4C69-9BCC-D6C84CC54358}"/>
    <cellStyle name="Comma 3 2 6 2 3 2 2" xfId="38186" xr:uid="{71290EC1-3E83-42FD-A6C8-966813C83DD5}"/>
    <cellStyle name="Comma 3 2 6 2 3 3" xfId="30168" xr:uid="{C91123EF-14BE-48F9-9D6F-2C1B507586A1}"/>
    <cellStyle name="Comma 3 2 6 2 4" xfId="9740" xr:uid="{86BCA849-3DD5-4228-ABF2-58C17158BA54}"/>
    <cellStyle name="Comma 3 2 6 2 4 2" xfId="34426" xr:uid="{37A0464E-92DC-4C2F-9B62-1875FF3A1A18}"/>
    <cellStyle name="Comma 3 2 6 2 5" xfId="20101" xr:uid="{403D3889-E49B-437C-9767-A1599C4993AE}"/>
    <cellStyle name="Comma 3 2 6 2 5 2" xfId="44275" xr:uid="{7493EBEC-3B02-44A8-9C0D-4F2FE358D445}"/>
    <cellStyle name="Comma 3 2 6 2 6" xfId="26542" xr:uid="{1A0FFA2B-F650-48EA-BA3A-BF06684E7272}"/>
    <cellStyle name="Comma 3 2 6 3" xfId="924" xr:uid="{1DF313ED-4702-4D76-A708-1C4D20259F18}"/>
    <cellStyle name="Comma 3 2 6 3 2" xfId="7921" xr:uid="{1CE5FD3A-0EE9-4E67-8FFF-2BED3A78C65F}"/>
    <cellStyle name="Comma 3 2 6 3 2 2" xfId="16179" xr:uid="{82943623-9C25-4915-9BBD-9B4F1F4D6961}"/>
    <cellStyle name="Comma 3 2 6 3 2 2 2" xfId="40761" xr:uid="{82F8B2CE-2B9C-46C6-9671-749869A3FC07}"/>
    <cellStyle name="Comma 3 2 6 3 2 3" xfId="22137" xr:uid="{A938511F-85DB-4C80-A1C0-FB031DB9F5CE}"/>
    <cellStyle name="Comma 3 2 6 3 2 3 2" xfId="46189" xr:uid="{EFDEBC4C-CFE0-4C06-A71A-8870CC35CBAD}"/>
    <cellStyle name="Comma 3 2 6 3 2 4" xfId="32746" xr:uid="{127C6A51-03EE-4FB1-AF76-25FA8DC80FEC}"/>
    <cellStyle name="Comma 3 2 6 3 3" xfId="6034" xr:uid="{286B828B-EF70-49B5-BF85-A5FEF649CE7D}"/>
    <cellStyle name="Comma 3 2 6 3 3 2" xfId="14296" xr:uid="{23AA34B3-7713-40F8-901D-4B1D1D199547}"/>
    <cellStyle name="Comma 3 2 6 3 3 2 2" xfId="38878" xr:uid="{06A62CD3-B313-4F5C-825E-EB8691518E2A}"/>
    <cellStyle name="Comma 3 2 6 3 3 3" xfId="30863" xr:uid="{82BE1D7F-93F3-4D09-A775-B3B9CE3EADC0}"/>
    <cellStyle name="Comma 3 2 6 3 4" xfId="9302" xr:uid="{5805C2DA-CE80-4F00-ADE6-B2EDCEF8487B}"/>
    <cellStyle name="Comma 3 2 6 3 4 2" xfId="34023" xr:uid="{970649A2-9A46-481E-872C-22300AD4A031}"/>
    <cellStyle name="Comma 3 2 6 3 5" xfId="19672" xr:uid="{C6A5A204-C28A-4555-9C54-B2E537EE1644}"/>
    <cellStyle name="Comma 3 2 6 3 5 2" xfId="43854" xr:uid="{5178F5EA-A363-4113-83E8-F50E539C1D17}"/>
    <cellStyle name="Comma 3 2 6 3 6" xfId="26143" xr:uid="{F8461866-1E91-4ABC-9511-3B38E7B0A914}"/>
    <cellStyle name="Comma 3 2 6 4" xfId="2928" xr:uid="{0996404A-0670-44EB-AE8F-249EE98BA0E5}"/>
    <cellStyle name="Comma 3 2 6 4 2" xfId="6554" xr:uid="{C4489A1A-CBF7-4EB4-B68F-37C2CC465D55}"/>
    <cellStyle name="Comma 3 2 6 4 2 2" xfId="14813" xr:uid="{4E9E30E9-6EBE-41F0-ADD5-747FB624108B}"/>
    <cellStyle name="Comma 3 2 6 4 2 2 2" xfId="39395" xr:uid="{18DC15E8-D412-43CE-A921-8EABA6D8DD94}"/>
    <cellStyle name="Comma 3 2 6 4 2 3" xfId="21763" xr:uid="{9388E475-5DC9-4BF2-8E7F-7C0392BC6D0F}"/>
    <cellStyle name="Comma 3 2 6 4 2 3 2" xfId="45837" xr:uid="{1FEEF462-DC03-42EB-9324-47D147AD8877}"/>
    <cellStyle name="Comma 3 2 6 4 2 4" xfId="31380" xr:uid="{4F2C48E4-E4EA-49DB-A90F-27318A45C1C7}"/>
    <cellStyle name="Comma 3 2 6 4 3" xfId="11269" xr:uid="{9A184015-1766-44FD-9E8B-822CA9C83620}"/>
    <cellStyle name="Comma 3 2 6 4 3 2" xfId="35924" xr:uid="{B381481B-CCB8-4F38-B0C0-7914E8D25B37}"/>
    <cellStyle name="Comma 3 2 6 4 4" xfId="19298" xr:uid="{CE58BBA7-7245-40A0-B906-C0AA1B7529B1}"/>
    <cellStyle name="Comma 3 2 6 4 4 2" xfId="43492" xr:uid="{72ED336E-DB5C-48B9-AE39-418D5F27B9D0}"/>
    <cellStyle name="Comma 3 2 6 4 5" xfId="28039" xr:uid="{CF0FA1E8-9AC7-4DC8-8A11-8CC122D0F82C}"/>
    <cellStyle name="Comma 3 2 6 5" xfId="3647" xr:uid="{C3D5AEBD-99CE-4427-8502-4F22367E63FD}"/>
    <cellStyle name="Comma 3 2 6 5 2" xfId="7143" xr:uid="{80408187-DE5F-4098-8904-89F09ADDD9B2}"/>
    <cellStyle name="Comma 3 2 6 5 2 2" xfId="15402" xr:uid="{69C00FB1-5488-4CAA-BD59-7C88F5EB4B3B}"/>
    <cellStyle name="Comma 3 2 6 5 2 2 2" xfId="39984" xr:uid="{A4AB8629-3152-4129-A7B2-EDD8542E1614}"/>
    <cellStyle name="Comma 3 2 6 5 2 3" xfId="31969" xr:uid="{9916B429-93D4-4D8A-9686-70AE02E61A13}"/>
    <cellStyle name="Comma 3 2 6 5 3" xfId="11988" xr:uid="{EA171D65-9EC6-4A05-BB40-43D20DF7E534}"/>
    <cellStyle name="Comma 3 2 6 5 3 2" xfId="36632" xr:uid="{9E81FF00-7F10-4E14-84D8-830491298A6F}"/>
    <cellStyle name="Comma 3 2 6 5 4" xfId="21167" xr:uid="{BE2D6825-C2AB-4135-A8E6-7A234964D1C8}"/>
    <cellStyle name="Comma 3 2 6 5 4 2" xfId="45287" xr:uid="{15E95E44-D015-4BB7-88A0-F7D7D3DEFE16}"/>
    <cellStyle name="Comma 3 2 6 5 5" xfId="28747" xr:uid="{137119BF-74C0-4232-ABFF-711F0460DD5F}"/>
    <cellStyle name="Comma 3 2 6 6" xfId="4401" xr:uid="{3D85C0D3-981C-46D1-B222-9E3E27C5EBEC}"/>
    <cellStyle name="Comma 3 2 6 6 2" xfId="12742" xr:uid="{AD16E7DC-8DC7-4A9E-A912-6DCB5E0828D7}"/>
    <cellStyle name="Comma 3 2 6 6 2 2" xfId="37327" xr:uid="{D75E06FD-14F2-40B7-8241-A34B4B4DCA34}"/>
    <cellStyle name="Comma 3 2 6 6 3" xfId="29367" xr:uid="{8F6B03C6-BBF1-4ABF-843E-10DE29B85D02}"/>
    <cellStyle name="Comma 3 2 6 7" xfId="4887" xr:uid="{9F6649F4-5F87-4C8F-ADC6-C3CB9D3A7AF8}"/>
    <cellStyle name="Comma 3 2 6 7 2" xfId="13200" xr:uid="{D6EB7FF3-2D81-4CFB-A7A9-84609B750F91}"/>
    <cellStyle name="Comma 3 2 6 7 2 2" xfId="37784" xr:uid="{4288B3BF-CF18-4AD7-8190-4C9414027F60}"/>
    <cellStyle name="Comma 3 2 6 7 3" xfId="29766" xr:uid="{DA828CCC-0F53-4810-AA3A-544337E6563F}"/>
    <cellStyle name="Comma 3 2 6 8" xfId="8896" xr:uid="{56122443-E2E7-420E-BF30-2E83C7C1FA95}"/>
    <cellStyle name="Comma 3 2 6 8 2" xfId="33659" xr:uid="{8383CEBA-EBC5-447A-B66A-9EE8E51D87E0}"/>
    <cellStyle name="Comma 3 2 6 9" xfId="18074" xr:uid="{138195F8-A6D5-4AE7-A62F-CDB158C069BC}"/>
    <cellStyle name="Comma 3 2 6 9 2" xfId="42299" xr:uid="{D1E91027-E471-41EC-B90D-722DEED0765B}"/>
    <cellStyle name="Comma 3 2 7" xfId="567" xr:uid="{750A9223-E3B2-4FE9-BD8E-9C40518D17EE}"/>
    <cellStyle name="Comma 3 2 7 2" xfId="1405" xr:uid="{FA670CA4-DF16-4319-8CA8-679FB4FB3E66}"/>
    <cellStyle name="Comma 3 2 7 2 2" xfId="7437" xr:uid="{CF612EBE-C392-4346-8A62-9F42274ECDE4}"/>
    <cellStyle name="Comma 3 2 7 2 2 2" xfId="15696" xr:uid="{97373396-91CB-4487-AE5F-051018874A84}"/>
    <cellStyle name="Comma 3 2 7 2 2 2 2" xfId="40278" xr:uid="{B47C6CBC-AD21-4059-8E3F-E4C56F00DAB4}"/>
    <cellStyle name="Comma 3 2 7 2 2 3" xfId="22594" xr:uid="{5FF4348D-1AC5-44A6-924E-4182A49787EE}"/>
    <cellStyle name="Comma 3 2 7 2 2 3 2" xfId="46621" xr:uid="{1AAF6469-1BF4-4E79-BEF7-9DDB28C6170A}"/>
    <cellStyle name="Comma 3 2 7 2 2 4" xfId="32263" xr:uid="{F8CA5E24-8AE0-4848-94BD-B5E6DCE1863A}"/>
    <cellStyle name="Comma 3 2 7 2 3" xfId="5345" xr:uid="{D3D5A203-9EAC-4FFA-865A-86E64A75A951}"/>
    <cellStyle name="Comma 3 2 7 2 3 2" xfId="13629" xr:uid="{3C6101A6-5553-42D4-8D93-16C48248026F}"/>
    <cellStyle name="Comma 3 2 7 2 3 2 2" xfId="38213" xr:uid="{E3740EB3-B77F-4E7C-BC85-9FAE9A1AEA09}"/>
    <cellStyle name="Comma 3 2 7 2 3 3" xfId="30195" xr:uid="{63DD8057-EEBB-406F-93AA-7E97253BC5E7}"/>
    <cellStyle name="Comma 3 2 7 2 4" xfId="9767" xr:uid="{BED6CD28-EBB4-4527-B82B-B7A11A3F5467}"/>
    <cellStyle name="Comma 3 2 7 2 4 2" xfId="34453" xr:uid="{F458E26B-3AF1-4C19-9E10-E7D268113079}"/>
    <cellStyle name="Comma 3 2 7 2 5" xfId="20128" xr:uid="{B21D90C7-21C6-4363-81AA-437B53B746CF}"/>
    <cellStyle name="Comma 3 2 7 2 5 2" xfId="44302" xr:uid="{B7EC6B14-0579-49E2-8825-EE8403B2F27C}"/>
    <cellStyle name="Comma 3 2 7 2 6" xfId="26569" xr:uid="{F0DC0AC4-94D9-4D35-8CBC-105AC8485B37}"/>
    <cellStyle name="Comma 3 2 7 3" xfId="956" xr:uid="{C198784C-01FC-41BE-94B0-4B62AF9A3937}"/>
    <cellStyle name="Comma 3 2 7 3 2" xfId="7948" xr:uid="{3A5619B0-E78B-4EDE-A92A-421ED02122C2}"/>
    <cellStyle name="Comma 3 2 7 3 2 2" xfId="16206" xr:uid="{EB1BE56D-0359-4CED-A6F2-1B0D00C74504}"/>
    <cellStyle name="Comma 3 2 7 3 2 2 2" xfId="40788" xr:uid="{A536361D-338A-4C77-847C-FD3004D06463}"/>
    <cellStyle name="Comma 3 2 7 3 2 3" xfId="22167" xr:uid="{E7F3C28D-7CC4-4FCB-8FF0-585D5B4A6C41}"/>
    <cellStyle name="Comma 3 2 7 3 2 3 2" xfId="46216" xr:uid="{17361C38-0BB6-4486-8D26-1C1E01746B9F}"/>
    <cellStyle name="Comma 3 2 7 3 2 4" xfId="32773" xr:uid="{FBDECC9C-E32F-4CB6-8DFC-98D312F9A527}"/>
    <cellStyle name="Comma 3 2 7 3 3" xfId="6061" xr:uid="{68120E30-BF86-41AC-8A76-37BF7B086641}"/>
    <cellStyle name="Comma 3 2 7 3 3 2" xfId="14323" xr:uid="{917061AE-880E-484E-AF58-C23F7E28981F}"/>
    <cellStyle name="Comma 3 2 7 3 3 2 2" xfId="38905" xr:uid="{C23ED9D2-4DDE-4616-853C-643248C13437}"/>
    <cellStyle name="Comma 3 2 7 3 3 3" xfId="30890" xr:uid="{84071939-1E82-4B2F-990B-85A09068287F}"/>
    <cellStyle name="Comma 3 2 7 3 4" xfId="9332" xr:uid="{22263EBE-4684-47A9-8C2F-E9B8C2F07480}"/>
    <cellStyle name="Comma 3 2 7 3 4 2" xfId="34051" xr:uid="{5544A200-19FD-49BD-A8B1-65A2D4F79FEC}"/>
    <cellStyle name="Comma 3 2 7 3 5" xfId="19701" xr:uid="{E0AB76C4-3AEE-4315-A687-AFB56E336F2C}"/>
    <cellStyle name="Comma 3 2 7 3 5 2" xfId="43883" xr:uid="{A1D8F3BE-83F0-4984-99D2-C977C2DDAA71}"/>
    <cellStyle name="Comma 3 2 7 3 6" xfId="26170" xr:uid="{941C30A0-EC9A-4D99-8407-EF6CB935879D}"/>
    <cellStyle name="Comma 3 2 7 4" xfId="6581" xr:uid="{8A36CC71-AAB8-4DEB-9822-4B0DC94630BA}"/>
    <cellStyle name="Comma 3 2 7 4 2" xfId="14840" xr:uid="{B3D2DF91-B2AC-4346-B1A8-FAC23E3F8D42}"/>
    <cellStyle name="Comma 3 2 7 4 2 2" xfId="21820" xr:uid="{7B6AD016-2EAD-4D90-8AC3-95C6E28EFACB}"/>
    <cellStyle name="Comma 3 2 7 4 2 2 2" xfId="45894" xr:uid="{5DF9C13C-3B5D-4F3A-AB2F-C6A02FFFF1EB}"/>
    <cellStyle name="Comma 3 2 7 4 2 3" xfId="39422" xr:uid="{32E75E65-0AB6-41DD-9111-96B1E923ABAA}"/>
    <cellStyle name="Comma 3 2 7 4 3" xfId="19355" xr:uid="{19E158AC-E6FF-40A6-82FB-B8975CD1DA20}"/>
    <cellStyle name="Comma 3 2 7 4 3 2" xfId="43549" xr:uid="{5DB8A406-0539-4142-A6D6-407875AB2E30}"/>
    <cellStyle name="Comma 3 2 7 4 4" xfId="31407" xr:uid="{E5DF1184-D0F5-4AD0-8685-5C07F6473F62}"/>
    <cellStyle name="Comma 3 2 7 5" xfId="7187" xr:uid="{A87D32C0-D0CB-442C-AFCD-BAA43A03BCC8}"/>
    <cellStyle name="Comma 3 2 7 5 2" xfId="15446" xr:uid="{82FC91B9-F604-4AE0-B407-1AB5491EDE77}"/>
    <cellStyle name="Comma 3 2 7 5 2 2" xfId="40028" xr:uid="{42D23439-1853-4228-8C0F-748E02B1B071}"/>
    <cellStyle name="Comma 3 2 7 5 3" xfId="21225" xr:uid="{8BBE517F-BF56-4632-96D8-170D189FD3B7}"/>
    <cellStyle name="Comma 3 2 7 5 3 2" xfId="45344" xr:uid="{99E00BA2-BB40-4033-AEAF-27FA7F0D3195}"/>
    <cellStyle name="Comma 3 2 7 5 4" xfId="32013" xr:uid="{B0597813-6EAC-4F41-9BD8-ADECEA5A67B9}"/>
    <cellStyle name="Comma 3 2 7 6" xfId="4916" xr:uid="{469BF1F6-97C8-4742-BF16-C0F7E5B9FCEA}"/>
    <cellStyle name="Comma 3 2 7 6 2" xfId="13227" xr:uid="{D987820C-5C4F-4C4E-A8A4-39F53356FB02}"/>
    <cellStyle name="Comma 3 2 7 6 2 2" xfId="37811" xr:uid="{7B37438E-A50B-4803-96B4-1E65E6927BD0}"/>
    <cellStyle name="Comma 3 2 7 6 3" xfId="29793" xr:uid="{12A7B732-973F-4C93-B71B-C8DBEE92FB34}"/>
    <cellStyle name="Comma 3 2 7 7" xfId="8954" xr:uid="{EC6BFAEC-64FF-4459-B611-9057DC3A561E}"/>
    <cellStyle name="Comma 3 2 7 7 2" xfId="33716" xr:uid="{C8323A14-0666-4780-BB13-C95190347302}"/>
    <cellStyle name="Comma 3 2 7 8" xfId="18748" xr:uid="{6BD9E23F-DC2B-44C1-92CB-F49DACF60839}"/>
    <cellStyle name="Comma 3 2 7 8 2" xfId="42944" xr:uid="{1E6E6822-EBEA-403D-89DB-12F1382EE8AE}"/>
    <cellStyle name="Comma 3 2 7 9" xfId="25847" xr:uid="{532A2F95-AF3F-47DB-B756-CBB0D5C58C22}"/>
    <cellStyle name="Comma 3 2 8" xfId="1135" xr:uid="{6D9E1106-5ED6-4610-9A95-BA658D72E67F}"/>
    <cellStyle name="Comma 3 2 8 2" xfId="1567" xr:uid="{9E3DB675-26B9-4A7B-83BA-21182F7E14A5}"/>
    <cellStyle name="Comma 3 2 8 2 2" xfId="7542" xr:uid="{B2208661-F42F-49CB-B4A7-EFF7C6AE5E4B}"/>
    <cellStyle name="Comma 3 2 8 2 2 2" xfId="15800" xr:uid="{834198A3-EE91-4934-9AEA-81AEF0C61164}"/>
    <cellStyle name="Comma 3 2 8 2 2 2 2" xfId="40382" xr:uid="{919B9F5E-E222-4A1C-9879-9A59DB679537}"/>
    <cellStyle name="Comma 3 2 8 2 2 3" xfId="22754" xr:uid="{EB95BA86-B7AC-489D-8C7E-CC144FE6E359}"/>
    <cellStyle name="Comma 3 2 8 2 2 3 2" xfId="46781" xr:uid="{C103B0A3-CF77-4F65-87B1-A77EFABA71A5}"/>
    <cellStyle name="Comma 3 2 8 2 2 4" xfId="32367" xr:uid="{D5292BDF-3BB5-44C4-A1C8-D0AD8F7E8D8C}"/>
    <cellStyle name="Comma 3 2 8 2 3" xfId="5506" xr:uid="{15B2CE1B-101A-4EC2-9284-1EE7090D8721}"/>
    <cellStyle name="Comma 3 2 8 2 3 2" xfId="13789" xr:uid="{7EDF40A4-299E-4A56-9529-94075C3D7062}"/>
    <cellStyle name="Comma 3 2 8 2 3 2 2" xfId="38373" xr:uid="{9B59457A-F55A-4F40-8D84-13E375180AA9}"/>
    <cellStyle name="Comma 3 2 8 2 3 3" xfId="30355" xr:uid="{386633D6-8032-4E0E-BBB7-D2E57FD2DDDE}"/>
    <cellStyle name="Comma 3 2 8 2 4" xfId="9927" xr:uid="{95BD0044-F01E-47F2-8740-C254B8215235}"/>
    <cellStyle name="Comma 3 2 8 2 4 2" xfId="34613" xr:uid="{BEA6EC33-0CB4-4A0C-9856-14EC602F7F6B}"/>
    <cellStyle name="Comma 3 2 8 2 5" xfId="20288" xr:uid="{0C17B65F-F89E-4B5C-983A-28E96E30C053}"/>
    <cellStyle name="Comma 3 2 8 2 5 2" xfId="44462" xr:uid="{99BA9828-B7E3-4152-A24D-B480FE4917A5}"/>
    <cellStyle name="Comma 3 2 8 2 6" xfId="26729" xr:uid="{22A29C98-38DA-4C49-8418-F758A7D77935}"/>
    <cellStyle name="Comma 3 2 8 3" xfId="6221" xr:uid="{3EB0723F-4422-4B95-A7C3-BCE07FB502CA}"/>
    <cellStyle name="Comma 3 2 8 3 2" xfId="8108" xr:uid="{2A1E5B00-483E-42AA-AF45-09F202B4A74A}"/>
    <cellStyle name="Comma 3 2 8 3 2 2" xfId="16366" xr:uid="{DF450A12-99DF-42A6-8D85-0FB08B023FDC}"/>
    <cellStyle name="Comma 3 2 8 3 2 2 2" xfId="40948" xr:uid="{9AA22F9C-E02D-4175-8EA1-FE8EA647EE8E}"/>
    <cellStyle name="Comma 3 2 8 3 2 3" xfId="22344" xr:uid="{69A2F74B-2947-43C4-9090-DBC9F088AE15}"/>
    <cellStyle name="Comma 3 2 8 3 2 3 2" xfId="46378" xr:uid="{680C46EE-9D3C-451F-A14C-BAB57ECC4FD1}"/>
    <cellStyle name="Comma 3 2 8 3 2 4" xfId="32933" xr:uid="{C762A364-BA6E-4DB3-A162-3C7B1D291ABF}"/>
    <cellStyle name="Comma 3 2 8 3 3" xfId="14483" xr:uid="{AB7B1024-4838-4248-B729-B35C53975C4C}"/>
    <cellStyle name="Comma 3 2 8 3 3 2" xfId="39065" xr:uid="{6BFC5A4D-0D40-49CC-8AE2-03F7311EBA63}"/>
    <cellStyle name="Comma 3 2 8 3 4" xfId="19878" xr:uid="{48CFC114-F7BE-496F-88BA-0F41A70762A9}"/>
    <cellStyle name="Comma 3 2 8 3 4 2" xfId="44058" xr:uid="{9A62BC19-D430-4F11-AC8C-E0E1341F91F2}"/>
    <cellStyle name="Comma 3 2 8 3 5" xfId="31050" xr:uid="{D03BAD97-B14C-487A-8D77-6781FA5C180B}"/>
    <cellStyle name="Comma 3 2 8 4" xfId="6741" xr:uid="{26A9C295-2892-45AD-AC3D-7F2D637F6FDA}"/>
    <cellStyle name="Comma 3 2 8 4 2" xfId="15000" xr:uid="{B9EC2EE3-E5FA-457C-A1A7-4688F5C776A7}"/>
    <cellStyle name="Comma 3 2 8 4 2 2" xfId="39582" xr:uid="{AD4E8AD5-F176-40A7-B8AD-55DF42172A1B}"/>
    <cellStyle name="Comma 3 2 8 4 3" xfId="20847" xr:uid="{95A60A1E-7F6D-4F7B-A5DA-5B2292AECEFF}"/>
    <cellStyle name="Comma 3 2 8 4 3 2" xfId="44985" xr:uid="{50C70184-E59E-4761-9DB0-AF562775EC22}"/>
    <cellStyle name="Comma 3 2 8 4 4" xfId="31567" xr:uid="{CC1BE490-B7FB-4412-8724-0B39904EC373}"/>
    <cellStyle name="Comma 3 2 8 5" xfId="7252" xr:uid="{69800D7C-E70A-41B5-8A11-CC41A5B5358B}"/>
    <cellStyle name="Comma 3 2 8 5 2" xfId="15511" xr:uid="{9438AF60-E002-44F2-8FCC-1C73583AE8AE}"/>
    <cellStyle name="Comma 3 2 8 5 2 2" xfId="40093" xr:uid="{174D48ED-0B7C-4680-9285-1B8AC38B9CBC}"/>
    <cellStyle name="Comma 3 2 8 5 3" xfId="32078" xr:uid="{4B932353-20D0-4EBB-9156-784D38615960}"/>
    <cellStyle name="Comma 3 2 8 6" xfId="5094" xr:uid="{52EE6222-44F9-41A8-ACA2-1BF880E838F1}"/>
    <cellStyle name="Comma 3 2 8 6 2" xfId="13389" xr:uid="{C9880093-3DCF-420B-8820-F51874CC14A3}"/>
    <cellStyle name="Comma 3 2 8 6 2 2" xfId="37973" xr:uid="{18D4E1AB-8FDA-4513-9593-380757471F22}"/>
    <cellStyle name="Comma 3 2 8 6 3" xfId="29954" xr:uid="{9C4DC0C6-B860-4B44-B595-AB924AB22131}"/>
    <cellStyle name="Comma 3 2 8 7" xfId="9511" xr:uid="{947D70E0-CAE0-4C49-A842-3BD299AB8DAB}"/>
    <cellStyle name="Comma 3 2 8 7 2" xfId="34211" xr:uid="{40D6794F-C1FC-4D07-A664-F332271DD99F}"/>
    <cellStyle name="Comma 3 2 8 8" xfId="18418" xr:uid="{40C72812-2835-4B41-9872-8753B93ABD87}"/>
    <cellStyle name="Comma 3 2 8 8 2" xfId="42628" xr:uid="{7602E1DE-E974-4323-983D-217F623B0E11}"/>
    <cellStyle name="Comma 3 2 8 9" xfId="26330" xr:uid="{00AF2731-F7A6-4BA0-AB75-711D93339EEF}"/>
    <cellStyle name="Comma 3 2 9" xfId="1202" xr:uid="{A79B2DAB-DB88-4E43-BD45-B38D028AB331}"/>
    <cellStyle name="Comma 3 2 9 2" xfId="5874" xr:uid="{21A4D128-C304-4773-8212-5C4EFE9EB033}"/>
    <cellStyle name="Comma 3 2 9 2 2" xfId="7761" xr:uid="{2ABC53FA-A23E-406F-8FB4-279D352AA8BB}"/>
    <cellStyle name="Comma 3 2 9 2 2 2" xfId="16019" xr:uid="{EC4A7F24-6164-427C-A21D-6EFD8796066E}"/>
    <cellStyle name="Comma 3 2 9 2 2 2 2" xfId="40601" xr:uid="{876FED33-A8E5-40E7-AD82-C9E8EDACAE2B}"/>
    <cellStyle name="Comma 3 2 9 2 2 3" xfId="32586" xr:uid="{320937FD-392D-4934-80C1-72C0536B2A81}"/>
    <cellStyle name="Comma 3 2 9 2 3" xfId="14136" xr:uid="{36C3D60A-3A5E-4DF5-B269-A208195D8002}"/>
    <cellStyle name="Comma 3 2 9 2 3 2" xfId="38718" xr:uid="{01ABAB86-6C0E-4188-8B4C-CEF3CFD8A36B}"/>
    <cellStyle name="Comma 3 2 9 2 4" xfId="22399" xr:uid="{655C136F-0105-471C-86AF-6D5F2E49CDD5}"/>
    <cellStyle name="Comma 3 2 9 2 4 2" xfId="46433" xr:uid="{9C7A0F24-9538-4ABA-9329-2927F3A3B7D6}"/>
    <cellStyle name="Comma 3 2 9 2 5" xfId="30703" xr:uid="{73FA1383-4ED9-458A-94D3-5D26D15576ED}"/>
    <cellStyle name="Comma 3 2 9 3" xfId="6394" xr:uid="{977DC615-7159-43E1-9285-489EE9685731}"/>
    <cellStyle name="Comma 3 2 9 3 2" xfId="14653" xr:uid="{28BD8614-00D5-4E8B-9B0B-853D204D2704}"/>
    <cellStyle name="Comma 3 2 9 3 2 2" xfId="39235" xr:uid="{7E3731B7-A833-4CD0-A154-058D06CBAFF3}"/>
    <cellStyle name="Comma 3 2 9 3 3" xfId="31220" xr:uid="{8E1AE6F2-A755-4B18-B401-ECC6FD84372C}"/>
    <cellStyle name="Comma 3 2 9 4" xfId="7304" xr:uid="{7D93AEC3-A33A-4619-B458-CE7187CFEE1B}"/>
    <cellStyle name="Comma 3 2 9 4 2" xfId="15563" xr:uid="{DFBA503C-68AE-4F11-B4A2-E4502931E4FA}"/>
    <cellStyle name="Comma 3 2 9 4 2 2" xfId="40145" xr:uid="{079270CE-FB7E-4CA5-8F98-EE8C74CA6256}"/>
    <cellStyle name="Comma 3 2 9 4 3" xfId="32130" xr:uid="{9D7BF16E-364E-47E9-824A-7339EDADE933}"/>
    <cellStyle name="Comma 3 2 9 5" xfId="5147" xr:uid="{1D33E009-FFD8-406B-B9B2-8D3A5DEFF2F1}"/>
    <cellStyle name="Comma 3 2 9 5 2" xfId="13441" xr:uid="{BEC2CCE7-8037-4FCE-A16D-2C33A45F2444}"/>
    <cellStyle name="Comma 3 2 9 5 2 2" xfId="38025" xr:uid="{E0697D89-EB73-49A7-98CE-3F1C80AB9AB0}"/>
    <cellStyle name="Comma 3 2 9 5 3" xfId="30007" xr:uid="{25B1AA7A-D3D6-4CDB-ACAE-18CE5BEABB91}"/>
    <cellStyle name="Comma 3 2 9 6" xfId="9570" xr:uid="{5BFAE747-F347-44F7-B2C7-7DADDE2814A3}"/>
    <cellStyle name="Comma 3 2 9 6 2" xfId="34265" xr:uid="{972ACCD0-4C72-4663-9BBC-7CACE3794092}"/>
    <cellStyle name="Comma 3 2 9 7" xfId="19932" xr:uid="{14EBBC5B-CE28-4B6C-BED7-EDC7C7D557F3}"/>
    <cellStyle name="Comma 3 2 9 7 2" xfId="44110" xr:uid="{1450FF13-0A57-4988-8444-2637C44C07AC}"/>
    <cellStyle name="Comma 3 2 9 8" xfId="26382" xr:uid="{9966B256-3DA1-47E9-9011-BAB58B25EDC6}"/>
    <cellStyle name="Comma 3 3" xfId="191" xr:uid="{1812D884-CCE3-4948-B829-ABC1B54138E7}"/>
    <cellStyle name="Comma 3 3 2" xfId="321" xr:uid="{387B5A55-245F-4234-AAF4-5A98B84A3B58}"/>
    <cellStyle name="Comma 3 3 3" xfId="229" xr:uid="{64E08648-3A74-4882-AA2C-57A43B74190E}"/>
    <cellStyle name="Comma 3 4" xfId="214" xr:uid="{07B08763-E5CF-46CE-AA17-0F28700E7658}"/>
    <cellStyle name="Comma 3 4 10" xfId="3457" xr:uid="{F7BD153D-E6A4-4E37-BB7D-A5547A5B1734}"/>
    <cellStyle name="Comma 3 4 10 2" xfId="11798" xr:uid="{34B8DFBB-B25D-481A-978F-5ECF974E9513}"/>
    <cellStyle name="Comma 3 4 10 2 2" xfId="36445" xr:uid="{E70B9EC9-6A57-4880-BBC8-D2A70CE31F42}"/>
    <cellStyle name="Comma 3 4 10 3" xfId="28560" xr:uid="{D6745A55-32E4-4B3C-8D4E-CD0EE7D81F4A}"/>
    <cellStyle name="Comma 3 4 11" xfId="4159" xr:uid="{951A7594-CC3E-459C-99A6-FC8D39B0A131}"/>
    <cellStyle name="Comma 3 4 11 2" xfId="12500" xr:uid="{7AED527C-A56C-4748-816E-EE19D207DA98}"/>
    <cellStyle name="Comma 3 4 11 2 2" xfId="37085" xr:uid="{49B62FE5-054C-473D-9479-C5B63BA329DE}"/>
    <cellStyle name="Comma 3 4 11 3" xfId="29180" xr:uid="{AB572FED-C4AC-4949-8653-2A2D491C057C}"/>
    <cellStyle name="Comma 3 4 12" xfId="8681" xr:uid="{92749980-D4F2-469F-A48D-D88D84E08DF7}"/>
    <cellStyle name="Comma 3 4 12 2" xfId="33464" xr:uid="{A397DA02-817E-4F27-B763-1E0A60770ACD}"/>
    <cellStyle name="Comma 3 4 13" xfId="17867" xr:uid="{976CD2A8-D09F-4152-BB60-63F4E3F7F735}"/>
    <cellStyle name="Comma 3 4 13 2" xfId="42092" xr:uid="{111DB66E-95E4-497E-AFA1-41917E2ABB0E}"/>
    <cellStyle name="Comma 3 4 14" xfId="18471" xr:uid="{3901F3B3-438B-45FD-8A19-824B40208C42}"/>
    <cellStyle name="Comma 3 4 14 2" xfId="42677" xr:uid="{B5248282-8510-4926-95E8-E8F79CBC208A}"/>
    <cellStyle name="Comma 3 4 15" xfId="25599" xr:uid="{CD700688-9C84-42D5-B14E-BC744499CC44}"/>
    <cellStyle name="Comma 3 4 2" xfId="424" xr:uid="{C163804D-DDBA-4EAC-918B-4B8038A1D009}"/>
    <cellStyle name="Comma 3 4 2 10" xfId="8818" xr:uid="{29A41488-B458-413C-8812-D7E4FCB6449D}"/>
    <cellStyle name="Comma 3 4 2 10 2" xfId="33586" xr:uid="{A693F65B-BCE8-4866-9C5C-2970E3E61C88}"/>
    <cellStyle name="Comma 3 4 2 11" xfId="18005" xr:uid="{147BE8CF-593F-4BBC-96E9-78609EA29EAF}"/>
    <cellStyle name="Comma 3 4 2 11 2" xfId="42230" xr:uid="{1F4E53F0-C840-4C79-B6BC-BAED9865A20C}"/>
    <cellStyle name="Comma 3 4 2 12" xfId="18607" xr:uid="{A409222A-D9CC-4494-97A5-1C64617D4CF1}"/>
    <cellStyle name="Comma 3 4 2 12 2" xfId="42803" xr:uid="{BF246405-D854-4E28-873F-F56A123AD778}"/>
    <cellStyle name="Comma 3 4 2 13" xfId="25717" xr:uid="{2681112C-A4FD-420D-AF99-2EA492D8C067}"/>
    <cellStyle name="Comma 3 4 2 2" xfId="1660" xr:uid="{C0C5A765-14DD-4BC7-9960-03063424A715}"/>
    <cellStyle name="Comma 3 4 2 2 2" xfId="3095" xr:uid="{0103EB12-FD96-40BA-BA78-F939075FB5A9}"/>
    <cellStyle name="Comma 3 4 2 2 2 2" xfId="7052" xr:uid="{FECF8E68-219F-4DDB-A497-3FC9CDC41D50}"/>
    <cellStyle name="Comma 3 4 2 2 2 2 2" xfId="15311" xr:uid="{D0D7EE70-90A7-4D95-8898-F8F90EC5AC34}"/>
    <cellStyle name="Comma 3 4 2 2 2 2 2 2" xfId="39893" xr:uid="{F949D8DB-B027-44D8-AB52-80FC0DCF0A2E}"/>
    <cellStyle name="Comma 3 4 2 2 2 2 3" xfId="31878" xr:uid="{C4D8E6E0-CB79-4749-8948-2EA5D3261777}"/>
    <cellStyle name="Comma 3 4 2 2 2 3" xfId="11436" xr:uid="{E12CA09D-67ED-493C-AE22-831D2745E39A}"/>
    <cellStyle name="Comma 3 4 2 2 2 3 2" xfId="36091" xr:uid="{83E2600C-8186-4562-BAB0-9D6076DB38E5}"/>
    <cellStyle name="Comma 3 4 2 2 2 4" xfId="22839" xr:uid="{67D48E8A-333A-4C9B-8A2B-371EFF06CD8B}"/>
    <cellStyle name="Comma 3 4 2 2 2 4 2" xfId="46860" xr:uid="{2BCA4794-F6FC-4C42-B61C-215C6A94C200}"/>
    <cellStyle name="Comma 3 4 2 2 2 5" xfId="28206" xr:uid="{2B0646AE-E832-476F-A4A4-8A87FA55E6FD}"/>
    <cellStyle name="Comma 3 4 2 2 3" xfId="3814" xr:uid="{53FECB61-CC11-45CD-AD21-198BC144064F}"/>
    <cellStyle name="Comma 3 4 2 2 3 2" xfId="12155" xr:uid="{98799A1C-C380-42BB-B7E7-B7D0633CE34F}"/>
    <cellStyle name="Comma 3 4 2 2 3 2 2" xfId="36799" xr:uid="{4574638E-D62E-4557-B2E3-AD204EE40992}"/>
    <cellStyle name="Comma 3 4 2 2 3 3" xfId="28914" xr:uid="{CED87D2E-9C72-4776-A0DE-9143E67B53FF}"/>
    <cellStyle name="Comma 3 4 2 2 4" xfId="4568" xr:uid="{A4263CF1-EEC7-42DC-9D2E-BD69E97F4B8F}"/>
    <cellStyle name="Comma 3 4 2 2 4 2" xfId="12909" xr:uid="{BBCF632C-D219-4DC4-B1F8-9AE2C33AE0B4}"/>
    <cellStyle name="Comma 3 4 2 2 4 2 2" xfId="37494" xr:uid="{10E3775E-2E47-4C2D-A468-BB4D579E1D2C}"/>
    <cellStyle name="Comma 3 4 2 2 4 3" xfId="29534" xr:uid="{3F793CA2-3E68-41E4-87FE-89EBCE89B52A}"/>
    <cellStyle name="Comma 3 4 2 2 5" xfId="6297" xr:uid="{510EF689-2135-402E-8395-F910D7B26FF1}"/>
    <cellStyle name="Comma 3 4 2 2 5 2" xfId="14558" xr:uid="{13A800D9-E330-4B8C-A6E0-D71DC2DD8137}"/>
    <cellStyle name="Comma 3 4 2 2 5 2 2" xfId="39140" xr:uid="{07525174-AD4E-4BFC-9297-516D5C96F706}"/>
    <cellStyle name="Comma 3 4 2 2 5 3" xfId="31125" xr:uid="{E53A9054-12DA-403B-96FF-B582F69B5A90}"/>
    <cellStyle name="Comma 3 4 2 2 6" xfId="10011" xr:uid="{DA1B9230-D479-4E9C-81F8-1E4D565233A7}"/>
    <cellStyle name="Comma 3 4 2 2 6 2" xfId="34689" xr:uid="{8506075F-FB8A-4E43-AB3A-BFAF20223DAD}"/>
    <cellStyle name="Comma 3 4 2 2 7" xfId="18241" xr:uid="{C122F2D1-146C-4D8A-948A-E2AF92031F06}"/>
    <cellStyle name="Comma 3 4 2 2 7 2" xfId="42466" xr:uid="{1C847DE9-ED92-4125-8DDF-8EF7316479BD}"/>
    <cellStyle name="Comma 3 4 2 2 8" xfId="20372" xr:uid="{1363F715-FCE9-4B5C-9CEC-D9783754EEFB}"/>
    <cellStyle name="Comma 3 4 2 2 8 2" xfId="44540" xr:uid="{EA0A7E83-1094-4C79-8C19-8AF1C124D21C}"/>
    <cellStyle name="Comma 3 4 2 2 9" xfId="26804" xr:uid="{ABF9442C-7D4F-424E-96D8-5AD59A6F993F}"/>
    <cellStyle name="Comma 3 4 2 3" xfId="2236" xr:uid="{9F86C105-3726-49B3-9787-FA46508D8D4C}"/>
    <cellStyle name="Comma 3 4 2 3 2" xfId="6816" xr:uid="{30248399-502C-45CE-A8ED-76B35DDF7661}"/>
    <cellStyle name="Comma 3 4 2 3 2 2" xfId="15075" xr:uid="{B9FEC72B-651A-48C1-8BDD-BDFD9A87C25B}"/>
    <cellStyle name="Comma 3 4 2 3 2 2 2" xfId="39657" xr:uid="{75F84393-CD6E-43A4-8BF7-2F7198C69367}"/>
    <cellStyle name="Comma 3 4 2 3 2 3" xfId="21680" xr:uid="{35BCED7E-7C1C-422F-87BC-3B4BF0277A4E}"/>
    <cellStyle name="Comma 3 4 2 3 2 3 2" xfId="45758" xr:uid="{7A964E69-1876-4FEE-810C-4A0E8D42DC01}"/>
    <cellStyle name="Comma 3 4 2 3 2 4" xfId="31642" xr:uid="{8D6BA56A-2525-45EC-BE59-8EE27B8933E8}"/>
    <cellStyle name="Comma 3 4 2 3 3" xfId="10577" xr:uid="{7D228E39-040B-4EB8-8B35-17397C6AD7DC}"/>
    <cellStyle name="Comma 3 4 2 3 3 2" xfId="35235" xr:uid="{6102EAB6-180E-4252-8DEB-C07EC1542793}"/>
    <cellStyle name="Comma 3 4 2 3 4" xfId="19214" xr:uid="{10A3C6A3-BCE1-4356-BB77-8655E37CDBAD}"/>
    <cellStyle name="Comma 3 4 2 3 4 2" xfId="43408" xr:uid="{0ECDBF0E-C241-48A6-877C-B30CCA7FAC28}"/>
    <cellStyle name="Comma 3 4 2 3 5" xfId="27350" xr:uid="{69C335F1-3F5C-4152-A798-2B6C0BCC4BB8}"/>
    <cellStyle name="Comma 3 4 2 4" xfId="2622" xr:uid="{088A75F0-1F49-4072-B5F9-E864AB28346A}"/>
    <cellStyle name="Comma 3 4 2 4 2" xfId="8408" xr:uid="{31D337C1-BB37-4571-B91F-F8BA90BFA525}"/>
    <cellStyle name="Comma 3 4 2 4 2 2" xfId="16666" xr:uid="{86F179DE-B7B4-49DD-A44A-A99B502FA76C}"/>
    <cellStyle name="Comma 3 4 2 4 2 2 2" xfId="41248" xr:uid="{14E06D21-5AC3-4AC0-BA44-8E0A4D3C86F3}"/>
    <cellStyle name="Comma 3 4 2 4 2 3" xfId="33233" xr:uid="{89072CFF-7564-4961-BB96-C9E54AEC7904}"/>
    <cellStyle name="Comma 3 4 2 4 3" xfId="10963" xr:uid="{6860756C-638D-4622-A354-292C03ADED89}"/>
    <cellStyle name="Comma 3 4 2 4 3 2" xfId="35619" xr:uid="{43E555D5-18A3-43E3-B55C-FDD00887E066}"/>
    <cellStyle name="Comma 3 4 2 4 4" xfId="21084" xr:uid="{1628C201-13EE-4D9E-B8BA-EC6628E7BF4D}"/>
    <cellStyle name="Comma 3 4 2 4 4 2" xfId="45206" xr:uid="{8C16587E-1F3C-41EF-B391-CA4A74CEF86C}"/>
    <cellStyle name="Comma 3 4 2 4 5" xfId="27734" xr:uid="{C0FEFE88-5B11-4526-ACD9-7D1E3C390F24}"/>
    <cellStyle name="Comma 3 4 2 5" xfId="2859" xr:uid="{ECDFC65C-8586-4060-B734-D71108C70D2D}"/>
    <cellStyle name="Comma 3 4 2 5 2" xfId="11200" xr:uid="{FE7E321D-1B50-4FCB-9F3C-CAFDF30D7849}"/>
    <cellStyle name="Comma 3 4 2 5 2 2" xfId="35855" xr:uid="{7BC194FB-B99A-42FB-8FE8-F5E8DCDA770F}"/>
    <cellStyle name="Comma 3 4 2 5 3" xfId="27970" xr:uid="{674AFFE1-E17E-4983-9B0A-2BD51DFDE36F}"/>
    <cellStyle name="Comma 3 4 2 6" xfId="3332" xr:uid="{B77E56C6-BC14-4C24-9138-97480A5E1459}"/>
    <cellStyle name="Comma 3 4 2 6 2" xfId="11673" xr:uid="{0950EA7F-2D08-48D1-82A2-67F796B06BE2}"/>
    <cellStyle name="Comma 3 4 2 6 2 2" xfId="36327" xr:uid="{A57173A5-73DA-4E34-9F46-638F32E45177}"/>
    <cellStyle name="Comma 3 4 2 6 3" xfId="28442" xr:uid="{A31594FD-5F98-4B4D-92A1-31DB76287E66}"/>
    <cellStyle name="Comma 3 4 2 7" xfId="3578" xr:uid="{2AD0816D-27BE-465D-936F-5937684551AB}"/>
    <cellStyle name="Comma 3 4 2 7 2" xfId="11919" xr:uid="{B1003170-38F9-4C32-B5B4-19E7A9D68E56}"/>
    <cellStyle name="Comma 3 4 2 7 2 2" xfId="36563" xr:uid="{E3CDBA15-F988-47BA-A8E6-4D721C48DCD2}"/>
    <cellStyle name="Comma 3 4 2 7 3" xfId="28678" xr:uid="{88CE0B8F-5A24-4C82-80A9-2F1F2EBD2D7C}"/>
    <cellStyle name="Comma 3 4 2 8" xfId="4332" xr:uid="{D59FFD32-BD1A-4437-ADC1-6DFE0DCA73BA}"/>
    <cellStyle name="Comma 3 4 2 8 2" xfId="12673" xr:uid="{035BF9B9-D4A7-48AB-88FE-F9A9B6EBDCB0}"/>
    <cellStyle name="Comma 3 4 2 8 2 2" xfId="37258" xr:uid="{0EC1F19F-9719-4AC4-97D3-5FB9E33DB88B}"/>
    <cellStyle name="Comma 3 4 2 8 3" xfId="29298" xr:uid="{51892717-DA8E-4911-9C30-DBC7DB201484}"/>
    <cellStyle name="Comma 3 4 2 9" xfId="5588" xr:uid="{07094840-7390-46EF-A8CC-782D410121B4}"/>
    <cellStyle name="Comma 3 4 2 9 2" xfId="13865" xr:uid="{74386B45-0E64-4AB5-94F3-E367D5A568D8}"/>
    <cellStyle name="Comma 3 4 2 9 2 2" xfId="38449" xr:uid="{848FE9A1-7E61-46AA-A879-5E9E8B4139E2}"/>
    <cellStyle name="Comma 3 4 2 9 3" xfId="30431" xr:uid="{2E5509C2-D272-4B57-A733-D31E879E92DF}"/>
    <cellStyle name="Comma 3 4 3" xfId="616" xr:uid="{3FEA2CA8-C0AC-4F79-A9FF-AC1A47CD47ED}"/>
    <cellStyle name="Comma 3 4 3 10" xfId="25896" xr:uid="{48C938D6-DC15-4FA1-B02C-A714AF6CDDA9}"/>
    <cellStyle name="Comma 3 4 3 2" xfId="1805" xr:uid="{5DB8B6C1-AC54-4759-B670-CCDDB0EC0240}"/>
    <cellStyle name="Comma 3 4 3 2 2" xfId="6934" xr:uid="{77427C89-9BAF-4A54-953F-2C991C21FADC}"/>
    <cellStyle name="Comma 3 4 3 2 2 2" xfId="15193" xr:uid="{341D9035-707F-4853-B7ED-C9978651269D}"/>
    <cellStyle name="Comma 3 4 3 2 2 2 2" xfId="39775" xr:uid="{2E3B2FA6-1726-4CB5-9019-B00E965B812D}"/>
    <cellStyle name="Comma 3 4 3 2 2 3" xfId="22970" xr:uid="{67E2544D-847F-4FF9-919A-E048F7849CB9}"/>
    <cellStyle name="Comma 3 4 3 2 2 3 2" xfId="46981" xr:uid="{8CC3C257-48A4-4643-9D92-966A0A6E1F1E}"/>
    <cellStyle name="Comma 3 4 3 2 2 4" xfId="31760" xr:uid="{3C8B0587-9B1A-478F-91B3-CD168A92D70C}"/>
    <cellStyle name="Comma 3 4 3 2 3" xfId="10147" xr:uid="{118B427B-E0F4-4FE9-BFE2-D84DE6E69825}"/>
    <cellStyle name="Comma 3 4 3 2 3 2" xfId="34807" xr:uid="{127FF50F-E3DB-43BB-8E5E-6E6856BB2615}"/>
    <cellStyle name="Comma 3 4 3 2 4" xfId="20505" xr:uid="{B1569F8F-D1F2-4952-90E0-4AB284C1FADD}"/>
    <cellStyle name="Comma 3 4 3 2 4 2" xfId="44665" xr:uid="{7DC30B02-3FE7-47DE-BE18-314AE10787CA}"/>
    <cellStyle name="Comma 3 4 3 2 5" xfId="26922" xr:uid="{91BC5457-E862-44DC-8E0C-6CA7734B3C8D}"/>
    <cellStyle name="Comma 3 4 3 3" xfId="2977" xr:uid="{BC3C5B1F-B2DE-4CD1-9D22-D0B7048A6C98}"/>
    <cellStyle name="Comma 3 4 3 3 2" xfId="11318" xr:uid="{DEC051A3-9C31-454F-88FC-0BF64D1AE7BE}"/>
    <cellStyle name="Comma 3 4 3 3 2 2" xfId="21869" xr:uid="{909B2E96-6127-4D0F-BA5D-6D2B93F59ADB}"/>
    <cellStyle name="Comma 3 4 3 3 2 2 2" xfId="45943" xr:uid="{ECB64997-81DE-44A2-9084-91353FC2CC72}"/>
    <cellStyle name="Comma 3 4 3 3 2 3" xfId="35973" xr:uid="{9910EBB7-5505-463D-B4BF-A4E0B40DA917}"/>
    <cellStyle name="Comma 3 4 3 3 3" xfId="19404" xr:uid="{DDFC9950-A04E-493C-AA7B-D4FEF8BC8A6E}"/>
    <cellStyle name="Comma 3 4 3 3 3 2" xfId="43598" xr:uid="{DEC8B183-1B49-4C12-8ACE-87787FF9F904}"/>
    <cellStyle name="Comma 3 4 3 3 4" xfId="28088" xr:uid="{EE6C2BAB-4B0B-4659-B6D6-06C2383961DB}"/>
    <cellStyle name="Comma 3 4 3 4" xfId="3696" xr:uid="{9CF170AD-F78A-4C29-8E8B-7DF4976A62DF}"/>
    <cellStyle name="Comma 3 4 3 4 2" xfId="12037" xr:uid="{CA0A9406-465C-41ED-8785-798A123BC51E}"/>
    <cellStyle name="Comma 3 4 3 4 2 2" xfId="36681" xr:uid="{05AF35FB-8D23-46B4-BD09-BF655223450C}"/>
    <cellStyle name="Comma 3 4 3 4 3" xfId="21274" xr:uid="{A5406ED5-DBC3-4508-8858-10626BFC437F}"/>
    <cellStyle name="Comma 3 4 3 4 3 2" xfId="45393" xr:uid="{91564A2A-4487-43DC-824C-170F0CA2597F}"/>
    <cellStyle name="Comma 3 4 3 4 4" xfId="28796" xr:uid="{F98E5820-D37E-4C9C-9D61-F22EADD513F7}"/>
    <cellStyle name="Comma 3 4 3 5" xfId="4450" xr:uid="{97B75307-97BF-4D2A-AEFD-6F7D6918661E}"/>
    <cellStyle name="Comma 3 4 3 5 2" xfId="12791" xr:uid="{E83B9DF9-7822-43E2-94A3-23571303E922}"/>
    <cellStyle name="Comma 3 4 3 5 2 2" xfId="37376" xr:uid="{56FABF73-1C0E-4036-889D-A7A676F902EC}"/>
    <cellStyle name="Comma 3 4 3 5 3" xfId="29416" xr:uid="{1093E59E-9351-4474-AB94-ED9325FC2E82}"/>
    <cellStyle name="Comma 3 4 3 6" xfId="5723" xr:uid="{0EA005E9-C25C-4168-AF72-B793BBB9F1D2}"/>
    <cellStyle name="Comma 3 4 3 6 2" xfId="13985" xr:uid="{A8F44D9C-63DB-4F9D-BA88-2BD9E2960D91}"/>
    <cellStyle name="Comma 3 4 3 6 2 2" xfId="38567" xr:uid="{49178835-9DE4-48C9-B93C-176157784E4C}"/>
    <cellStyle name="Comma 3 4 3 6 3" xfId="30552" xr:uid="{AEA68DD2-6B7C-455D-B3FC-8AE28F54AC0C}"/>
    <cellStyle name="Comma 3 4 3 7" xfId="9003" xr:uid="{99378056-231C-4C09-AFB1-9E78C31A4EA1}"/>
    <cellStyle name="Comma 3 4 3 7 2" xfId="33765" xr:uid="{CC687C30-64E2-408B-8C5C-B28F691FACB9}"/>
    <cellStyle name="Comma 3 4 3 8" xfId="18123" xr:uid="{C6AE54AE-1AEC-4931-A499-DAC4B62757CF}"/>
    <cellStyle name="Comma 3 4 3 8 2" xfId="42348" xr:uid="{C47B2C57-6BDE-4A36-8CBD-87C1416EB24D}"/>
    <cellStyle name="Comma 3 4 3 9" xfId="18797" xr:uid="{992A5CE1-501F-4E3F-A7BE-54B7CD2873CB}"/>
    <cellStyle name="Comma 3 4 3 9 2" xfId="42993" xr:uid="{64EC986C-7C47-4947-B900-2D764C658022}"/>
    <cellStyle name="Comma 3 4 4" xfId="1181" xr:uid="{84E394F0-54CB-4433-AC21-AE705E9AFD23}"/>
    <cellStyle name="Comma 3 4 4 2" xfId="8290" xr:uid="{87CC92A2-F56D-48E3-9064-545AA990CE2F}"/>
    <cellStyle name="Comma 3 4 4 2 2" xfId="16548" xr:uid="{D9DC4E8B-D9C3-4C4D-B17F-7EDA7C1A5D8B}"/>
    <cellStyle name="Comma 3 4 4 2 2 2" xfId="41130" xr:uid="{6E79F8C4-17A6-41F1-8635-C844B88E928F}"/>
    <cellStyle name="Comma 3 4 4 2 3" xfId="33115" xr:uid="{38CAF70D-2694-4E24-BA89-9F1C6FD714B1}"/>
    <cellStyle name="Comma 3 4 5" xfId="1924" xr:uid="{68FD17D0-2FF5-461C-8DBE-DF53474F2E10}"/>
    <cellStyle name="Comma 3 4 5 2" xfId="10266" xr:uid="{93D97DCF-E96B-43BC-BE84-5C6B73436B7C}"/>
    <cellStyle name="Comma 3 4 5 2 2" xfId="23088" xr:uid="{7F8BB392-37FC-42C5-8FDC-1D1C84FDD495}"/>
    <cellStyle name="Comma 3 4 5 2 2 2" xfId="47099" xr:uid="{10362761-65A6-489C-8736-84ABCF8F00D3}"/>
    <cellStyle name="Comma 3 4 5 2 3" xfId="34925" xr:uid="{DAA8A137-4FDA-454B-881E-A62081C70A22}"/>
    <cellStyle name="Comma 3 4 5 3" xfId="20623" xr:uid="{4CF5CC94-DC1B-4475-B163-6E5B4D837AAF}"/>
    <cellStyle name="Comma 3 4 5 3 2" xfId="44783" xr:uid="{3AFCCFE1-839A-45BE-9B8C-71AB6047ED73}"/>
    <cellStyle name="Comma 3 4 5 4" xfId="27040" xr:uid="{9ADABE40-C962-4D15-AD51-0D75DEC2E4CF}"/>
    <cellStyle name="Comma 3 4 6" xfId="2117" xr:uid="{9F032397-4620-471F-858A-797B6D6DF104}"/>
    <cellStyle name="Comma 3 4 6 2" xfId="10459" xr:uid="{1CEF1188-848B-4289-B043-B3B7BDC63BE3}"/>
    <cellStyle name="Comma 3 4 6 2 2" xfId="21505" xr:uid="{8517703B-70C3-4DA9-889E-AC2327BD487E}"/>
    <cellStyle name="Comma 3 4 6 2 2 2" xfId="45606" xr:uid="{9A460053-D42C-43BA-98BC-CF308FE5049B}"/>
    <cellStyle name="Comma 3 4 6 2 3" xfId="35117" xr:uid="{5BB75EE8-5FC6-4073-88C6-C08798A66221}"/>
    <cellStyle name="Comma 3 4 6 3" xfId="19033" xr:uid="{1C75F1D3-56D5-45B9-AFCE-1A0DDFA64E0F}"/>
    <cellStyle name="Comma 3 4 6 3 2" xfId="43227" xr:uid="{D2C086D2-304C-4E67-A998-C20A91624803}"/>
    <cellStyle name="Comma 3 4 6 4" xfId="27232" xr:uid="{3A9E574A-FACD-4EC0-8416-83E69D41A15D}"/>
    <cellStyle name="Comma 3 4 7" xfId="2504" xr:uid="{DBA83F92-FEF5-4879-AE3A-3F7E022D3794}"/>
    <cellStyle name="Comma 3 4 7 2" xfId="10845" xr:uid="{D32D4934-1327-4743-89DA-F5479D92263D}"/>
    <cellStyle name="Comma 3 4 7 2 2" xfId="35501" xr:uid="{DCE0EACE-3002-4E6B-91EF-7294AA02FE0A}"/>
    <cellStyle name="Comma 3 4 7 3" xfId="20908" xr:uid="{0B30C0BC-F130-41F5-A709-635FCC39DF1D}"/>
    <cellStyle name="Comma 3 4 7 3 2" xfId="45044" xr:uid="{817F9073-4926-451B-9367-0A6EBD2262EE}"/>
    <cellStyle name="Comma 3 4 7 4" xfId="27616" xr:uid="{DC03FBCF-674C-47D8-94B1-F8B33974EDEB}"/>
    <cellStyle name="Comma 3 4 8" xfId="2741" xr:uid="{7E53A3A1-63AC-4C44-8444-A08F569A91D2}"/>
    <cellStyle name="Comma 3 4 8 2" xfId="11082" xr:uid="{5A8DF373-B004-42C8-9767-CDE973E34586}"/>
    <cellStyle name="Comma 3 4 8 2 2" xfId="35737" xr:uid="{0CA606C4-905D-4E7E-BB31-7BC4BB5E53D0}"/>
    <cellStyle name="Comma 3 4 8 3" xfId="27852" xr:uid="{C05E1E5A-EA17-4C3A-8BF7-0C89E04B5322}"/>
    <cellStyle name="Comma 3 4 9" xfId="3214" xr:uid="{99DFEA1C-EF3C-4112-AE9B-7ADD992D9DAB}"/>
    <cellStyle name="Comma 3 4 9 2" xfId="11555" xr:uid="{FEFC77FF-ECBD-45B1-8ED5-D4250C22BC37}"/>
    <cellStyle name="Comma 3 4 9 2 2" xfId="36209" xr:uid="{D1744141-DF43-4212-B4B9-82EC7A53651E}"/>
    <cellStyle name="Comma 3 4 9 3" xfId="28324" xr:uid="{A41F801C-0333-4698-B75C-3ED85267EB68}"/>
    <cellStyle name="Comma 3 5" xfId="497" xr:uid="{28FCD6F1-D521-4547-96E4-1C90DE565D4E}"/>
    <cellStyle name="Comma 3 5 2" xfId="7671" xr:uid="{5B1B4E72-7500-41B7-B3FA-FDEB03A6185A}"/>
    <cellStyle name="Comma 3 5 2 2" xfId="15929" xr:uid="{7CEBDE50-AFEB-4BB4-8870-B1D5E5D4C235}"/>
    <cellStyle name="Comma 3 5 2 2 2" xfId="21751" xr:uid="{74414851-5F87-4E86-BA7E-134C89697A54}"/>
    <cellStyle name="Comma 3 5 2 2 2 2" xfId="45825" xr:uid="{59D282BC-CA7C-4C91-8FAE-EE0D19F01FAB}"/>
    <cellStyle name="Comma 3 5 2 2 3" xfId="40511" xr:uid="{C701203D-3BE1-41F0-B676-7910E9322D0A}"/>
    <cellStyle name="Comma 3 5 2 3" xfId="19286" xr:uid="{5E526BF8-D7AE-42CB-AB2C-372C8B05924C}"/>
    <cellStyle name="Comma 3 5 2 3 2" xfId="43480" xr:uid="{A2C71AF4-60C3-462B-A6FA-40490650FD48}"/>
    <cellStyle name="Comma 3 5 2 4" xfId="32496" xr:uid="{D864F532-6454-4E4C-9031-59AE70CC7721}"/>
    <cellStyle name="Comma 3 5 3" xfId="5784" xr:uid="{B991D2D8-998D-44E9-8EE2-38E53B56A200}"/>
    <cellStyle name="Comma 3 5 3 2" xfId="14046" xr:uid="{351C9CFA-FA45-4E5B-9B6B-A43BCD11F1ED}"/>
    <cellStyle name="Comma 3 5 3 2 2" xfId="38628" xr:uid="{92123C47-0091-4199-9ED3-2842C75D8869}"/>
    <cellStyle name="Comma 3 5 3 3" xfId="21155" xr:uid="{18D83A61-DE36-477C-889F-DDD4F8DE9CEE}"/>
    <cellStyle name="Comma 3 5 3 3 2" xfId="45275" xr:uid="{02BC0BBB-C4BE-48D3-B998-EBB8CC39319E}"/>
    <cellStyle name="Comma 3 5 3 4" xfId="30613" xr:uid="{1BBE85C9-9858-458F-9457-B2EF882A4032}"/>
    <cellStyle name="Comma 3 5 4" xfId="8884" xr:uid="{8894DB24-9552-4333-A72C-4F8CA3CE1FFA}"/>
    <cellStyle name="Comma 3 5 4 2" xfId="33647" xr:uid="{9EC8E812-A859-4B3A-B187-10FB6B84A678}"/>
    <cellStyle name="Comma 3 5 5" xfId="18679" xr:uid="{985E3918-B6A4-42F8-981B-C97AC4F9EC6A}"/>
    <cellStyle name="Comma 3 5 5 2" xfId="42875" xr:uid="{E9E5257C-D97E-4FDC-A5D2-DECB06161875}"/>
    <cellStyle name="Comma 3 5 6" xfId="25778" xr:uid="{A7506980-7372-4CFE-B935-18BE71BAC25F}"/>
    <cellStyle name="Comma 3 6" xfId="685" xr:uid="{A2713B7B-0BE3-498F-8914-AD0518EB436E}"/>
    <cellStyle name="Comma 3 7" xfId="1985" xr:uid="{D127A5A5-25DF-4F01-9D69-4AAE5DC66D7F}"/>
    <cellStyle name="Comma 3 7 2" xfId="10327" xr:uid="{284B22C9-9EED-47DD-A623-CAD9B1D9397D}"/>
    <cellStyle name="Comma 3 7 2 2" xfId="23149" xr:uid="{2DFFD156-D3E8-42BB-8748-E825A7E4FCEC}"/>
    <cellStyle name="Comma 3 7 2 2 2" xfId="47160" xr:uid="{0BF30401-C590-4282-9567-22F697CECB36}"/>
    <cellStyle name="Comma 3 7 2 3" xfId="34986" xr:uid="{C5E99E46-B8CF-4874-BA3D-090BFBC59762}"/>
    <cellStyle name="Comma 3 7 3" xfId="20684" xr:uid="{9A28D8C4-884B-44EE-BEA4-085CAC02BA81}"/>
    <cellStyle name="Comma 3 7 3 2" xfId="44844" xr:uid="{DC04FDD7-18DB-4CD3-8058-C6EFEAF927A5}"/>
    <cellStyle name="Comma 3 7 4" xfId="27101" xr:uid="{3EFC51C5-D76B-4F71-8F0F-9BB4B4B7C33F}"/>
    <cellStyle name="Comma 3 8" xfId="2298" xr:uid="{86CEEC58-9A85-4449-AC9D-1E552126CDA2}"/>
    <cellStyle name="Comma 3 8 2" xfId="10639" xr:uid="{4513EB11-9247-4443-A6CA-01B1C685ECFF}"/>
    <cellStyle name="Comma 3 8 2 2" xfId="35296" xr:uid="{B4317539-AD0F-4117-95A4-756C282278EF}"/>
    <cellStyle name="Comma 3 8 3" xfId="27411" xr:uid="{FC334AA9-826C-4603-9E30-F7F4BCC88767}"/>
    <cellStyle name="Comma 3 9" xfId="2372" xr:uid="{81F19824-221A-447F-B7F8-34995D0558BF}"/>
    <cellStyle name="Comma 3 9 2" xfId="10713" xr:uid="{D38E9401-4D10-48A8-A180-D220EE3A91BD}"/>
    <cellStyle name="Comma 3 9 2 2" xfId="35370" xr:uid="{67A95F32-B155-48A5-AE7B-9CDAA80C02D0}"/>
    <cellStyle name="Comma 3 9 3" xfId="27485" xr:uid="{A23E76E3-33C9-4B57-9814-48E6C091C124}"/>
    <cellStyle name="Comma 4" xfId="62" xr:uid="{225F4C29-1617-46BC-A3EC-131C891C4813}"/>
    <cellStyle name="Comma 4 2" xfId="137" xr:uid="{C4F2C70D-28AE-449A-B5FB-C96BDB16CF5E}"/>
    <cellStyle name="Comma 4 3" xfId="230" xr:uid="{DA9AD987-50CD-4BEF-ADC0-14501E0DCA2F}"/>
    <cellStyle name="Comma 4 4" xfId="8581" xr:uid="{924B3B94-4C09-4230-94EE-CA0018161AD8}"/>
    <cellStyle name="Comma 4 4 2" xfId="16837" xr:uid="{F5E59F8F-AC0B-4B7E-A85E-59D134296FAE}"/>
    <cellStyle name="Comma 4 4 2 2" xfId="41417" xr:uid="{7BC47A28-AD75-4F3F-80B5-AC7C51CFC0CF}"/>
    <cellStyle name="Comma 4 4 3" xfId="33387" xr:uid="{57249D14-F3D3-465F-8BE5-C914DD991F16}"/>
    <cellStyle name="Comma 5" xfId="57" xr:uid="{A0B25C3D-6677-4EE2-AC27-437C265FE5F4}"/>
    <cellStyle name="Comma 5 2" xfId="135" xr:uid="{0E65D1E7-12EA-4911-898F-C4B0B834FE3B}"/>
    <cellStyle name="Comma 5 2 2" xfId="923" xr:uid="{BAAAF803-49A6-42B0-8AD2-181F92A47F2C}"/>
    <cellStyle name="Comma 5 2 3" xfId="1201" xr:uid="{B8FDE4C5-8568-406E-ACE9-CC2703B081EF}"/>
    <cellStyle name="Comma 5 3" xfId="228" xr:uid="{3C2FA5D2-AEED-4197-8A1C-E4273A2EA9EE}"/>
    <cellStyle name="Comma 5 3 2" xfId="1670" xr:uid="{C03DA981-349C-4E38-B135-701C888474BE}"/>
    <cellStyle name="Comma 5 3 3" xfId="902" xr:uid="{3569DB11-5988-4C69-B624-4E494E8F077E}"/>
    <cellStyle name="Comma 5 4" xfId="212" xr:uid="{0A906D1C-95E8-4CEB-9D95-AA3F791C7B2E}"/>
    <cellStyle name="Comma 5 4 2" xfId="1658" xr:uid="{C316A52F-7C03-46A7-9487-60978A5F9750}"/>
    <cellStyle name="Comma 5 4 3" xfId="1178" xr:uid="{EEAC2203-1558-47D9-9ED1-B45E5FC6C871}"/>
    <cellStyle name="Comma 5 5" xfId="8573" xr:uid="{EBC44861-357F-4574-8DE7-A7F0C615D63C}"/>
    <cellStyle name="Comma 5 5 2" xfId="18401" xr:uid="{402FC384-56D4-453E-B292-7BD9EACDBDBA}"/>
    <cellStyle name="Comma 6" xfId="71" xr:uid="{294B5B1D-9C4A-4F34-85BD-006511BD54BE}"/>
    <cellStyle name="Comma 7" xfId="100" xr:uid="{03F265D7-0F25-43FB-A9E8-B83DC3A7C348}"/>
    <cellStyle name="Comma 7 2" xfId="906" xr:uid="{44BD2213-FF8F-4F01-9CB1-2C35649108CE}"/>
    <cellStyle name="Comma 7 3" xfId="1183" xr:uid="{E10D66A6-BBA1-42C7-9BC9-519B4560856C}"/>
    <cellStyle name="Comma 7 4" xfId="8583" xr:uid="{DB635F18-3891-4053-80A9-D95ABB9F34BC}"/>
    <cellStyle name="Comma 8" xfId="118" xr:uid="{B8BA1681-8897-4E8C-9001-C1FD825EE272}"/>
    <cellStyle name="Comma 9" xfId="122" xr:uid="{0F6FD881-2B54-47CE-9C13-31FDBB72F6EA}"/>
    <cellStyle name="Comma 9 2" xfId="1190" xr:uid="{26320885-86DC-4D2D-8858-757C2EDEE3CF}"/>
    <cellStyle name="Currency" xfId="13" builtinId="4"/>
    <cellStyle name="Currency 2" xfId="101" xr:uid="{9441DE6F-D35F-4360-8F5A-B849E76C476E}"/>
    <cellStyle name="Currency 2 2" xfId="907" xr:uid="{CD359C34-52F7-474C-BAE7-ECAE7E693132}"/>
    <cellStyle name="Currency 2 2 2" xfId="19657" xr:uid="{281F9247-8896-46A2-9E93-9354DDC8F3D8}"/>
    <cellStyle name="Currency 2 2 3" xfId="18403" xr:uid="{CFF892E8-5574-4791-9AFE-F4A32BE98440}"/>
    <cellStyle name="Currency 2 3" xfId="1184" xr:uid="{DB7E467B-9BC7-483A-9FD6-B994E7F6A604}"/>
    <cellStyle name="Currency 3" xfId="153" xr:uid="{A292DCA3-E5F1-44A9-8F37-9DC47BD538E6}"/>
    <cellStyle name="Currency 4" xfId="1303" xr:uid="{75B7ADD6-B41E-4007-977E-F118DFCECFDC}"/>
    <cellStyle name="Currency 5" xfId="836" xr:uid="{30512459-BC42-470E-AD55-8799791543CC}"/>
    <cellStyle name="Euro" xfId="63" xr:uid="{B04A3357-BABC-4483-899C-941EC0D9E6D2}"/>
    <cellStyle name="Explanatory Text" xfId="33" builtinId="53" customBuiltin="1"/>
    <cellStyle name="Explanatory Text 2" xfId="102" xr:uid="{FB28888B-852C-4953-A5F5-E6F492585B58}"/>
    <cellStyle name="Explanatory Text 2 2" xfId="686" xr:uid="{E88D7701-0835-4313-B872-840F519C466F}"/>
    <cellStyle name="Good" xfId="25" builtinId="26" customBuiltin="1"/>
    <cellStyle name="Good 2" xfId="103" xr:uid="{189D37B9-B19E-4833-A3EC-6E9F667B5B02}"/>
    <cellStyle name="Heading 1" xfId="21" builtinId="16" customBuiltin="1"/>
    <cellStyle name="Heading 1 2" xfId="104" xr:uid="{CBFF5D55-6913-4803-A016-3D7419C4578C}"/>
    <cellStyle name="Heading 1 2 2" xfId="687" xr:uid="{7A9398D1-4DE8-4163-A9B4-0E217AB68B08}"/>
    <cellStyle name="Heading 2" xfId="22" builtinId="17" customBuiltin="1"/>
    <cellStyle name="Heading 2 2" xfId="105" xr:uid="{DFBCA484-C1AE-4348-B738-3CAC4CC64968}"/>
    <cellStyle name="Heading 2 2 2" xfId="688" xr:uid="{87AEACEA-53A1-4657-8567-A17533B58E83}"/>
    <cellStyle name="Heading 3" xfId="23" builtinId="18" customBuiltin="1"/>
    <cellStyle name="Heading 3 2" xfId="106" xr:uid="{D9D3F35F-E491-4EE0-8251-8B4D3167492B}"/>
    <cellStyle name="Heading 3 2 2" xfId="689" xr:uid="{180D6EC2-8219-41F8-9E87-6CC34E347BB3}"/>
    <cellStyle name="Heading 4" xfId="24" builtinId="19" customBuiltin="1"/>
    <cellStyle name="Heading 4 2" xfId="107" xr:uid="{6CDCB41E-B6C1-4086-B740-00BD9CF31833}"/>
    <cellStyle name="Heading 4 2 2" xfId="690" xr:uid="{8E258D6C-AC57-4DA5-B83F-E8C4837AAF0B}"/>
    <cellStyle name="Hyperlink" xfId="2" builtinId="8"/>
    <cellStyle name="Hyperlink 2" xfId="64" xr:uid="{10096CE0-6BE8-4D32-B8CA-3BEF26F51C6A}"/>
    <cellStyle name="Hyperlink 2 2" xfId="760" xr:uid="{4A761188-DB59-4B60-BE86-13251E7DBBA4}"/>
    <cellStyle name="Hyperlink 3" xfId="761" xr:uid="{59AF3F7F-008D-4726-897D-C618834EFB31}"/>
    <cellStyle name="Input" xfId="27" builtinId="20" customBuiltin="1"/>
    <cellStyle name="Input 2" xfId="108" xr:uid="{747D11FA-AF59-4D6B-8658-B2CB7461A642}"/>
    <cellStyle name="Input 2 10" xfId="18369" xr:uid="{BAC5C763-8836-4D43-8574-30602621C04D}"/>
    <cellStyle name="Input 2 2" xfId="288" xr:uid="{F4B73FEE-1342-44BC-8A52-0D7647F6EF6C}"/>
    <cellStyle name="Input 2 2 10" xfId="17702" xr:uid="{D83C5EE6-F12B-4DC6-A113-D528333EFC6A}"/>
    <cellStyle name="Input 2 2 10 2" xfId="41932" xr:uid="{8E7F955E-B156-461F-A759-F2934201B2F5}"/>
    <cellStyle name="Input 2 2 11" xfId="18319" xr:uid="{255EB491-7074-409B-9077-112D7D89F9C8}"/>
    <cellStyle name="Input 2 2 11 2" xfId="42544" xr:uid="{25A844A9-E98F-4E7A-92AE-88DBDFF02693}"/>
    <cellStyle name="Input 2 2 2" xfId="312" xr:uid="{62EE7DD5-CE6B-4DA9-B4F5-2B08327719ED}"/>
    <cellStyle name="Input 2 2 2 10" xfId="18338" xr:uid="{12E0D14E-F89A-47EA-ABDC-3A942E9F1F2D}"/>
    <cellStyle name="Input 2 2 2 10 2" xfId="42563" xr:uid="{C5F3C04D-4DE0-404F-8EB9-29D41B6FA826}"/>
    <cellStyle name="Input 2 2 2 2" xfId="346" xr:uid="{E0DAAAD1-AB4A-4D93-8664-3E62D1EEFE79}"/>
    <cellStyle name="Input 2 2 2 2 2" xfId="1743" xr:uid="{2A360892-62D9-4F85-9781-0B4EE51A6D28}"/>
    <cellStyle name="Input 2 2 2 2 2 2" xfId="10086" xr:uid="{DD6D3517-A5F4-4FA2-9EA3-547782BCB015}"/>
    <cellStyle name="Input 2 2 2 2 2 2 2" xfId="23956" xr:uid="{21C0E3F5-9D9E-4061-B371-2ED26D7C4DCD}"/>
    <cellStyle name="Input 2 2 2 2 2 2 2 2" xfId="25402" xr:uid="{C09D0175-A87E-47B5-804A-4103E152D448}"/>
    <cellStyle name="Input 2 2 2 2 2 2 3" xfId="24041" xr:uid="{9A038B44-EF3F-4F1D-A342-5F89D9970F54}"/>
    <cellStyle name="Input 2 2 2 2 2 2 3 2" xfId="25487" xr:uid="{32F292EB-93C2-48A0-927F-02CB7951472F}"/>
    <cellStyle name="Input 2 2 2 2 2 2 4" xfId="24092" xr:uid="{2FD0807B-4D7E-45C2-A533-87DD2D2FAFE3}"/>
    <cellStyle name="Input 2 2 2 2 2 2 4 2" xfId="25538" xr:uid="{EBB9A070-5372-4E3A-8A82-61A72F773074}"/>
    <cellStyle name="Input 2 2 2 2 2 2 5" xfId="20444" xr:uid="{EE59B01C-032B-4B34-A817-A962887DCBB7}"/>
    <cellStyle name="Input 2 2 2 2 2 3" xfId="17008" xr:uid="{36E7E2F8-2890-4DB9-AD25-A4A9F4BE04EC}"/>
    <cellStyle name="Input 2 2 2 2 2 3 2" xfId="23405" xr:uid="{C567CC43-85DD-46E1-AD4E-3EF556A24D76}"/>
    <cellStyle name="Input 2 2 2 2 2 3 2 2" xfId="47365" xr:uid="{C8FAEF65-5D5C-473B-ABB0-2D2A9802666E}"/>
    <cellStyle name="Input 2 2 2 2 2 3 3" xfId="24851" xr:uid="{E05C47A7-57CD-4BBC-A23C-47FD8F0D8012}"/>
    <cellStyle name="Input 2 2 2 2 2 4" xfId="16929" xr:uid="{2AB94ED5-B5D2-43C9-AF52-3140DB362CF4}"/>
    <cellStyle name="Input 2 2 2 2 2 4 2" xfId="23904" xr:uid="{B208F064-DF29-490F-A0D2-355EED8ADA3E}"/>
    <cellStyle name="Input 2 2 2 2 2 4 2 2" xfId="47595" xr:uid="{F10462C7-A269-4060-8EEE-B7FBEAAE5450}"/>
    <cellStyle name="Input 2 2 2 2 2 4 3" xfId="25350" xr:uid="{7B9D414B-8E9D-45AD-AB17-62F5E5CB7A0E}"/>
    <cellStyle name="Input 2 2 2 2 2 5" xfId="24050" xr:uid="{D7E93CBD-16B6-474A-8E6D-AEF603141EA4}"/>
    <cellStyle name="Input 2 2 2 2 2 5 2" xfId="25496" xr:uid="{7BB7D47B-3996-4E34-BCC9-74EF8010F2BD}"/>
    <cellStyle name="Input 2 2 2 2 2 6" xfId="18922" xr:uid="{94B2CF11-3089-4697-B2E2-B6952403F7D5}"/>
    <cellStyle name="Input 2 2 2 2 2 6 2" xfId="43118" xr:uid="{527DA9F2-8A6C-443D-9E0B-86223715ECF7}"/>
    <cellStyle name="Input 2 2 2 2 3" xfId="3909" xr:uid="{EE64144F-5F13-4FD2-AD2B-D6A684786ECD}"/>
    <cellStyle name="Input 2 2 2 2 3 2" xfId="12250" xr:uid="{690B8BDC-AB87-4815-9E40-74B62BCA158C}"/>
    <cellStyle name="Input 2 2 2 2 3 2 2" xfId="21613" xr:uid="{A3F31513-68B5-4B4C-8873-BC4A69E1C1EB}"/>
    <cellStyle name="Input 2 2 2 2 3 3" xfId="17171" xr:uid="{EB7D008D-CDA6-4F05-A746-60B48FD542CA}"/>
    <cellStyle name="Input 2 2 2 2 3 3 2" xfId="23537" xr:uid="{C29147BD-C0EE-495A-B44C-7D9DB87EDABF}"/>
    <cellStyle name="Input 2 2 2 2 3 3 2 2" xfId="47462" xr:uid="{C8B458E6-9142-4520-87B0-263A389F3AAF}"/>
    <cellStyle name="Input 2 2 2 2 3 3 3" xfId="24983" xr:uid="{8D2C5066-0D90-42AF-BB29-FBBDB111CDF8}"/>
    <cellStyle name="Input 2 2 2 2 3 4" xfId="17545" xr:uid="{BDE23325-BA5C-4476-B284-BA2B76AE50F4}"/>
    <cellStyle name="Input 2 2 2 2 3 4 2" xfId="23932" xr:uid="{0BA514EF-D2D6-46A5-AFFC-B2CAF55A82EA}"/>
    <cellStyle name="Input 2 2 2 2 3 4 2 2" xfId="47602" xr:uid="{88C31F0A-0658-4DF5-98A3-8F423D6F9F15}"/>
    <cellStyle name="Input 2 2 2 2 3 4 3" xfId="25378" xr:uid="{285E928C-1F63-4680-9EB5-C25B1BE65ACA}"/>
    <cellStyle name="Input 2 2 2 2 3 5" xfId="23587" xr:uid="{CED184F3-1250-4301-AC96-BC8D02E86B5A}"/>
    <cellStyle name="Input 2 2 2 2 3 5 2" xfId="25033" xr:uid="{7AC9D235-A6BF-4A48-BD08-613C22A6312E}"/>
    <cellStyle name="Input 2 2 2 2 3 6" xfId="19145" xr:uid="{D9EBFDA4-793B-4661-AEAF-81646A3FA12A}"/>
    <cellStyle name="Input 2 2 2 2 3 6 2" xfId="43339" xr:uid="{9F4EB061-4D8D-4E69-93EB-45CDBB7BA16C}"/>
    <cellStyle name="Input 2 2 2 2 4" xfId="4271" xr:uid="{0BCB9D5B-54E3-46C1-A8FC-1DF6A9D20A4C}"/>
    <cellStyle name="Input 2 2 2 2 4 2" xfId="12612" xr:uid="{4C8081EE-3E06-4EA4-808E-83D6CD9814ED}"/>
    <cellStyle name="Input 2 2 2 2 4 2 2" xfId="37197" xr:uid="{B62BB0F7-46F3-43B0-9771-68F59E96C76C}"/>
    <cellStyle name="Input 2 2 2 2 4 3" xfId="17273" xr:uid="{74CDC1CF-18AF-4923-8FEE-E8BE2820A6FB}"/>
    <cellStyle name="Input 2 2 2 2 4 3 2" xfId="41619" xr:uid="{142887F9-B8AA-47FE-82D4-81A878B1DEA6}"/>
    <cellStyle name="Input 2 2 2 2 4 4" xfId="17195" xr:uid="{0F87434D-3027-43F6-BC61-5387FA2F0104}"/>
    <cellStyle name="Input 2 2 2 2 4 4 2" xfId="41543" xr:uid="{DE19F4DB-2FD8-4911-AA39-8E7BE548F7BD}"/>
    <cellStyle name="Input 2 2 2 2 4 5" xfId="23236" xr:uid="{A929A582-0A54-4D12-BF27-3A6656D5E235}"/>
    <cellStyle name="Input 2 2 2 2 4 5 2" xfId="47247" xr:uid="{A06F37D5-356F-4CE1-82F8-979CA29DE01B}"/>
    <cellStyle name="Input 2 2 2 2 4 6" xfId="24682" xr:uid="{00868176-F15B-4F7E-ACB6-5FF890696C0D}"/>
    <cellStyle name="Input 2 2 2 2 5" xfId="4666" xr:uid="{5B02D927-1B6C-45EA-890A-AEDB01D082B8}"/>
    <cellStyle name="Input 2 2 2 2 5 2" xfId="13007" xr:uid="{A0E61A8D-4380-4F96-A4F1-F9335357ACE3}"/>
    <cellStyle name="Input 2 2 2 2 5 2 2" xfId="37592" xr:uid="{6F4B02F3-621E-4701-8082-E5D5111B05FA}"/>
    <cellStyle name="Input 2 2 2 2 5 3" xfId="17340" xr:uid="{310026C5-6EE2-4302-97B9-027BA3F1656A}"/>
    <cellStyle name="Input 2 2 2 2 5 3 2" xfId="41675" xr:uid="{FC8673A3-DF0D-4797-8572-CBC4E048EBC6}"/>
    <cellStyle name="Input 2 2 2 2 5 4" xfId="17510" xr:uid="{BEFDF710-E88F-445F-AF8D-14A37E957E16}"/>
    <cellStyle name="Input 2 2 2 2 5 4 2" xfId="41805" xr:uid="{4A2FDD3A-08A1-480B-83FE-898AD54CA98E}"/>
    <cellStyle name="Input 2 2 2 2 5 5" xfId="23693" xr:uid="{9414B9CD-D0A8-48D1-B506-F0AEE4EB8789}"/>
    <cellStyle name="Input 2 2 2 2 5 5 2" xfId="47528" xr:uid="{AF0493B4-48E4-4D6B-AA63-FEC4311BAAC0}"/>
    <cellStyle name="Input 2 2 2 2 5 6" xfId="25139" xr:uid="{EA0875D5-66FD-46EC-B364-920E174D41C2}"/>
    <cellStyle name="Input 2 2 2 2 6" xfId="5662" xr:uid="{52486A00-C855-4BCD-9B39-FCBC51E28D56}"/>
    <cellStyle name="Input 2 2 2 2 6 2" xfId="17498" xr:uid="{A04BF463-8385-4A0D-8828-1AD072668189}"/>
    <cellStyle name="Input 2 2 2 2 6 2 2" xfId="41796" xr:uid="{66ACF63B-163F-4C76-8A57-069059CBB71E}"/>
    <cellStyle name="Input 2 2 2 2 6 3" xfId="17602" xr:uid="{9A257EB9-8273-4A1C-A4B0-D7926F22F364}"/>
    <cellStyle name="Input 2 2 2 2 6 3 2" xfId="41861" xr:uid="{6B040948-CB7F-4C62-8F04-D96C54DF853D}"/>
    <cellStyle name="Input 2 2 2 2 6 4" xfId="23491" xr:uid="{FFF80B4D-88C6-4DCC-8D87-7D9390DCAC22}"/>
    <cellStyle name="Input 2 2 2 2 6 4 2" xfId="47417" xr:uid="{B21EEAE1-F14D-4B88-9F7B-33AD8645A116}"/>
    <cellStyle name="Input 2 2 2 2 6 5" xfId="24937" xr:uid="{E85A1B4E-F3A6-45F8-9195-9A1F5F7CF560}"/>
    <cellStyle name="Input 2 2 2 2 7" xfId="8588" xr:uid="{70A68CA0-F7AC-417F-8A68-47AF0E767F24}"/>
    <cellStyle name="Input 2 2 2 2 7 2" xfId="33390" xr:uid="{C3AC2B6A-CFE0-45C9-B1A1-938790587ABB}"/>
    <cellStyle name="Input 2 2 2 2 8" xfId="16921" xr:uid="{210C327D-B9FE-4E3C-B2F9-153AD5E628E6}"/>
    <cellStyle name="Input 2 2 2 2 8 2" xfId="41440" xr:uid="{E162B5D0-49F5-4681-8779-A1549B0C09C9}"/>
    <cellStyle name="Input 2 2 2 2 9" xfId="18361" xr:uid="{F2B85858-7F1F-4B17-8AA7-4692CE583591}"/>
    <cellStyle name="Input 2 2 2 2 9 2" xfId="42586" xr:uid="{9D6F8D70-5E5C-4193-BC6D-0344B52AC423}"/>
    <cellStyle name="Input 2 2 2 3" xfId="1007" xr:uid="{8DB63565-FDC9-44B6-9795-A5B1BDEBCCA2}"/>
    <cellStyle name="Input 2 2 2 3 2" xfId="9383" xr:uid="{D58485E3-3E81-409E-A16E-A85318CEAE1D}"/>
    <cellStyle name="Input 2 2 2 3 2 2" xfId="23746" xr:uid="{9EF02F6C-1F96-4875-9D61-FBD9C044DBA8}"/>
    <cellStyle name="Input 2 2 2 3 2 2 2" xfId="25192" xr:uid="{F32CC0BC-7C72-4AD1-9816-18275445312D}"/>
    <cellStyle name="Input 2 2 2 3 2 3" xfId="23590" xr:uid="{8023A903-76E9-4360-B90B-913FCF4F85FC}"/>
    <cellStyle name="Input 2 2 2 3 2 3 2" xfId="25036" xr:uid="{24B749FB-8462-402F-938F-C2ED3A5A9620}"/>
    <cellStyle name="Input 2 2 2 3 2 4" xfId="23831" xr:uid="{F525302E-96B9-46BF-B398-E6D67F728C5F}"/>
    <cellStyle name="Input 2 2 2 3 2 4 2" xfId="25277" xr:uid="{C020D42E-ABA0-4A96-B892-81C3A1B6C3E0}"/>
    <cellStyle name="Input 2 2 2 3 2 5" xfId="19751" xr:uid="{F94B7BD2-0F75-4D2D-9CEA-FC3BC42D22FF}"/>
    <cellStyle name="Input 2 2 2 3 3" xfId="16917" xr:uid="{7D4D4746-0B94-4A74-A8A8-49B4E8EFB92A}"/>
    <cellStyle name="Input 2 2 2 3 3 2" xfId="23382" xr:uid="{1D9FC3E6-F8BB-4189-812E-D1F3FA7D1DB6}"/>
    <cellStyle name="Input 2 2 2 3 3 2 2" xfId="47342" xr:uid="{CA666892-2FF3-4A52-9BAD-D6D74A10E88E}"/>
    <cellStyle name="Input 2 2 2 3 3 3" xfId="24828" xr:uid="{48B93765-9CC5-4292-9C70-AE0F91B35BB4}"/>
    <cellStyle name="Input 2 2 2 3 4" xfId="16853" xr:uid="{5C1E4CD3-AF46-4D52-B7CC-92DE30709892}"/>
    <cellStyle name="Input 2 2 2 3 4 2" xfId="23775" xr:uid="{3EFEF474-2F6B-4FB6-8BFB-114EDB28E481}"/>
    <cellStyle name="Input 2 2 2 3 4 2 2" xfId="47551" xr:uid="{628EE7C0-5ED9-49C3-9363-05AF3E4E1B0A}"/>
    <cellStyle name="Input 2 2 2 3 4 3" xfId="25221" xr:uid="{3D99272C-33AD-4456-BF93-1C76EC24ACD7}"/>
    <cellStyle name="Input 2 2 2 3 5" xfId="23544" xr:uid="{A070DAD1-6589-434C-872D-95C006FFD86C}"/>
    <cellStyle name="Input 2 2 2 3 5 2" xfId="24990" xr:uid="{3B0B7254-0665-45D8-ADB9-BB4C67EDC8E5}"/>
    <cellStyle name="Input 2 2 2 3 6" xfId="18899" xr:uid="{2799843C-1757-46D5-81A6-2074F4C85575}"/>
    <cellStyle name="Input 2 2 2 3 6 2" xfId="43095" xr:uid="{2F590C83-5921-4693-9358-8C8C5A7994C8}"/>
    <cellStyle name="Input 2 2 2 4" xfId="3910" xr:uid="{A1BBD18E-BE8F-4929-8936-8627F87E0B91}"/>
    <cellStyle name="Input 2 2 2 4 2" xfId="12251" xr:uid="{335A3682-43B0-40A8-8AF8-9DEBDE785DE2}"/>
    <cellStyle name="Input 2 2 2 4 2 2" xfId="21586" xr:uid="{B5EA253D-9FF3-49BF-80B5-A88BAC5BFDF6}"/>
    <cellStyle name="Input 2 2 2 4 3" xfId="17172" xr:uid="{6D666273-9EEC-4979-B9AA-903971338D2C}"/>
    <cellStyle name="Input 2 2 2 4 3 2" xfId="23512" xr:uid="{AB50B222-E5C1-4CEE-B089-0D28CAAAF50E}"/>
    <cellStyle name="Input 2 2 2 4 3 2 2" xfId="47438" xr:uid="{3570903D-B199-449F-AC55-115ED4683403}"/>
    <cellStyle name="Input 2 2 2 4 3 3" xfId="24958" xr:uid="{1CF025AD-90DD-4DA9-A8AB-557043C1B895}"/>
    <cellStyle name="Input 2 2 2 4 4" xfId="17525" xr:uid="{10B597E4-5DAF-4755-92A4-1073FC371844}"/>
    <cellStyle name="Input 2 2 2 4 4 2" xfId="23877" xr:uid="{00487091-87F5-4202-9294-7B4B4552042C}"/>
    <cellStyle name="Input 2 2 2 4 4 2 2" xfId="47584" xr:uid="{36E14C7A-8487-4A38-81CD-69B5AA161773}"/>
    <cellStyle name="Input 2 2 2 4 4 3" xfId="25323" xr:uid="{1868FD7B-505A-436F-8203-A27D7BA098C1}"/>
    <cellStyle name="Input 2 2 2 4 5" xfId="23280" xr:uid="{32C10263-0456-4083-BE63-4D7A340B0965}"/>
    <cellStyle name="Input 2 2 2 4 5 2" xfId="24726" xr:uid="{D6C0094B-B5FF-496A-999C-92F288124F7C}"/>
    <cellStyle name="Input 2 2 2 4 6" xfId="19117" xr:uid="{6A42B2C4-421E-420D-A81E-E31B9B93CEEF}"/>
    <cellStyle name="Input 2 2 2 4 6 2" xfId="43311" xr:uid="{DC59D461-3D4A-41F6-B928-22E42C3FCF79}"/>
    <cellStyle name="Input 2 2 2 5" xfId="4243" xr:uid="{C907AF92-3C0F-4162-A24A-067940F122F1}"/>
    <cellStyle name="Input 2 2 2 5 2" xfId="12584" xr:uid="{2CD5E134-0E1A-4A4A-8497-34ABA608A190}"/>
    <cellStyle name="Input 2 2 2 5 2 2" xfId="37169" xr:uid="{988E0DF6-2B99-45F0-9450-75D4EF1B6CFF}"/>
    <cellStyle name="Input 2 2 2 5 3" xfId="17250" xr:uid="{8A0ED388-FE4B-4412-ADF3-F61A2B2B5F7A}"/>
    <cellStyle name="Input 2 2 2 5 3 2" xfId="41596" xr:uid="{FDBF54BC-4ED5-40DD-934F-D9079A0ECDD2}"/>
    <cellStyle name="Input 2 2 2 5 4" xfId="16969" xr:uid="{2873D18A-C062-4BED-82AA-F15E1E97C1ED}"/>
    <cellStyle name="Input 2 2 2 5 4 2" xfId="41457" xr:uid="{E327813E-0780-41E7-B952-CC47B8F661AE}"/>
    <cellStyle name="Input 2 2 2 5 5" xfId="20775" xr:uid="{13B231D6-0E81-4C71-B62F-3164987D2033}"/>
    <cellStyle name="Input 2 2 2 5 5 2" xfId="44928" xr:uid="{447AD0D2-B5E6-4805-9109-344A85047BB1}"/>
    <cellStyle name="Input 2 2 2 5 6" xfId="24332" xr:uid="{20762C7A-F15C-4553-A802-8C0C99770F12}"/>
    <cellStyle name="Input 2 2 2 6" xfId="4667" xr:uid="{CADFDB2F-5D77-4E5F-B319-24D008E567B2}"/>
    <cellStyle name="Input 2 2 2 6 2" xfId="13008" xr:uid="{6E01681A-DBE8-4137-8877-109AA45A750B}"/>
    <cellStyle name="Input 2 2 2 6 2 2" xfId="37593" xr:uid="{DCD7D49D-7D1B-4FC9-951D-FC7A8630F9FD}"/>
    <cellStyle name="Input 2 2 2 6 3" xfId="17341" xr:uid="{92CF2CD3-7FA2-489E-8776-DDFDC7ADD6E7}"/>
    <cellStyle name="Input 2 2 2 6 3 2" xfId="41676" xr:uid="{42F1EC90-CDBB-46E1-B227-2B7A622DFFDE}"/>
    <cellStyle name="Input 2 2 2 6 4" xfId="16937" xr:uid="{3F3A85F7-2628-47C9-ACA9-6F459A78A384}"/>
    <cellStyle name="Input 2 2 2 6 4 2" xfId="41446" xr:uid="{7C04951D-0211-4DBF-8566-BAFA61A8CF50}"/>
    <cellStyle name="Input 2 2 2 6 5" xfId="23718" xr:uid="{08B528CD-E534-42E5-8237-DC10FCE0A801}"/>
    <cellStyle name="Input 2 2 2 6 5 2" xfId="47534" xr:uid="{9FCA44E6-07C1-439B-B927-2307E3A8917F}"/>
    <cellStyle name="Input 2 2 2 6 6" xfId="25164" xr:uid="{37945992-DB87-4424-ACC8-C13D69EE328D}"/>
    <cellStyle name="Input 2 2 2 7" xfId="4967" xr:uid="{B7339E61-73AB-4CFF-B352-D5A7A76525FA}"/>
    <cellStyle name="Input 2 2 2 7 2" xfId="17414" xr:uid="{BBFB435B-821C-4940-A1EB-6A76A9C9D2FF}"/>
    <cellStyle name="Input 2 2 2 7 2 2" xfId="41742" xr:uid="{59CD0DAF-0A5B-4B5C-AF33-25D7BD6C0EBF}"/>
    <cellStyle name="Input 2 2 2 7 3" xfId="17690" xr:uid="{E10A85D1-407A-4078-9108-B961F7FBC835}"/>
    <cellStyle name="Input 2 2 2 7 3 2" xfId="41923" xr:uid="{46BF3C7F-552F-464E-87BD-94FFB6483E8F}"/>
    <cellStyle name="Input 2 2 2 7 4" xfId="23328" xr:uid="{EE084A85-C4F6-429E-AE0E-1C325272301F}"/>
    <cellStyle name="Input 2 2 2 7 4 2" xfId="47291" xr:uid="{113D9CED-B52B-466B-9658-1C8C2FA8B993}"/>
    <cellStyle name="Input 2 2 2 7 5" xfId="24774" xr:uid="{9459A9F4-4330-41EC-8DE5-85479EB18559}"/>
    <cellStyle name="Input 2 2 2 8" xfId="9065" xr:uid="{9FBC5B01-D718-4FF7-BC9B-34D88C52A562}"/>
    <cellStyle name="Input 2 2 2 8 2" xfId="33824" xr:uid="{00BCE594-E26E-47E2-880A-C81D86237E37}"/>
    <cellStyle name="Input 2 2 2 9" xfId="16867" xr:uid="{D3F4512F-15B5-4670-97E4-43A27E302AF2}"/>
    <cellStyle name="Input 2 2 2 9 2" xfId="41432" xr:uid="{2BAAAB2A-BE2B-4CA6-9C69-A91EA1BC8F8E}"/>
    <cellStyle name="Input 2 2 3" xfId="210" xr:uid="{E89C8B3F-A0A5-4B35-838A-9139ECA2CB82}"/>
    <cellStyle name="Input 2 2 3 2" xfId="1656" xr:uid="{BBE0F83E-D1AB-40B8-8DC7-8792FB7D0955}"/>
    <cellStyle name="Input 2 2 3 2 2" xfId="10007" xr:uid="{8606E7AD-D983-42D2-A56E-5FDAFA1FBA12}"/>
    <cellStyle name="Input 2 2 3 2 2 2" xfId="23920" xr:uid="{47C17A73-AFB6-4D38-BE82-46B89C520638}"/>
    <cellStyle name="Input 2 2 3 2 2 2 2" xfId="25366" xr:uid="{D90BFE61-3E33-47B0-B92C-80694291BE2C}"/>
    <cellStyle name="Input 2 2 3 2 2 3" xfId="23429" xr:uid="{E034CBAD-D18A-43AE-88C1-6ED00706DDEB}"/>
    <cellStyle name="Input 2 2 3 2 2 3 2" xfId="24875" xr:uid="{EAA012A7-7556-4642-A445-7820A64F632C}"/>
    <cellStyle name="Input 2 2 3 2 2 4" xfId="20837" xr:uid="{36CBEA2A-B9B2-438B-9AE5-90CBE81D50C0}"/>
    <cellStyle name="Input 2 2 3 2 2 4 2" xfId="24364" xr:uid="{CDC958CD-86B8-47A7-BD5E-ECB636E8CE3E}"/>
    <cellStyle name="Input 2 2 3 2 2 5" xfId="20369" xr:uid="{5D1DC030-E673-4C67-AAC0-CE01845AC52E}"/>
    <cellStyle name="Input 2 2 3 2 3" xfId="16985" xr:uid="{A99C9986-50B7-4775-B6F3-52B142F1F5AC}"/>
    <cellStyle name="Input 2 2 3 2 3 2" xfId="23348" xr:uid="{E1CAD71B-422E-478F-9E05-31A33B99E6A3}"/>
    <cellStyle name="Input 2 2 3 2 3 2 2" xfId="47308" xr:uid="{69A350F6-C175-4E91-B0A9-7762CA2A9903}"/>
    <cellStyle name="Input 2 2 3 2 3 3" xfId="24794" xr:uid="{3C3C66E6-D9A5-4CDE-A7EB-40D5F0D7C9EC}"/>
    <cellStyle name="Input 2 2 3 2 4" xfId="17596" xr:uid="{793303C2-B577-4E71-A97C-405126706C86}"/>
    <cellStyle name="Input 2 2 3 2 4 2" xfId="23543" xr:uid="{ECCE10AC-F805-4832-A18F-4AE337C4A28A}"/>
    <cellStyle name="Input 2 2 3 2 4 2 2" xfId="47465" xr:uid="{3C15E9B6-CF97-49F5-BFB1-3870345756D2}"/>
    <cellStyle name="Input 2 2 3 2 4 3" xfId="24989" xr:uid="{AC7A56DA-9499-4200-9405-B2C4DA733BF9}"/>
    <cellStyle name="Input 2 2 3 2 5" xfId="20789" xr:uid="{87D30431-3A6F-4E83-8EBD-F69BE9E4DC2A}"/>
    <cellStyle name="Input 2 2 3 2 5 2" xfId="24346" xr:uid="{0A40483A-46BE-46C5-86AB-5A454A03A45A}"/>
    <cellStyle name="Input 2 2 3 2 6" xfId="18865" xr:uid="{3BB713D6-D08D-4A86-9504-DB49ACD6373C}"/>
    <cellStyle name="Input 2 2 3 2 6 2" xfId="43061" xr:uid="{52B87680-D782-4736-9D95-F26A95188226}"/>
    <cellStyle name="Input 2 2 3 3" xfId="3876" xr:uid="{C0656D0D-3431-455A-ABB4-496D86555338}"/>
    <cellStyle name="Input 2 2 3 3 2" xfId="12217" xr:uid="{2104A323-9CC9-4EF8-ABB8-4EA533C719A1}"/>
    <cellStyle name="Input 2 2 3 3 2 2" xfId="21502" xr:uid="{5CC03D6A-7220-4173-8B33-95DD0EDC3C6C}"/>
    <cellStyle name="Input 2 2 3 3 3" xfId="17138" xr:uid="{FC0B860B-08D8-4165-BF5B-8BE7C8227410}"/>
    <cellStyle name="Input 2 2 3 3 3 2" xfId="23465" xr:uid="{21E498C9-F9DB-40E0-8329-BBABB3755994}"/>
    <cellStyle name="Input 2 2 3 3 3 2 2" xfId="47397" xr:uid="{07A1B414-6BC2-450A-ADC5-CC7CA8192C34}"/>
    <cellStyle name="Input 2 2 3 3 3 3" xfId="24911" xr:uid="{CFBBE7DB-0C95-4BD1-B3BD-B130875FC8AB}"/>
    <cellStyle name="Input 2 2 3 3 4" xfId="16908" xr:uid="{BA2BC0EC-864A-4F2E-9AE0-0B696BC9B8E6}"/>
    <cellStyle name="Input 2 2 3 3 4 2" xfId="23961" xr:uid="{7CA3BE47-14FF-4303-92EF-BE2FA23B01E9}"/>
    <cellStyle name="Input 2 2 3 3 4 2 2" xfId="47615" xr:uid="{3A3DC545-1252-47D8-8909-9ED5923BF4DE}"/>
    <cellStyle name="Input 2 2 3 3 4 3" xfId="25407" xr:uid="{97A65BAF-28D5-430E-84CD-74F282EF2C2C}"/>
    <cellStyle name="Input 2 2 3 3 5" xfId="20787" xr:uid="{B72727ED-9A09-4546-9713-DE9F921A9DBD}"/>
    <cellStyle name="Input 2 2 3 3 5 2" xfId="24344" xr:uid="{79CD22CC-E2E1-4CBF-8BE5-88DA351EC7DB}"/>
    <cellStyle name="Input 2 2 3 3 6" xfId="19030" xr:uid="{24951BEC-B555-4499-9EB2-8EFDECA041F2}"/>
    <cellStyle name="Input 2 2 3 3 6 2" xfId="43224" xr:uid="{1EC28FB5-7C66-4BD4-ABB8-254255ACAA9E}"/>
    <cellStyle name="Input 2 2 3 4" xfId="4156" xr:uid="{67F93EFE-9A35-41EC-B089-19B643C3D000}"/>
    <cellStyle name="Input 2 2 3 4 2" xfId="12497" xr:uid="{5FFD5AB7-3C16-4A98-B2E2-61FE59060774}"/>
    <cellStyle name="Input 2 2 3 4 2 2" xfId="37082" xr:uid="{5BAB8FFA-7141-4C40-AB03-0EC7A1CD4A6B}"/>
    <cellStyle name="Input 2 2 3 4 3" xfId="17214" xr:uid="{32707816-0DB0-44D2-B513-E37D0793ECC3}"/>
    <cellStyle name="Input 2 2 3 4 3 2" xfId="41561" xr:uid="{9836FEB4-2E43-4137-A614-24D0FF2353C6}"/>
    <cellStyle name="Input 2 2 3 4 4" xfId="17027" xr:uid="{C923700F-6168-4AAA-A9E4-F3A55FEF47CF}"/>
    <cellStyle name="Input 2 2 3 4 4 2" xfId="41472" xr:uid="{FAD54BDC-C350-4F3D-B796-64ADEC3EE846}"/>
    <cellStyle name="Input 2 2 3 4 5" xfId="20765" xr:uid="{8CB8A3C2-DD5F-4DCE-AD81-01BA50DABF1D}"/>
    <cellStyle name="Input 2 2 3 4 5 2" xfId="44922" xr:uid="{44222966-C6C9-4CD5-8A19-43AD6795F63C}"/>
    <cellStyle name="Input 2 2 3 4 6" xfId="24322" xr:uid="{20A7C96C-41CD-4738-A75E-D05BCD9B751B}"/>
    <cellStyle name="Input 2 2 3 5" xfId="4633" xr:uid="{D463D40F-5F22-45A2-969A-EBF015B5DEDA}"/>
    <cellStyle name="Input 2 2 3 5 2" xfId="12974" xr:uid="{2B073068-CA33-437E-9FDA-2D71149CB1DD}"/>
    <cellStyle name="Input 2 2 3 5 2 2" xfId="37559" xr:uid="{D36C0020-2BED-47C8-85FD-4E81E2261E6B}"/>
    <cellStyle name="Input 2 2 3 5 3" xfId="17307" xr:uid="{81FBE6C7-9789-47A3-B255-EF4B09A7DC78}"/>
    <cellStyle name="Input 2 2 3 5 3 2" xfId="41642" xr:uid="{0F88B0A3-7A19-48EB-87A7-C6A381759319}"/>
    <cellStyle name="Input 2 2 3 5 4" xfId="17405" xr:uid="{C0CBF6D6-93F4-4FF2-9D8F-00F073103CFE}"/>
    <cellStyle name="Input 2 2 3 5 4 2" xfId="41735" xr:uid="{F149FC4D-5521-461C-B13D-C29C8895B772}"/>
    <cellStyle name="Input 2 2 3 5 5" xfId="23547" xr:uid="{A90FD810-934C-4B4D-A97C-466B9EA13682}"/>
    <cellStyle name="Input 2 2 3 5 5 2" xfId="47468" xr:uid="{586C85D6-98E0-4C79-81E9-8420B5B6C29D}"/>
    <cellStyle name="Input 2 2 3 5 6" xfId="24993" xr:uid="{34FBF820-0DF6-4210-952C-3B34AC8F9693}"/>
    <cellStyle name="Input 2 2 3 6" xfId="5585" xr:uid="{17D54D1B-773C-4546-B733-DE5B960F42B2}"/>
    <cellStyle name="Input 2 2 3 6 2" xfId="17476" xr:uid="{B08F9EC5-A1B6-433B-BE3F-171B2D2E65BE}"/>
    <cellStyle name="Input 2 2 3 6 2 2" xfId="41775" xr:uid="{A1DD6AE8-2DC8-4141-9573-BFEBD35EA318}"/>
    <cellStyle name="Input 2 2 3 6 3" xfId="17277" xr:uid="{31236420-B5EA-4A89-BE08-77B7BAF844E2}"/>
    <cellStyle name="Input 2 2 3 6 3 2" xfId="41622" xr:uid="{DE1D7D9B-852E-4B05-8E02-551D4EB9B1FB}"/>
    <cellStyle name="Input 2 2 3 6 4" xfId="23727" xr:uid="{BA995954-6C59-4A43-A75B-5C703F0A94C3}"/>
    <cellStyle name="Input 2 2 3 6 4 2" xfId="47538" xr:uid="{51E0E6EC-1CBC-4B9E-8786-833BDF296810}"/>
    <cellStyle name="Input 2 2 3 6 5" xfId="25173" xr:uid="{1D639880-9240-43F5-B3D3-3F92CFF1F47A}"/>
    <cellStyle name="Input 2 2 3 7" xfId="9154" xr:uid="{5685ACE6-5D98-4559-AEE8-B1FE17FF1B49}"/>
    <cellStyle name="Input 2 2 3 7 2" xfId="33901" xr:uid="{5128E704-1F85-4C72-A3A2-36321E1E97EE}"/>
    <cellStyle name="Input 2 2 3 8" xfId="17068" xr:uid="{27C4D67A-12AB-4AD0-BB64-823C3E04E224}"/>
    <cellStyle name="Input 2 2 3 8 2" xfId="41501" xr:uid="{D759BA07-3321-435F-9E6C-2560C5F57766}"/>
    <cellStyle name="Input 2 2 3 9" xfId="18304" xr:uid="{DD04D73C-B4A5-474D-BD29-B65B4D0C5C82}"/>
    <cellStyle name="Input 2 2 3 9 2" xfId="42529" xr:uid="{D47CBE1E-CC22-42D9-A220-4A004F6D3D86}"/>
    <cellStyle name="Input 2 2 4" xfId="777" xr:uid="{A934061A-AD46-40DB-93C1-A2145C8F2099}"/>
    <cellStyle name="Input 2 2 4 2" xfId="9162" xr:uid="{75460698-8D68-4110-AEB9-5A956880C2D8}"/>
    <cellStyle name="Input 2 2 4 2 2" xfId="23657" xr:uid="{0DEED766-F0B4-459E-97D1-C0576F0B66AC}"/>
    <cellStyle name="Input 2 2 4 2 2 2" xfId="25103" xr:uid="{2AFD6E51-6085-4B7D-BBF6-C32762142540}"/>
    <cellStyle name="Input 2 2 4 2 3" xfId="23845" xr:uid="{5923C34C-15FC-4E57-BFC9-EBC8F53FE88C}"/>
    <cellStyle name="Input 2 2 4 2 3 2" xfId="25291" xr:uid="{B2B7F4B7-725C-491B-BDED-2BA4A7355EBE}"/>
    <cellStyle name="Input 2 2 4 2 4" xfId="23818" xr:uid="{575F0236-8621-413D-B128-29729CCC61BB}"/>
    <cellStyle name="Input 2 2 4 2 4 2" xfId="25264" xr:uid="{FE78256E-7265-4D2C-9A2E-BCB21922EDD3}"/>
    <cellStyle name="Input 2 2 4 2 5" xfId="19534" xr:uid="{651B44DA-0BB0-4024-A570-E4A96C11D25F}"/>
    <cellStyle name="Input 2 2 4 3" xfId="16876" xr:uid="{D49BD65E-28D8-41FB-B2EF-061165EFED59}"/>
    <cellStyle name="Input 2 2 4 3 2" xfId="23363" xr:uid="{FD5C32DD-0633-4792-9AE7-9C2E620CE8F9}"/>
    <cellStyle name="Input 2 2 4 3 2 2" xfId="47323" xr:uid="{955EC938-D678-4691-92D8-440470309CD3}"/>
    <cellStyle name="Input 2 2 4 3 3" xfId="24809" xr:uid="{869DB701-7D4A-41E8-95BC-64BB9143D195}"/>
    <cellStyle name="Input 2 2 4 4" xfId="16959" xr:uid="{C4D1948A-390B-40F6-8F15-9AE5A12EDF90}"/>
    <cellStyle name="Input 2 2 4 4 2" xfId="23752" xr:uid="{661C4901-DCCE-44B6-9A2D-8074086B0E4E}"/>
    <cellStyle name="Input 2 2 4 4 2 2" xfId="47545" xr:uid="{CEF32AA5-E896-44D8-ABE5-35B2B9EA6E9D}"/>
    <cellStyle name="Input 2 2 4 4 3" xfId="25198" xr:uid="{F5F131CC-BA52-4515-8D85-60D555D19106}"/>
    <cellStyle name="Input 2 2 4 5" xfId="23451" xr:uid="{0DA0C09D-F6CA-4B81-B6E9-8741724A0825}"/>
    <cellStyle name="Input 2 2 4 5 2" xfId="24897" xr:uid="{2D2618E9-0480-4F64-83A9-9926D63BD7E7}"/>
    <cellStyle name="Input 2 2 4 6" xfId="18880" xr:uid="{6A2F8591-DE9B-41EF-AE33-E7CCACB108CE}"/>
    <cellStyle name="Input 2 2 4 6 2" xfId="43076" xr:uid="{2BE1C9CE-FCA8-45FD-A658-390A95106537}"/>
    <cellStyle name="Input 2 2 5" xfId="3898" xr:uid="{28425108-0567-4843-B31B-7C9B6DFBF5D4}"/>
    <cellStyle name="Input 2 2 5 2" xfId="12239" xr:uid="{0A4A0C04-CA25-4A68-A71B-44566878AEB0}"/>
    <cellStyle name="Input 2 2 5 2 2" xfId="21568" xr:uid="{D052D009-9550-416B-A193-21C47986FC1D}"/>
    <cellStyle name="Input 2 2 5 3" xfId="17160" xr:uid="{D8F827D9-B269-4EEB-A62F-67F30FEE5A02}"/>
    <cellStyle name="Input 2 2 5 3 2" xfId="23493" xr:uid="{F689D12A-E086-46D2-AF3B-889860268FB1}"/>
    <cellStyle name="Input 2 2 5 3 2 2" xfId="47419" xr:uid="{291EEABB-1087-4736-A838-8B28DA9FBAF3}"/>
    <cellStyle name="Input 2 2 5 3 3" xfId="24939" xr:uid="{D4FE979B-B6E4-449E-BD83-17EF1F9F7633}"/>
    <cellStyle name="Input 2 2 5 4" xfId="17101" xr:uid="{41200C9E-5BF3-41B4-AB28-AFBAE3174869}"/>
    <cellStyle name="Input 2 2 5 4 2" xfId="23513" xr:uid="{1EAAAAE5-4AA0-4C10-9B49-F5DAA2E4F75A}"/>
    <cellStyle name="Input 2 2 5 4 2 2" xfId="47439" xr:uid="{7C111752-DC8A-44D1-BBFF-595509C7091E}"/>
    <cellStyle name="Input 2 2 5 4 3" xfId="24959" xr:uid="{78E8D9E9-2B5A-4356-AB71-D586F482DD31}"/>
    <cellStyle name="Input 2 2 5 5" xfId="23832" xr:uid="{A652C8F1-A254-4A36-9E03-380F5F09F2DA}"/>
    <cellStyle name="Input 2 2 5 5 2" xfId="25278" xr:uid="{2F6C94E8-1514-4B4F-84F1-2AE540E80BC6}"/>
    <cellStyle name="Input 2 2 5 6" xfId="19098" xr:uid="{77B92A1E-6E7E-4044-A8DD-06317ADB9236}"/>
    <cellStyle name="Input 2 2 5 6 2" xfId="43292" xr:uid="{D0B101A0-2DCD-4413-9A0A-91AC740CC3D1}"/>
    <cellStyle name="Input 2 2 6" xfId="4224" xr:uid="{B6CF2067-1771-430D-8FE5-36854F815901}"/>
    <cellStyle name="Input 2 2 6 2" xfId="12565" xr:uid="{5143606A-46A6-4F3B-A1C6-27A3F396F563}"/>
    <cellStyle name="Input 2 2 6 2 2" xfId="37150" xr:uid="{DB6B3D32-2538-41A1-9095-92B3B633D2E4}"/>
    <cellStyle name="Input 2 2 6 3" xfId="17231" xr:uid="{02842F57-CAB1-4642-92B8-4C116A6F69D8}"/>
    <cellStyle name="Input 2 2 6 3 2" xfId="41577" xr:uid="{714D93E1-A6C3-4FB5-B2E4-DE30AD2D19B0}"/>
    <cellStyle name="Input 2 2 6 4" xfId="16995" xr:uid="{B156D9DF-F9D5-46A2-BC73-4D9CA65C0847}"/>
    <cellStyle name="Input 2 2 6 4 2" xfId="41464" xr:uid="{4AF6526E-083F-41EB-AF10-06DEEC3DD68E}"/>
    <cellStyle name="Input 2 2 6 5" xfId="20785" xr:uid="{A5282228-D015-43B5-9778-664F03E35597}"/>
    <cellStyle name="Input 2 2 6 5 2" xfId="44938" xr:uid="{066304FF-96F7-415A-B273-A0385BCF52BB}"/>
    <cellStyle name="Input 2 2 6 6" xfId="24342" xr:uid="{7434DD9F-0E96-42CF-9A15-D7FD66CBE5B7}"/>
    <cellStyle name="Input 2 2 7" xfId="4655" xr:uid="{CFA57624-F7BA-4C2A-8B3F-79B7890350C0}"/>
    <cellStyle name="Input 2 2 7 2" xfId="12996" xr:uid="{286AA76B-5FDD-4977-81C9-77036A1E2D54}"/>
    <cellStyle name="Input 2 2 7 2 2" xfId="37581" xr:uid="{80F0868D-BABE-4E83-B18C-7288FD081616}"/>
    <cellStyle name="Input 2 2 7 3" xfId="17329" xr:uid="{FF5F0EF6-C71C-41CF-82A8-569A2395E049}"/>
    <cellStyle name="Input 2 2 7 3 2" xfId="41664" xr:uid="{43DE3DE6-8256-4E5E-9497-79CA0378A2F6}"/>
    <cellStyle name="Input 2 2 7 4" xfId="8584" xr:uid="{E5102166-2677-4AD2-BD38-4A0FF2AC41BF}"/>
    <cellStyle name="Input 2 2 7 4 2" xfId="33389" xr:uid="{834CD816-32AB-4ECA-BB03-C1017C8AD729}"/>
    <cellStyle name="Input 2 2 7 5" xfId="23670" xr:uid="{7E709BA4-EA74-4EC7-84AE-ED0866E986EF}"/>
    <cellStyle name="Input 2 2 7 5 2" xfId="47520" xr:uid="{94B34017-79B6-42BF-885D-FBEAE76946D2}"/>
    <cellStyle name="Input 2 2 7 6" xfId="25116" xr:uid="{AFA1033B-2490-4F85-9537-2B0FE9ABE94C}"/>
    <cellStyle name="Input 2 2 8" xfId="4750" xr:uid="{2B0AAF1C-F666-4DD3-90D2-FD8C97A76998}"/>
    <cellStyle name="Input 2 2 8 2" xfId="17374" xr:uid="{16EA4098-78F1-4DE0-8E70-4C40FF44B150}"/>
    <cellStyle name="Input 2 2 8 2 2" xfId="41704" xr:uid="{A499DE72-C44D-46A6-8213-B6B650E2CB7B}"/>
    <cellStyle name="Input 2 2 8 3" xfId="17071" xr:uid="{1083A0C9-8659-4A00-95C2-963E31916338}"/>
    <cellStyle name="Input 2 2 8 3 2" xfId="41503" xr:uid="{F33C891A-6B30-460A-9A0C-E8C252513DB6}"/>
    <cellStyle name="Input 2 2 8 4" xfId="23675" xr:uid="{E832293F-1EE7-4B34-84BA-BDA92885F8AB}"/>
    <cellStyle name="Input 2 2 8 4 2" xfId="47522" xr:uid="{7749A140-3C3C-49A9-9115-FF73157B12B1}"/>
    <cellStyle name="Input 2 2 8 5" xfId="25121" xr:uid="{06EA1784-1C74-414D-9737-0D5C06B020FF}"/>
    <cellStyle name="Input 2 2 9" xfId="8679" xr:uid="{D87A8C29-D027-411C-A3D1-F612E49A61C2}"/>
    <cellStyle name="Input 2 2 9 2" xfId="33462" xr:uid="{CDDE907C-5ACE-49A5-86E1-1344AA849E16}"/>
    <cellStyle name="Input 2 3" xfId="302" xr:uid="{23D586A6-153D-42F3-876B-57B8489065BF}"/>
    <cellStyle name="Input 2 3 10" xfId="18328" xr:uid="{A40EBC81-0B03-4956-9E09-95126FDA02C2}"/>
    <cellStyle name="Input 2 3 10 2" xfId="42553" xr:uid="{567C160C-9CEC-46F2-9AAE-1A1B2D8BBB4A}"/>
    <cellStyle name="Input 2 3 2" xfId="336" xr:uid="{E65F52B7-AF4B-46E8-9D7B-921D5F1247AE}"/>
    <cellStyle name="Input 2 3 2 2" xfId="1363" xr:uid="{5137F561-6612-4629-8109-1FA43CBE10D9}"/>
    <cellStyle name="Input 2 3 2 2 2" xfId="9725" xr:uid="{DA6E2FCA-F5FA-4F29-A0D5-E52E3177E0B5}"/>
    <cellStyle name="Input 2 3 2 2 2 2" xfId="23841" xr:uid="{15009AC2-0CC8-461F-B6D8-34BCD1FC1374}"/>
    <cellStyle name="Input 2 3 2 2 2 2 2" xfId="25287" xr:uid="{57695003-7A19-4F2A-9760-5B56D3F5E869}"/>
    <cellStyle name="Input 2 3 2 2 2 3" xfId="23811" xr:uid="{AA99EA96-6025-4D9A-8FEC-211C436D1F3E}"/>
    <cellStyle name="Input 2 3 2 2 2 3 2" xfId="25257" xr:uid="{A9101C2F-E4CC-4E4D-8304-E4607661710A}"/>
    <cellStyle name="Input 2 3 2 2 2 4" xfId="24063" xr:uid="{85D9FEBB-9BF6-4646-8673-7F4DCB807CCB}"/>
    <cellStyle name="Input 2 3 2 2 2 4 2" xfId="25509" xr:uid="{1B9FA245-87C8-4AF7-86E5-162F6677EFB1}"/>
    <cellStyle name="Input 2 3 2 2 2 5" xfId="20087" xr:uid="{0B31A112-3C59-420B-94CE-2D3334ED00D0}"/>
    <cellStyle name="Input 2 3 2 2 3" xfId="16952" xr:uid="{9C71CF21-902E-4E47-8DD3-951506A7BBFD}"/>
    <cellStyle name="Input 2 3 2 2 3 2" xfId="23395" xr:uid="{4BF2A2E1-BF7B-40B5-9635-5CEBEF0A42AA}"/>
    <cellStyle name="Input 2 3 2 2 3 2 2" xfId="47355" xr:uid="{2A3737EB-63D8-4429-866D-3A4819989871}"/>
    <cellStyle name="Input 2 3 2 2 3 3" xfId="24841" xr:uid="{506EC806-95AF-47D0-BC57-7DB8B84D1DA9}"/>
    <cellStyle name="Input 2 3 2 2 4" xfId="17128" xr:uid="{B81CAEE1-1C32-468A-A83D-9030CBE4E0DE}"/>
    <cellStyle name="Input 2 3 2 2 4 2" xfId="23282" xr:uid="{93A71313-A069-41EE-95D4-9CE62F7A9308}"/>
    <cellStyle name="Input 2 3 2 2 4 2 2" xfId="47270" xr:uid="{FBF94F2B-5823-41DB-8E23-8347B19C241C}"/>
    <cellStyle name="Input 2 3 2 2 4 3" xfId="24728" xr:uid="{86718E41-1A1A-4625-8986-DD576B664E55}"/>
    <cellStyle name="Input 2 3 2 2 5" xfId="23663" xr:uid="{FBFD541B-2911-48E7-A1AA-3CC1665F0420}"/>
    <cellStyle name="Input 2 3 2 2 5 2" xfId="25109" xr:uid="{A37C6C57-7E58-42AE-A06D-76D9AAB99E43}"/>
    <cellStyle name="Input 2 3 2 2 6" xfId="18912" xr:uid="{52115227-6052-48A9-8DD5-55FCFA8A9306}"/>
    <cellStyle name="Input 2 3 2 2 6 2" xfId="43108" xr:uid="{D2E87C10-568E-43E0-964F-2A0E18F998FD}"/>
    <cellStyle name="Input 2 3 2 3" xfId="3895" xr:uid="{0F0BC4D4-AC4A-4FC0-9F77-A567AF433712}"/>
    <cellStyle name="Input 2 3 2 3 2" xfId="12236" xr:uid="{F366E094-6E21-494D-93AA-4B302CB42C6E}"/>
    <cellStyle name="Input 2 3 2 3 2 2" xfId="21604" xr:uid="{7B864CB9-B5FC-47BC-948D-E70EA562875D}"/>
    <cellStyle name="Input 2 3 2 3 3" xfId="17157" xr:uid="{CB76BE83-041D-4925-A04A-996B0ED43B4B}"/>
    <cellStyle name="Input 2 3 2 3 3 2" xfId="23527" xr:uid="{D6AB83FA-6FD5-4B83-A4E2-BD8B53FE42C4}"/>
    <cellStyle name="Input 2 3 2 3 3 2 2" xfId="47452" xr:uid="{06981CC8-DA08-4500-AECD-F13192FCB07D}"/>
    <cellStyle name="Input 2 3 2 3 3 3" xfId="24973" xr:uid="{682975EF-C9BE-47D1-8232-E6AD6C05C5D7}"/>
    <cellStyle name="Input 2 3 2 3 4" xfId="17056" xr:uid="{4C3F54D1-6A90-415A-B3F2-0ED894652D4E}"/>
    <cellStyle name="Input 2 3 2 3 4 2" xfId="23540" xr:uid="{E076CA64-D8EC-45D2-B4A3-1448673E0B5A}"/>
    <cellStyle name="Input 2 3 2 3 4 2 2" xfId="47463" xr:uid="{123D6B02-378F-4660-9298-E769BC03327E}"/>
    <cellStyle name="Input 2 3 2 3 4 3" xfId="24986" xr:uid="{D8612AE1-28A3-4BEC-BED8-EA2630F38E8C}"/>
    <cellStyle name="Input 2 3 2 3 5" xfId="24089" xr:uid="{E30C156E-C69A-4696-94D8-C9E7EC0D0AFB}"/>
    <cellStyle name="Input 2 3 2 3 5 2" xfId="25535" xr:uid="{3F51B5EE-ADB4-4A79-BAEE-34A4B14E3539}"/>
    <cellStyle name="Input 2 3 2 3 6" xfId="19135" xr:uid="{9DAE8D22-B075-480A-A5CC-3FBD63D1A190}"/>
    <cellStyle name="Input 2 3 2 3 6 2" xfId="43329" xr:uid="{470ABB5A-E08E-4030-BCD7-C7170EE259E5}"/>
    <cellStyle name="Input 2 3 2 4" xfId="4261" xr:uid="{34EDCD4D-9BA0-4CE1-9C6B-390FDD9E8A03}"/>
    <cellStyle name="Input 2 3 2 4 2" xfId="12602" xr:uid="{90F0F5AE-0BA7-470F-BB2F-D4CD7A306EE3}"/>
    <cellStyle name="Input 2 3 2 4 2 2" xfId="37187" xr:uid="{C177E680-0C6D-4C3A-B7CF-FAB0F3775C5D}"/>
    <cellStyle name="Input 2 3 2 4 3" xfId="17263" xr:uid="{859D3F65-55E0-4FB0-B76D-77EC57810F70}"/>
    <cellStyle name="Input 2 3 2 4 3 2" xfId="41609" xr:uid="{EBCE68D9-DF6D-4D88-B138-B878EDF053C5}"/>
    <cellStyle name="Input 2 3 2 4 4" xfId="17577" xr:uid="{88A2BDF0-1D20-4054-BCAC-8976219E4E43}"/>
    <cellStyle name="Input 2 3 2 4 4 2" xfId="41847" xr:uid="{19190087-C8D5-436E-AECF-EF9E80D7BF63}"/>
    <cellStyle name="Input 2 3 2 4 5" xfId="23226" xr:uid="{2AF4A6E7-6AA4-41D4-B72C-1DA2D0DE46AE}"/>
    <cellStyle name="Input 2 3 2 4 5 2" xfId="47237" xr:uid="{FC34D495-7697-45E4-879F-08D810FAEF80}"/>
    <cellStyle name="Input 2 3 2 4 6" xfId="24672" xr:uid="{CE755493-4700-4A22-A82F-5FA01BAD4685}"/>
    <cellStyle name="Input 2 3 2 5" xfId="4652" xr:uid="{497CC9D6-671D-4196-98A4-173D23174219}"/>
    <cellStyle name="Input 2 3 2 5 2" xfId="12993" xr:uid="{47AA8457-7930-4F96-8C0A-A9450E72AD30}"/>
    <cellStyle name="Input 2 3 2 5 2 2" xfId="37578" xr:uid="{945C1972-E8A3-4DC9-A736-0673FF93A2C0}"/>
    <cellStyle name="Input 2 3 2 5 3" xfId="17326" xr:uid="{1906366D-D2BC-4966-90A3-BB46936F8DBF}"/>
    <cellStyle name="Input 2 3 2 5 3 2" xfId="41661" xr:uid="{74ADE18B-12B4-44A4-9486-B7482C5A5CEC}"/>
    <cellStyle name="Input 2 3 2 5 4" xfId="17402" xr:uid="{3CF15FE4-2343-44E3-83EF-C5C9142529CC}"/>
    <cellStyle name="Input 2 3 2 5 4 2" xfId="41732" xr:uid="{C783672C-ED3C-4E73-BC5E-680967778875}"/>
    <cellStyle name="Input 2 3 2 5 5" xfId="23968" xr:uid="{A43B7DCC-318E-44F4-84AD-8C5C774BE8B1}"/>
    <cellStyle name="Input 2 3 2 5 5 2" xfId="47618" xr:uid="{039DE77F-235C-453F-8571-9CBB2728F813}"/>
    <cellStyle name="Input 2 3 2 5 6" xfId="25414" xr:uid="{9DFDF6A2-4991-47C7-9644-FABEFE3ABDAD}"/>
    <cellStyle name="Input 2 3 2 6" xfId="5303" xr:uid="{9EB5D1C9-0AF4-4C85-9A8D-39C8F0BB1CD9}"/>
    <cellStyle name="Input 2 3 2 6 2" xfId="17452" xr:uid="{936193AE-E810-4854-BB82-6900064D5BE1}"/>
    <cellStyle name="Input 2 3 2 6 2 2" xfId="41761" xr:uid="{12698D05-A947-4B75-BB2A-1E129B577829}"/>
    <cellStyle name="Input 2 3 2 6 3" xfId="17377" xr:uid="{1A5639FC-E346-49F6-9110-A97F50CF60A3}"/>
    <cellStyle name="Input 2 3 2 6 3 2" xfId="41707" xr:uid="{BE707262-CB0E-4F5A-8127-2547F8BEB77A}"/>
    <cellStyle name="Input 2 3 2 6 4" xfId="24087" xr:uid="{0BF6A73D-D028-49AA-9BBC-7405386E690F}"/>
    <cellStyle name="Input 2 3 2 6 4 2" xfId="47658" xr:uid="{F32BB152-A12B-4C70-82CC-A316B43F7636}"/>
    <cellStyle name="Input 2 3 2 6 5" xfId="25533" xr:uid="{0B7B0E83-7251-4FE3-9022-41B202C46584}"/>
    <cellStyle name="Input 2 3 2 7" xfId="8680" xr:uid="{8A3D5C70-EB2C-4E2A-955E-58289CAF67CC}"/>
    <cellStyle name="Input 2 3 2 7 2" xfId="33463" xr:uid="{3B58509F-E772-4CA4-82A8-5466F00ED1F1}"/>
    <cellStyle name="Input 2 3 2 8" xfId="17675" xr:uid="{9069B2BB-F229-48BF-9A21-FBF06795E1D0}"/>
    <cellStyle name="Input 2 3 2 8 2" xfId="41912" xr:uid="{5A978493-267C-4CC9-9FFE-2A119E199387}"/>
    <cellStyle name="Input 2 3 2 9" xfId="18351" xr:uid="{E9F93A9A-D6DC-411E-BA0D-36238E04AADB}"/>
    <cellStyle name="Input 2 3 2 9 2" xfId="42576" xr:uid="{5F19C96F-3159-483D-A86B-CE7402FF3A43}"/>
    <cellStyle name="Input 2 3 3" xfId="908" xr:uid="{78006979-3176-4E83-9960-6FEE16878578}"/>
    <cellStyle name="Input 2 3 3 2" xfId="9286" xr:uid="{885DB71D-D30C-4858-991F-7934A28F76E4}"/>
    <cellStyle name="Input 2 3 3 2 2" xfId="23707" xr:uid="{299235C7-87ED-4858-B12A-4B3E453CD320}"/>
    <cellStyle name="Input 2 3 3 2 2 2" xfId="25153" xr:uid="{37FA3E8F-74D3-4B35-9252-E8CE1BFEB307}"/>
    <cellStyle name="Input 2 3 3 2 3" xfId="23902" xr:uid="{14E0765C-68DF-43C6-9E23-7EFF2A00ACE8}"/>
    <cellStyle name="Input 2 3 3 2 3 2" xfId="25348" xr:uid="{B405A88A-A031-4B3F-B894-CF5B4A2A6E4C}"/>
    <cellStyle name="Input 2 3 3 2 4" xfId="23647" xr:uid="{EC987745-D915-460A-837F-A636CB3319C2}"/>
    <cellStyle name="Input 2 3 3 2 4 2" xfId="25093" xr:uid="{3FB73D7C-ED33-4DBC-ACF4-921BDFEBC147}"/>
    <cellStyle name="Input 2 3 3 2 5" xfId="19658" xr:uid="{DECF53A8-DCB7-4297-9DE5-3CC1D2006B92}"/>
    <cellStyle name="Input 2 3 3 3" xfId="16896" xr:uid="{60C93D18-C57E-4B44-B57A-E858DCC97E33}"/>
    <cellStyle name="Input 2 3 3 3 2" xfId="23372" xr:uid="{4C1A42D1-9337-4989-8FE2-1CEF2F064E6A}"/>
    <cellStyle name="Input 2 3 3 3 2 2" xfId="47332" xr:uid="{B08F4FF5-AACF-4F9D-BB99-586A3EEF08CD}"/>
    <cellStyle name="Input 2 3 3 3 3" xfId="24818" xr:uid="{5B620737-AE42-44B7-8007-447207EC44EF}"/>
    <cellStyle name="Input 2 3 3 4" xfId="17275" xr:uid="{573AD6D0-BA9D-4247-9477-71085EEED8C5}"/>
    <cellStyle name="Input 2 3 3 4 2" xfId="23806" xr:uid="{7450AD6F-2C03-431D-8555-9313173A1CC9}"/>
    <cellStyle name="Input 2 3 3 4 2 2" xfId="47562" xr:uid="{BA13731B-BBBF-4027-AB0B-6A93C50BC2FE}"/>
    <cellStyle name="Input 2 3 3 4 3" xfId="25252" xr:uid="{65B204DF-558F-49A4-B32B-28D55898D9BF}"/>
    <cellStyle name="Input 2 3 3 5" xfId="23298" xr:uid="{7A684FDB-8FBC-42B6-BB1D-5259C2E725EF}"/>
    <cellStyle name="Input 2 3 3 5 2" xfId="24744" xr:uid="{9EE4F852-D758-42E3-B6BF-72D132F03C37}"/>
    <cellStyle name="Input 2 3 3 6" xfId="18889" xr:uid="{39E1AF98-BC99-4E7D-85A8-DF38D452B1B9}"/>
    <cellStyle name="Input 2 3 3 6 2" xfId="43085" xr:uid="{64494244-78A2-43B9-9E51-199B22F76636}"/>
    <cellStyle name="Input 2 3 4" xfId="3872" xr:uid="{D3C90D79-0773-4F90-8841-754D4F6EE685}"/>
    <cellStyle name="Input 2 3 4 2" xfId="12213" xr:uid="{3D4DBC5D-A511-4323-A29F-DCEAB1A095CA}"/>
    <cellStyle name="Input 2 3 4 2 2" xfId="21577" xr:uid="{DC05D42E-A920-413C-BD85-45DACD77808C}"/>
    <cellStyle name="Input 2 3 4 3" xfId="17134" xr:uid="{DC10BBB9-AE17-4767-81B8-57A779A2A392}"/>
    <cellStyle name="Input 2 3 4 3 2" xfId="23502" xr:uid="{DA4E8D3E-441E-424C-A9C6-AE19352E9850}"/>
    <cellStyle name="Input 2 3 4 3 2 2" xfId="47428" xr:uid="{4C693FCF-79FD-4D89-AB49-F1455F3C4A7F}"/>
    <cellStyle name="Input 2 3 4 3 3" xfId="24948" xr:uid="{E8B44DF6-B0BB-4332-9BA3-DCC528131E73}"/>
    <cellStyle name="Input 2 3 4 4" xfId="17112" xr:uid="{373DD86A-37A6-49C5-B4EE-339D77A18F91}"/>
    <cellStyle name="Input 2 3 4 4 2" xfId="23834" xr:uid="{243EFB8C-6D87-4097-BA20-1CD5B0363A80}"/>
    <cellStyle name="Input 2 3 4 4 2 2" xfId="47570" xr:uid="{D0EE15D2-4C88-4F8E-860C-894D735A1EF5}"/>
    <cellStyle name="Input 2 3 4 4 3" xfId="25280" xr:uid="{49A52CC1-EAB8-4196-84F9-87DA8486F01F}"/>
    <cellStyle name="Input 2 3 4 5" xfId="23453" xr:uid="{DB1756EF-83A0-4C23-A49D-275B476A3DE0}"/>
    <cellStyle name="Input 2 3 4 5 2" xfId="24899" xr:uid="{5EAC87A7-FFE0-4667-9040-6FFE5AD052C9}"/>
    <cellStyle name="Input 2 3 4 6" xfId="19107" xr:uid="{C3C2273F-4454-4B50-9732-AB8361610F65}"/>
    <cellStyle name="Input 2 3 4 6 2" xfId="43301" xr:uid="{E289183A-31B2-4C8D-ACB4-B354677F219B}"/>
    <cellStyle name="Input 2 3 5" xfId="4233" xr:uid="{37381817-79E9-46E8-BF77-9AFDFC6C84C1}"/>
    <cellStyle name="Input 2 3 5 2" xfId="12574" xr:uid="{D49C2134-439E-47F5-B39A-CE7CBF11AF42}"/>
    <cellStyle name="Input 2 3 5 2 2" xfId="37159" xr:uid="{BD17F840-D48B-4E1E-BD0C-D78691102814}"/>
    <cellStyle name="Input 2 3 5 3" xfId="17240" xr:uid="{0C45562A-F03A-47D7-AC44-D1962834C4E1}"/>
    <cellStyle name="Input 2 3 5 3 2" xfId="41586" xr:uid="{05531E14-175D-44A1-A446-184B532AA848}"/>
    <cellStyle name="Input 2 3 5 4" xfId="17429" xr:uid="{3D5F37A8-3341-463F-BA28-50BFE078FF2E}"/>
    <cellStyle name="Input 2 3 5 4 2" xfId="41752" xr:uid="{1A84AADC-2021-495C-8617-2257826522D6}"/>
    <cellStyle name="Input 2 3 5 5" xfId="20780" xr:uid="{9BCD1D7F-DD44-4167-9EDD-6E6DCAF64F51}"/>
    <cellStyle name="Input 2 3 5 5 2" xfId="44933" xr:uid="{41EE98EB-87CD-4C3F-8AA7-54056AB29459}"/>
    <cellStyle name="Input 2 3 5 6" xfId="24337" xr:uid="{4188D78A-1232-45E2-8B1A-226E3A04E569}"/>
    <cellStyle name="Input 2 3 6" xfId="4629" xr:uid="{776DB3EB-DD9D-4056-81D9-A76D5F5A9F10}"/>
    <cellStyle name="Input 2 3 6 2" xfId="12970" xr:uid="{86A8B761-7F00-4B78-B0B4-7A2DBAFB9079}"/>
    <cellStyle name="Input 2 3 6 2 2" xfId="37555" xr:uid="{CB518F81-1790-4EA7-ACE4-5DB126BF8893}"/>
    <cellStyle name="Input 2 3 6 3" xfId="17303" xr:uid="{B6BA860F-D263-41E0-B0FC-5532BB63AD99}"/>
    <cellStyle name="Input 2 3 6 3 2" xfId="41638" xr:uid="{9EAC4CF7-6969-4DCC-8D81-34DD7CEBA5CD}"/>
    <cellStyle name="Input 2 3 6 4" xfId="17465" xr:uid="{B74AFBFE-1F59-4F20-A0BA-3913A0A29C4F}"/>
    <cellStyle name="Input 2 3 6 4 2" xfId="41767" xr:uid="{24B317BD-2F7F-4002-9EE6-24A07394F3D8}"/>
    <cellStyle name="Input 2 3 6 5" xfId="23795" xr:uid="{07782CED-DB2A-47A2-ACB5-F9B2B419C1CA}"/>
    <cellStyle name="Input 2 3 6 5 2" xfId="47558" xr:uid="{B6A699BB-A728-4AE9-B98F-E531BBE1319A}"/>
    <cellStyle name="Input 2 3 6 6" xfId="25241" xr:uid="{9B891F0B-BE6B-4F13-B6A7-6D3404C349BC}"/>
    <cellStyle name="Input 2 3 7" xfId="4872" xr:uid="{9542815C-02AD-4339-8040-CB7AF1A7BA29}"/>
    <cellStyle name="Input 2 3 7 2" xfId="17396" xr:uid="{33323648-D93E-42A0-87FD-FEC65938B7A0}"/>
    <cellStyle name="Input 2 3 7 2 2" xfId="41726" xr:uid="{99CC45B3-69E2-487F-B459-F336463325E5}"/>
    <cellStyle name="Input 2 3 7 3" xfId="17589" xr:uid="{BCB888D0-129D-4CF1-B1AA-746C0C85E24C}"/>
    <cellStyle name="Input 2 3 7 3 2" xfId="41852" xr:uid="{1C08480C-A938-4C70-AEF2-CABEA07D51A6}"/>
    <cellStyle name="Input 2 3 7 4" xfId="23672" xr:uid="{FB0F2264-4271-49CD-94DE-2509635C8C5A}"/>
    <cellStyle name="Input 2 3 7 4 2" xfId="47521" xr:uid="{6D1DCF99-ED85-427D-8B86-C2F7155F1CE8}"/>
    <cellStyle name="Input 2 3 7 5" xfId="25118" xr:uid="{08E5EC7A-4911-4944-A2E3-C9FC861F0870}"/>
    <cellStyle name="Input 2 3 8" xfId="9088" xr:uid="{C35CA126-2D36-41BE-BD99-4B96FA0AB137}"/>
    <cellStyle name="Input 2 3 8 2" xfId="33842" xr:uid="{ABD9D78E-CCF3-4F89-80C1-1FDF14633A0E}"/>
    <cellStyle name="Input 2 3 9" xfId="17299" xr:uid="{402CF62A-0923-4E01-B36E-DE413CEBACD5}"/>
    <cellStyle name="Input 2 3 9 2" xfId="41634" xr:uid="{5CFC9D8A-930B-4F95-82B1-E8645C6FF320}"/>
    <cellStyle name="Input 2 4" xfId="217" xr:uid="{B9EE7E2A-7B67-48C0-A4C3-12E902C09322}"/>
    <cellStyle name="Input 2 4 10" xfId="18309" xr:uid="{2502F16F-5B26-4F2F-8322-E945BC4D10AF}"/>
    <cellStyle name="Input 2 4 10 2" xfId="42534" xr:uid="{CF650C5D-CD05-4F08-90FF-EEF89E6C8D93}"/>
    <cellStyle name="Input 2 4 2" xfId="425" xr:uid="{F659F52C-AF40-4136-BD66-651A9CD98270}"/>
    <cellStyle name="Input 2 4 2 2" xfId="8819" xr:uid="{1B1D4A5F-D6C9-4DF2-9A99-8458123095C3}"/>
    <cellStyle name="Input 2 4 2 2 2" xfId="21392" xr:uid="{FBE65582-B2AB-48FB-A512-6A4D051574B2}"/>
    <cellStyle name="Input 2 4 2 2 3" xfId="23414" xr:uid="{11E173FA-8346-4113-A8FB-1993C34C7582}"/>
    <cellStyle name="Input 2 4 2 2 3 2" xfId="24860" xr:uid="{D2F6B111-EE64-427B-9D8A-124F7ABCD187}"/>
    <cellStyle name="Input 2 4 2 2 4" xfId="23310" xr:uid="{10EE2AA5-9F57-42F2-A44F-7ED628EC2DA3}"/>
    <cellStyle name="Input 2 4 2 2 4 2" xfId="24756" xr:uid="{DFFCD481-F9E8-4AAD-A311-0B65B91B9366}"/>
    <cellStyle name="Input 2 4 2 2 5" xfId="23796" xr:uid="{8A64181A-EEC0-4D32-9417-36040F2BA9A8}"/>
    <cellStyle name="Input 2 4 2 2 5 2" xfId="25242" xr:uid="{86D85764-5C90-47A3-B867-9F516250536E}"/>
    <cellStyle name="Input 2 4 2 2 6" xfId="18931" xr:uid="{722E1603-C83E-4609-9CD1-0BCF83008E18}"/>
    <cellStyle name="Input 2 4 2 2 6 2" xfId="43127" xr:uid="{486F1838-7E7B-4020-890E-B2916879C2BB}"/>
    <cellStyle name="Input 2 4 2 3" xfId="8599" xr:uid="{869EC633-499C-420F-BC14-9032DBAFA616}"/>
    <cellStyle name="Input 2 4 2 3 2" xfId="21681" xr:uid="{A00FD0F0-B1F8-4145-956E-55B7652425D3}"/>
    <cellStyle name="Input 2 4 2 3 3" xfId="23561" xr:uid="{7DB28897-F0CA-4518-ADAB-51E354F15B25}"/>
    <cellStyle name="Input 2 4 2 3 3 2" xfId="25007" xr:uid="{27043674-2575-44CA-AA77-924A871EEDD0}"/>
    <cellStyle name="Input 2 4 2 3 4" xfId="23755" xr:uid="{39E67805-7D80-4401-87A3-85B4B02AEF09}"/>
    <cellStyle name="Input 2 4 2 3 4 2" xfId="25201" xr:uid="{899D0B23-9A78-4CEE-84F6-076CB7167BCA}"/>
    <cellStyle name="Input 2 4 2 3 5" xfId="23643" xr:uid="{6E199ED3-881E-4BC2-B2CE-D487347BE572}"/>
    <cellStyle name="Input 2 4 2 3 5 2" xfId="25089" xr:uid="{A7C85A16-2C4E-4A1F-865C-537F2C51BEE8}"/>
    <cellStyle name="Input 2 4 2 3 6" xfId="19215" xr:uid="{43B381EF-402A-4ED8-A6EB-8A5F15F6ACF9}"/>
    <cellStyle name="Input 2 4 2 3 6 2" xfId="43409" xr:uid="{75550CDB-B49C-493A-B93F-FBF9A3133830}"/>
    <cellStyle name="Input 2 4 2 4" xfId="17066" xr:uid="{6538460F-5ACE-43CB-AA1C-03ACF9996073}"/>
    <cellStyle name="Input 2 4 2 4 2" xfId="21085" xr:uid="{0F065E41-A040-414C-8F23-0D31703B2B0A}"/>
    <cellStyle name="Input 2 4 2 5" xfId="23263" xr:uid="{F64E5253-F25B-4363-A25F-C58A524274FC}"/>
    <cellStyle name="Input 2 4 2 5 2" xfId="24709" xr:uid="{D687010E-4194-434B-BDF8-A837B1444719}"/>
    <cellStyle name="Input 2 4 2 6" xfId="23252" xr:uid="{02047830-57D1-4657-AFCB-4A639ABC0F15}"/>
    <cellStyle name="Input 2 4 2 6 2" xfId="24698" xr:uid="{6BC80AE4-B21D-44E2-80AB-8B260E9573A8}"/>
    <cellStyle name="Input 2 4 2 7" xfId="20773" xr:uid="{DAE6E51D-A0FD-4EC1-91B8-30B98FAEB297}"/>
    <cellStyle name="Input 2 4 2 7 2" xfId="24330" xr:uid="{E6CD3130-0D28-4139-B5C8-F453EB029C35}"/>
    <cellStyle name="Input 2 4 2 8" xfId="18608" xr:uid="{AA07E3ED-DFAD-4FDB-B8A7-9C546ABF165C}"/>
    <cellStyle name="Input 2 4 2 8 2" xfId="42804" xr:uid="{30D66D56-91FE-49A0-A713-F801EBF54186}"/>
    <cellStyle name="Input 2 4 3" xfId="1663" xr:uid="{6724CA2F-4783-4CF3-9A3F-BBB19119B2FE}"/>
    <cellStyle name="Input 2 4 3 2" xfId="10014" xr:uid="{906FAAD2-6AB4-4E9B-9391-CC7FE546AA24}"/>
    <cellStyle name="Input 2 4 3 2 2" xfId="23925" xr:uid="{450A83B6-008E-436A-94DB-7F448CDDBE96}"/>
    <cellStyle name="Input 2 4 3 2 2 2" xfId="25371" xr:uid="{9F6D3F89-CEF7-486B-8E37-C06AE27F9FE8}"/>
    <cellStyle name="Input 2 4 3 2 3" xfId="23434" xr:uid="{25D6F096-54FD-439F-920D-8CFA2557EC18}"/>
    <cellStyle name="Input 2 4 3 2 3 2" xfId="24880" xr:uid="{033D1EAD-6D36-4F5B-BE45-303DFE9E69AF}"/>
    <cellStyle name="Input 2 4 3 2 4" xfId="23250" xr:uid="{123CB411-2695-49E3-81EA-E0CA0CBDD23D}"/>
    <cellStyle name="Input 2 4 3 2 4 2" xfId="24696" xr:uid="{4563D5E0-2C65-48F7-A525-ADF0CF50C058}"/>
    <cellStyle name="Input 2 4 3 2 5" xfId="20375" xr:uid="{A426AE59-CA52-4757-A980-4181A52E0EA2}"/>
    <cellStyle name="Input 2 4 3 3" xfId="16991" xr:uid="{1503F2CE-8747-412B-A8C3-783D60A3DC77}"/>
    <cellStyle name="Input 2 4 3 3 2" xfId="23353" xr:uid="{A785373C-F114-439B-A4D4-4A64E6BD13AE}"/>
    <cellStyle name="Input 2 4 3 3 2 2" xfId="47313" xr:uid="{EC3A56F2-F9AB-44E1-8C75-CE13957F96D6}"/>
    <cellStyle name="Input 2 4 3 3 3" xfId="24799" xr:uid="{247C1CA7-0C82-48EB-B019-7D2608312C3A}"/>
    <cellStyle name="Input 2 4 3 4" xfId="17106" xr:uid="{AE272A68-79F5-4EC3-8E10-A2F15D7B388D}"/>
    <cellStyle name="Input 2 4 3 4 2" xfId="23243" xr:uid="{E3737F1D-34D0-4C30-81A9-1E0AC2E322F4}"/>
    <cellStyle name="Input 2 4 3 4 2 2" xfId="47251" xr:uid="{A82A9FE8-25C7-460D-A78B-7F45D1F19D55}"/>
    <cellStyle name="Input 2 4 3 4 3" xfId="24689" xr:uid="{9446DC01-F81E-4A59-88A1-8631BE9C772E}"/>
    <cellStyle name="Input 2 4 3 5" xfId="23914" xr:uid="{2496062E-6814-4823-B2C8-EB70E647BDF5}"/>
    <cellStyle name="Input 2 4 3 5 2" xfId="25360" xr:uid="{88A6B706-67C6-4294-B81F-00FD935FC418}"/>
    <cellStyle name="Input 2 4 3 6" xfId="18870" xr:uid="{0563CB44-580C-4149-8588-0602C2C57C16}"/>
    <cellStyle name="Input 2 4 3 6 2" xfId="43066" xr:uid="{FC8F79E9-E972-4DD8-AFA5-E9B8C4C44357}"/>
    <cellStyle name="Input 2 4 4" xfId="3878" xr:uid="{CEEA96DA-2E93-4E71-A514-59DAF74A5E2A}"/>
    <cellStyle name="Input 2 4 4 2" xfId="12219" xr:uid="{07E0D497-68D3-4192-89F5-A22CB07F265D}"/>
    <cellStyle name="Input 2 4 4 2 2" xfId="21508" xr:uid="{6715566B-4201-4C2A-8F0B-8AA3CE6EE0DA}"/>
    <cellStyle name="Input 2 4 4 3" xfId="17140" xr:uid="{E26C2E30-5F44-477B-A887-9CABDE624B04}"/>
    <cellStyle name="Input 2 4 4 3 2" xfId="23470" xr:uid="{4F6747FE-DB16-42AE-9DE5-B47230BACBE5}"/>
    <cellStyle name="Input 2 4 4 3 2 2" xfId="47402" xr:uid="{942FF322-B7EF-4BB3-8C1E-5B95A9707DC9}"/>
    <cellStyle name="Input 2 4 4 3 3" xfId="24916" xr:uid="{86C1EA5B-FD85-4E69-8514-08300773B881}"/>
    <cellStyle name="Input 2 4 4 4" xfId="17116" xr:uid="{305629CA-C9D6-4119-8F33-93F0823256DF}"/>
    <cellStyle name="Input 2 4 4 4 2" xfId="23638" xr:uid="{6C9FA830-628F-46A4-AB0C-6AFBA1EEF329}"/>
    <cellStyle name="Input 2 4 4 4 2 2" xfId="47510" xr:uid="{021DBA1B-A863-4E96-B8CE-CDAFB7DCA19C}"/>
    <cellStyle name="Input 2 4 4 4 3" xfId="25084" xr:uid="{A8819C80-D65D-4A09-A3CD-F48288C01E2E}"/>
    <cellStyle name="Input 2 4 4 5" xfId="23895" xr:uid="{38C9886D-D78A-4AFA-9370-D6CB6EDB3A6D}"/>
    <cellStyle name="Input 2 4 4 5 2" xfId="25341" xr:uid="{B28BDD88-3F25-400A-8E6F-383EAA0F483F}"/>
    <cellStyle name="Input 2 4 4 6" xfId="19036" xr:uid="{C3056661-382C-40B0-9D79-970A9303A85D}"/>
    <cellStyle name="Input 2 4 4 6 2" xfId="43230" xr:uid="{CA021FD2-3023-48F8-8BC5-56E4198A2283}"/>
    <cellStyle name="Input 2 4 5" xfId="4162" xr:uid="{F90D55C2-D4A1-4F37-BE0B-69A6A286DA9E}"/>
    <cellStyle name="Input 2 4 5 2" xfId="12503" xr:uid="{07256396-EB24-416C-9092-462D598A1DBA}"/>
    <cellStyle name="Input 2 4 5 2 2" xfId="37088" xr:uid="{78506E54-3E2B-49C9-8971-45760E989ACE}"/>
    <cellStyle name="Input 2 4 5 3" xfId="17219" xr:uid="{5A4D18D3-281E-4A8A-BB4F-8726BA3C2FE2}"/>
    <cellStyle name="Input 2 4 5 3 2" xfId="41566" xr:uid="{64B6FBB0-F503-4C47-8B3F-7B77D62D9C9B}"/>
    <cellStyle name="Input 2 4 5 4" xfId="17701" xr:uid="{42681628-7DFC-42BF-8C35-A55408FCD3A4}"/>
    <cellStyle name="Input 2 4 5 4 2" xfId="41931" xr:uid="{69B10912-769F-4B41-8521-BD3B270F2ACD}"/>
    <cellStyle name="Input 2 4 5 5" xfId="22386" xr:uid="{DAF812A4-C6EF-4E4F-89B6-7A54EF3F3A9C}"/>
    <cellStyle name="Input 2 4 5 5 2" xfId="46420" xr:uid="{D803B46B-1B04-43DB-B2AB-7A21AC82896E}"/>
    <cellStyle name="Input 2 4 5 6" xfId="24633" xr:uid="{B0A2C245-DC6A-43BD-A3F1-69B26C6A7A77}"/>
    <cellStyle name="Input 2 4 6" xfId="4635" xr:uid="{857B794F-7FB5-44F3-A393-6F1E0B6FEBB9}"/>
    <cellStyle name="Input 2 4 6 2" xfId="12976" xr:uid="{4A3AF939-BFDB-4583-B1D1-312B9A596415}"/>
    <cellStyle name="Input 2 4 6 2 2" xfId="37561" xr:uid="{05FF519F-CFCE-46B7-91C8-F0B2E0EECB50}"/>
    <cellStyle name="Input 2 4 6 3" xfId="17309" xr:uid="{D581B828-D933-4ADA-8442-94EF3DE2001A}"/>
    <cellStyle name="Input 2 4 6 3 2" xfId="41644" xr:uid="{5E534EDD-C3CC-49D7-AB02-037847BE9757}"/>
    <cellStyle name="Input 2 4 6 4" xfId="17637" xr:uid="{BC4AC67B-B869-48EB-A44E-FF00B16D1C71}"/>
    <cellStyle name="Input 2 4 6 4 2" xfId="41885" xr:uid="{549C754A-2770-4AC4-8654-63BA4A812E17}"/>
    <cellStyle name="Input 2 4 6 5" xfId="24009" xr:uid="{6B139F81-62FB-4017-979F-6EBEEDF625AC}"/>
    <cellStyle name="Input 2 4 6 5 2" xfId="47635" xr:uid="{CE20D6D3-213C-443E-9A1B-C20D3FEACAE9}"/>
    <cellStyle name="Input 2 4 6 6" xfId="25455" xr:uid="{28D4B12D-CEBF-440E-9DD1-8AF35DB91355}"/>
    <cellStyle name="Input 2 4 7" xfId="5591" xr:uid="{34324995-3465-45B7-A5A0-397084D50979}"/>
    <cellStyle name="Input 2 4 7 2" xfId="17481" xr:uid="{E6BCE191-3A33-4CDC-BCF8-03492C50C041}"/>
    <cellStyle name="Input 2 4 7 2 2" xfId="41780" xr:uid="{0A9D315D-0AE2-4F87-AC5A-93D954217D08}"/>
    <cellStyle name="Input 2 4 7 3" xfId="17529" xr:uid="{00CF40C6-53CC-456B-B2B6-FD49D5D69475}"/>
    <cellStyle name="Input 2 4 7 3 2" xfId="41818" xr:uid="{680FA5E6-3587-4809-B910-55EDB74F53D1}"/>
    <cellStyle name="Input 2 4 7 4" xfId="23620" xr:uid="{17295C4D-C8EF-41FA-A85B-CAA4D755E3B0}"/>
    <cellStyle name="Input 2 4 7 4 2" xfId="47502" xr:uid="{F0C792D8-2AB4-49BF-9C91-DB310CAEAE63}"/>
    <cellStyle name="Input 2 4 7 5" xfId="25066" xr:uid="{80A79EC6-87A4-4EE8-B57C-3D96390B9EBC}"/>
    <cellStyle name="Input 2 4 8" xfId="8672" xr:uid="{89FE15D7-3C76-42F2-B82D-F355A3A5DDF5}"/>
    <cellStyle name="Input 2 4 8 2" xfId="33456" xr:uid="{8845B5B4-B4A4-4D69-AE51-85CFF9837147}"/>
    <cellStyle name="Input 2 4 9" xfId="16973" xr:uid="{C2B97D26-A4E0-4BA7-B7E8-3354552C9FB4}"/>
    <cellStyle name="Input 2 4 9 2" xfId="41459" xr:uid="{E80957A5-F331-4ABE-BE9D-676CA124EAE0}"/>
    <cellStyle name="Input 2 5" xfId="206" xr:uid="{1CFD091B-0EDE-47C7-B49A-6DDD08259086}"/>
    <cellStyle name="Input 2 5 10" xfId="18300" xr:uid="{64A75220-6432-4950-B611-C5FA98A9E049}"/>
    <cellStyle name="Input 2 5 10 2" xfId="42525" xr:uid="{4A833D5B-26E3-4D7C-ADE2-9EBD7F122E39}"/>
    <cellStyle name="Input 2 5 2" xfId="421" xr:uid="{5D139D08-63F2-40DA-B20B-D4696BD9AF95}"/>
    <cellStyle name="Input 2 5 2 2" xfId="8815" xr:uid="{FADB5DDA-506C-4245-84E5-F9CCD7577FA9}"/>
    <cellStyle name="Input 2 5 2 2 2" xfId="21389" xr:uid="{480949B4-BD1F-4D89-ABC7-EBE6DE6FA705}"/>
    <cellStyle name="Input 2 5 2 2 3" xfId="23411" xr:uid="{44BDB1DF-10EC-4A57-839F-9E4EFB6CB152}"/>
    <cellStyle name="Input 2 5 2 2 3 2" xfId="24857" xr:uid="{FC61CAE3-F2A9-458B-97F6-18DB166828B1}"/>
    <cellStyle name="Input 2 5 2 2 4" xfId="23604" xr:uid="{30D1BC82-178C-49BE-940A-1B21CD2CB4AF}"/>
    <cellStyle name="Input 2 5 2 2 4 2" xfId="25050" xr:uid="{D9010D32-16B4-4E0E-9D47-5E33A025AA1D}"/>
    <cellStyle name="Input 2 5 2 2 5" xfId="23616" xr:uid="{CD5C21AD-3F8F-4642-9072-7BCDECC01F4F}"/>
    <cellStyle name="Input 2 5 2 2 5 2" xfId="25062" xr:uid="{4E900ADE-6C63-4930-9625-3136CC9E3E0D}"/>
    <cellStyle name="Input 2 5 2 2 6" xfId="18928" xr:uid="{5EE37A22-8D2E-4D7B-AFFF-40AD0A056FB4}"/>
    <cellStyle name="Input 2 5 2 2 6 2" xfId="43124" xr:uid="{E29F4FD7-AB0B-4E5F-8A8A-7A110B015174}"/>
    <cellStyle name="Input 2 5 2 3" xfId="8601" xr:uid="{2F7FD62E-D07E-44A6-8298-C8F93497C729}"/>
    <cellStyle name="Input 2 5 2 3 2" xfId="21678" xr:uid="{533FBA51-0B2B-464D-AA49-791367E004C5}"/>
    <cellStyle name="Input 2 5 2 3 3" xfId="23558" xr:uid="{89CB4E7D-A97A-462F-979A-5B2F56D944CE}"/>
    <cellStyle name="Input 2 5 2 3 3 2" xfId="25004" xr:uid="{042AEBB4-8B76-4044-8E0B-7EFD516CFDDB}"/>
    <cellStyle name="Input 2 5 2 3 4" xfId="23623" xr:uid="{6A30C569-715B-4897-B30B-CA31EB1DA443}"/>
    <cellStyle name="Input 2 5 2 3 4 2" xfId="25069" xr:uid="{64908AF3-80B1-41CD-AF59-04CF595DA6CD}"/>
    <cellStyle name="Input 2 5 2 3 5" xfId="24028" xr:uid="{4815E413-C668-45CD-95E4-4401AB1FCE75}"/>
    <cellStyle name="Input 2 5 2 3 5 2" xfId="25474" xr:uid="{69692CBD-0D0C-44BE-B53A-DF092B2431A4}"/>
    <cellStyle name="Input 2 5 2 3 6" xfId="19211" xr:uid="{F241A70F-21C8-4C7D-AC36-8DC4E48E5A6A}"/>
    <cellStyle name="Input 2 5 2 3 6 2" xfId="43405" xr:uid="{4DE83127-A006-4F7A-BC2D-16D13A966599}"/>
    <cellStyle name="Input 2 5 2 4" xfId="16961" xr:uid="{DB57615F-F2B5-4662-8DCC-81E6EE33C0AC}"/>
    <cellStyle name="Input 2 5 2 4 2" xfId="21081" xr:uid="{DE3580BA-4800-4215-B21C-4CDE7F3489CE}"/>
    <cellStyle name="Input 2 5 2 5" xfId="23260" xr:uid="{4E79E1F8-B89A-43EB-97E7-62D44682E479}"/>
    <cellStyle name="Input 2 5 2 5 2" xfId="24706" xr:uid="{2476C487-A8C6-4B03-9E2D-3854F2F8E47D}"/>
    <cellStyle name="Input 2 5 2 6" xfId="23969" xr:uid="{CFE98AFD-5609-4F64-93D2-42B7DBCF74D1}"/>
    <cellStyle name="Input 2 5 2 6 2" xfId="25415" xr:uid="{67B55E96-4DBE-47DF-9FF4-A22FC944C8D2}"/>
    <cellStyle name="Input 2 5 2 7" xfId="24005" xr:uid="{60C8A610-618F-407C-A167-776D65316CB9}"/>
    <cellStyle name="Input 2 5 2 7 2" xfId="25451" xr:uid="{76C0D8A3-AF8D-4C1C-BABE-3B2433B7203B}"/>
    <cellStyle name="Input 2 5 2 8" xfId="18604" xr:uid="{76635FF6-548F-4F6D-A1F1-B311F3C40EF4}"/>
    <cellStyle name="Input 2 5 2 8 2" xfId="42800" xr:uid="{E02FA096-5A2F-4FEA-A27D-5E2997A9585F}"/>
    <cellStyle name="Input 2 5 3" xfId="1652" xr:uid="{4C398D20-3897-4ECB-AECA-897B202B463E}"/>
    <cellStyle name="Input 2 5 3 2" xfId="10003" xr:uid="{C345E848-ABD0-48E9-B726-01AB85AEBFEB}"/>
    <cellStyle name="Input 2 5 3 2 2" xfId="23917" xr:uid="{890B41CF-BDEC-41BD-83C0-A7613C0860D7}"/>
    <cellStyle name="Input 2 5 3 2 2 2" xfId="25363" xr:uid="{E65A859F-B91F-4B4B-8016-37C9BFFD6C72}"/>
    <cellStyle name="Input 2 5 3 2 3" xfId="20999" xr:uid="{0DB000F1-1749-4C79-8241-F074062CA135}"/>
    <cellStyle name="Input 2 5 3 2 3 2" xfId="24410" xr:uid="{26938153-8C0A-4B64-BC96-4D97D00D81EC}"/>
    <cellStyle name="Input 2 5 3 2 4" xfId="23976" xr:uid="{06B35A20-2EAE-4398-BCE1-D695BB61471D}"/>
    <cellStyle name="Input 2 5 3 2 4 2" xfId="25422" xr:uid="{0B0F8840-C581-4D7F-A6EE-B4451F4D9ACC}"/>
    <cellStyle name="Input 2 5 3 2 5" xfId="20366" xr:uid="{6283AAC2-B991-4FDD-A7A6-E5816EB346F6}"/>
    <cellStyle name="Input 2 5 3 3" xfId="16981" xr:uid="{07E928B1-48FC-4261-941F-847743DC11B6}"/>
    <cellStyle name="Input 2 5 3 3 2" xfId="23344" xr:uid="{2A73B827-84F9-4D7B-8A21-2A81D852E17A}"/>
    <cellStyle name="Input 2 5 3 3 2 2" xfId="47304" xr:uid="{17D17BEC-A6CC-4327-BD07-E0751E87973E}"/>
    <cellStyle name="Input 2 5 3 3 3" xfId="24790" xr:uid="{0501C5C1-3378-4514-BFD3-742FF8B6D4DF}"/>
    <cellStyle name="Input 2 5 3 4" xfId="17442" xr:uid="{3EDB7845-FC88-4EE8-90FA-FCA7A5508AEE}"/>
    <cellStyle name="Input 2 5 3 4 2" xfId="23592" xr:uid="{EE4BEBB7-FC28-46CB-ADF1-4F180AC253F6}"/>
    <cellStyle name="Input 2 5 3 4 2 2" xfId="47491" xr:uid="{A68C9969-5B19-4294-98F5-C2B9DE4C0C33}"/>
    <cellStyle name="Input 2 5 3 4 3" xfId="25038" xr:uid="{62479956-EC71-4808-989C-0443870CD8CC}"/>
    <cellStyle name="Input 2 5 3 5" xfId="23577" xr:uid="{E190123E-C5FE-4B3C-B488-A0508726CB14}"/>
    <cellStyle name="Input 2 5 3 5 2" xfId="25023" xr:uid="{1D14A2B1-809C-4FAA-9CCA-608CCF457452}"/>
    <cellStyle name="Input 2 5 3 6" xfId="18861" xr:uid="{EB513EE5-A922-4AA1-B568-563CFCE22445}"/>
    <cellStyle name="Input 2 5 3 6 2" xfId="43057" xr:uid="{32071E1A-8657-4DFF-85B0-5206D3996086}"/>
    <cellStyle name="Input 2 5 4" xfId="3886" xr:uid="{F6108DAE-E855-4993-B043-3227893EC769}"/>
    <cellStyle name="Input 2 5 4 2" xfId="12227" xr:uid="{A0C70539-0F10-456B-85E3-D8661296CB8A}"/>
    <cellStyle name="Input 2 5 4 2 2" xfId="21499" xr:uid="{53A96ACB-A856-46D9-AA8A-0A11FC8397F3}"/>
    <cellStyle name="Input 2 5 4 3" xfId="17148" xr:uid="{E4F0B103-5047-4ABF-B71E-6C7F3947F2A8}"/>
    <cellStyle name="Input 2 5 4 3 2" xfId="23461" xr:uid="{2089391C-4069-4E37-A0B2-9F85B1303F3B}"/>
    <cellStyle name="Input 2 5 4 3 2 2" xfId="47393" xr:uid="{643AB9A1-9FDD-495F-B6F6-361A78F4ECE9}"/>
    <cellStyle name="Input 2 5 4 3 3" xfId="24907" xr:uid="{346071A9-3549-4ED2-86C4-C8DFA15034DB}"/>
    <cellStyle name="Input 2 5 4 4" xfId="17680" xr:uid="{A51E0C2B-7CE7-4E54-A2E6-D46F2E016FCF}"/>
    <cellStyle name="Input 2 5 4 4 2" xfId="23444" xr:uid="{A8044891-2700-40A4-8685-C23D3D2C9692}"/>
    <cellStyle name="Input 2 5 4 4 2 2" xfId="47382" xr:uid="{EE889568-FC4D-41C3-A737-D47BB95E9EEC}"/>
    <cellStyle name="Input 2 5 4 4 3" xfId="24890" xr:uid="{1F51ADE3-AA5E-453E-81BC-5B643681A40D}"/>
    <cellStyle name="Input 2 5 4 5" xfId="24021" xr:uid="{1020E204-D994-446E-B851-013C368A2096}"/>
    <cellStyle name="Input 2 5 4 5 2" xfId="25467" xr:uid="{7BF064AA-E216-4E80-B039-BECDD9A342B7}"/>
    <cellStyle name="Input 2 5 4 6" xfId="19026" xr:uid="{E328646F-D7AE-42CB-8E7C-8AF4331414A9}"/>
    <cellStyle name="Input 2 5 4 6 2" xfId="43220" xr:uid="{A743960D-31B3-42A9-9C2F-6C7E0716C835}"/>
    <cellStyle name="Input 2 5 5" xfId="4152" xr:uid="{4327FB60-CAE9-4EDD-885F-061DEA3DBBE4}"/>
    <cellStyle name="Input 2 5 5 2" xfId="12493" xr:uid="{B665CB7B-82EC-4B3F-ADAB-DD0C4F5BC948}"/>
    <cellStyle name="Input 2 5 5 2 2" xfId="37078" xr:uid="{7B2D1571-1766-42BE-8079-6343E196470D}"/>
    <cellStyle name="Input 2 5 5 3" xfId="17210" xr:uid="{62446E3A-733D-4AED-9A9E-2666511AEF33}"/>
    <cellStyle name="Input 2 5 5 3 2" xfId="41557" xr:uid="{81C9EE76-E38B-49D5-B808-64565C0F5FD3}"/>
    <cellStyle name="Input 2 5 5 4" xfId="16909" xr:uid="{52CC16EB-89E5-4145-9C2E-2817D0D51A9E}"/>
    <cellStyle name="Input 2 5 5 4 2" xfId="41438" xr:uid="{EAAF400C-2299-45D3-9914-376C958EE404}"/>
    <cellStyle name="Input 2 5 5 5" xfId="20810" xr:uid="{14CA405A-A86F-453F-8E27-E4E8E1921577}"/>
    <cellStyle name="Input 2 5 5 5 2" xfId="44954" xr:uid="{605F0560-D6E9-4924-8B06-4E10D850C46D}"/>
    <cellStyle name="Input 2 5 5 6" xfId="24355" xr:uid="{AE01888E-A225-4E56-A3D2-51DA3E2C77B1}"/>
    <cellStyle name="Input 2 5 6" xfId="4643" xr:uid="{4770E964-3B15-4B3B-A915-D5679A9EF162}"/>
    <cellStyle name="Input 2 5 6 2" xfId="12984" xr:uid="{EB95503E-A5C8-4F55-926B-9432F4ABD8E1}"/>
    <cellStyle name="Input 2 5 6 2 2" xfId="37569" xr:uid="{B5D9982D-7E4F-4DA2-A55D-D7712C77135A}"/>
    <cellStyle name="Input 2 5 6 3" xfId="17317" xr:uid="{C6F46692-549A-4D91-9500-A79C050C43D3}"/>
    <cellStyle name="Input 2 5 6 3 2" xfId="41652" xr:uid="{B956756A-D372-436B-8C4A-9F229ED898CC}"/>
    <cellStyle name="Input 2 5 6 4" xfId="17040" xr:uid="{B279A8A3-0406-41DD-88DD-3D149D3A53BB}"/>
    <cellStyle name="Input 2 5 6 4 2" xfId="41481" xr:uid="{411225EF-10A6-44C7-A44C-C66B47CB3C9C}"/>
    <cellStyle name="Input 2 5 6 5" xfId="23597" xr:uid="{A671FC10-E2A2-490B-B7D5-30DC8D20DAC8}"/>
    <cellStyle name="Input 2 5 6 5 2" xfId="47493" xr:uid="{CF9757A9-81FD-45D7-8F44-F594E7604691}"/>
    <cellStyle name="Input 2 5 6 6" xfId="25043" xr:uid="{7392A21F-C8BC-4490-9403-849111DFB81C}"/>
    <cellStyle name="Input 2 5 7" xfId="5581" xr:uid="{8DEA5209-9830-4054-B87A-4746B1C55C97}"/>
    <cellStyle name="Input 2 5 7 2" xfId="17472" xr:uid="{017DEB5A-6A74-48E6-8E47-20CB64D71891}"/>
    <cellStyle name="Input 2 5 7 2 2" xfId="41771" xr:uid="{71AE38C7-7D01-4420-AD94-D6383AF034E6}"/>
    <cellStyle name="Input 2 5 7 3" xfId="17624" xr:uid="{7A93FF8D-D14C-449D-98B0-769D1BFF59E9}"/>
    <cellStyle name="Input 2 5 7 3 2" xfId="41878" xr:uid="{33B56561-C43F-4B80-AA38-85B7ED97B58A}"/>
    <cellStyle name="Input 2 5 7 4" xfId="21406" xr:uid="{79919065-9CDC-4E4C-AE5E-2F787125A9D2}"/>
    <cellStyle name="Input 2 5 7 4 2" xfId="45513" xr:uid="{24495B7D-46C0-4C1F-BB99-A1F8690B5C7F}"/>
    <cellStyle name="Input 2 5 7 5" xfId="24512" xr:uid="{4BEF85DB-39E2-4617-B851-429A075C969F}"/>
    <cellStyle name="Input 2 5 8" xfId="9156" xr:uid="{FAEB5E4C-A5EE-46C1-90B3-A2FB9D9F8EE1}"/>
    <cellStyle name="Input 2 5 8 2" xfId="33903" xr:uid="{5CCF8AF8-F9F5-4675-8E51-3597758F25A7}"/>
    <cellStyle name="Input 2 5 9" xfId="17093" xr:uid="{CD06094C-5D7C-42D2-8461-D0749377B9BC}"/>
    <cellStyle name="Input 2 5 9 2" xfId="41520" xr:uid="{EDC371A9-B793-4D3E-A44B-B5879DEC1625}"/>
    <cellStyle name="Input 2 6" xfId="223" xr:uid="{2DD340A0-D44F-4930-AA51-5ABA5DA063EE}"/>
    <cellStyle name="Input 2 6 2" xfId="1666" xr:uid="{FD9A3D94-A285-46D9-9066-F266DD23248F}"/>
    <cellStyle name="Input 2 6 2 2" xfId="10017" xr:uid="{FEE7221F-A0CD-4802-93F5-05E5FDD32892}"/>
    <cellStyle name="Input 2 6 2 2 2" xfId="23927" xr:uid="{9BFAAB62-A182-4D98-8C92-871F5027F461}"/>
    <cellStyle name="Input 2 6 2 2 2 2" xfId="25373" xr:uid="{B84A0454-FE80-4C21-9E43-DDDD31E631FF}"/>
    <cellStyle name="Input 2 6 2 2 3" xfId="21601" xr:uid="{93425F25-B2D6-436D-A9C2-221C1B2C354F}"/>
    <cellStyle name="Input 2 6 2 2 3 2" xfId="24560" xr:uid="{0E00F45D-6A00-4459-98CE-288FE4F9F499}"/>
    <cellStyle name="Input 2 6 2 2 4" xfId="23702" xr:uid="{ADCCD861-6846-4A4A-AE21-494A3352001C}"/>
    <cellStyle name="Input 2 6 2 2 4 2" xfId="25148" xr:uid="{E7273010-75AB-486B-B0C1-356C3406C90D}"/>
    <cellStyle name="Input 2 6 2 2 5" xfId="20377" xr:uid="{EB102CA8-DBC6-4BE5-8FBE-BECEF8B33E8F}"/>
    <cellStyle name="Input 2 6 2 3" xfId="16993" xr:uid="{C4DBB9E2-CEE0-4638-B3A0-B4AB546D8095}"/>
    <cellStyle name="Input 2 6 2 3 2" xfId="23358" xr:uid="{EE21094D-3168-44CA-A791-115E8975F159}"/>
    <cellStyle name="Input 2 6 2 3 2 2" xfId="47318" xr:uid="{8F46E68B-FD95-4454-97EC-B13D84E379BA}"/>
    <cellStyle name="Input 2 6 2 3 3" xfId="24804" xr:uid="{1D1CCE11-1F04-45D5-8300-B32D74444887}"/>
    <cellStyle name="Input 2 6 2 4" xfId="16977" xr:uid="{04204D28-A4F4-404C-B1F3-C9AE852C041D}"/>
    <cellStyle name="Input 2 6 2 4 2" xfId="23935" xr:uid="{9D072997-7702-4FF4-B591-63A3D61DDA95}"/>
    <cellStyle name="Input 2 6 2 4 2 2" xfId="47604" xr:uid="{A5A3B390-5361-43CE-8F5B-4C4CBA66DD74}"/>
    <cellStyle name="Input 2 6 2 4 3" xfId="25381" xr:uid="{A5B4BF12-BFFD-473D-9494-75E42DDE54B3}"/>
    <cellStyle name="Input 2 6 2 5" xfId="24057" xr:uid="{3300D0BC-18E7-4696-906A-13246BAFBB94}"/>
    <cellStyle name="Input 2 6 2 5 2" xfId="25503" xr:uid="{7A4475FC-2281-4BE0-9A08-5812BAB1AD25}"/>
    <cellStyle name="Input 2 6 2 6" xfId="18875" xr:uid="{9A0E9FD9-CC37-48A7-B691-7F5012DCDA3B}"/>
    <cellStyle name="Input 2 6 2 6 2" xfId="43071" xr:uid="{D2E62950-FDED-4CB3-8656-59D728D8E045}"/>
    <cellStyle name="Input 2 6 3" xfId="3883" xr:uid="{C33C1D20-9E82-44A4-9ED9-B25BC947447A}"/>
    <cellStyle name="Input 2 6 3 2" xfId="12224" xr:uid="{FB4CE3DA-0546-4A7C-8299-FAA8001F4402}"/>
    <cellStyle name="Input 2 6 3 2 2" xfId="21512" xr:uid="{B3CEF8E6-EF8D-4DB6-96D1-A717B1A52962}"/>
    <cellStyle name="Input 2 6 3 3" xfId="17145" xr:uid="{E15C9E3E-3F08-48E6-B8CE-34D93FF4F9EE}"/>
    <cellStyle name="Input 2 6 3 3 2" xfId="23476" xr:uid="{17C02151-DB76-4BAC-B9CA-20DA60FF191C}"/>
    <cellStyle name="Input 2 6 3 3 2 2" xfId="47408" xr:uid="{9AC2B16E-E402-4416-8FEB-798498872449}"/>
    <cellStyle name="Input 2 6 3 3 3" xfId="24922" xr:uid="{85AE739A-8B09-439A-814B-B85E6302A03F}"/>
    <cellStyle name="Input 2 6 3 4" xfId="8739" xr:uid="{94FA1FCF-B4A1-49CA-ACE2-0450E8CB9187}"/>
    <cellStyle name="Input 2 6 3 4 2" xfId="24014" xr:uid="{6761D3CE-273E-47D4-B126-3CBD32FA5C1E}"/>
    <cellStyle name="Input 2 6 3 4 2 2" xfId="47639" xr:uid="{F8E40E01-684A-4315-84FC-20E463C9C502}"/>
    <cellStyle name="Input 2 6 3 4 3" xfId="25460" xr:uid="{2658CC3F-CCD2-42EE-9660-7D0C2A099ED3}"/>
    <cellStyle name="Input 2 6 3 5" xfId="23844" xr:uid="{ECFCBBC1-3601-40B9-B236-4CD3744773F1}"/>
    <cellStyle name="Input 2 6 3 5 2" xfId="25290" xr:uid="{3F9B8111-D246-4635-BE6F-3F0152B57C41}"/>
    <cellStyle name="Input 2 6 3 6" xfId="19042" xr:uid="{40FBFAB6-71AD-4A54-89E9-6FE2570BDB5B}"/>
    <cellStyle name="Input 2 6 3 6 2" xfId="43236" xr:uid="{2EE36D2D-754D-49F6-BAA7-12DE961FBC3E}"/>
    <cellStyle name="Input 2 6 4" xfId="4168" xr:uid="{51A13AF9-01E2-427C-AFCB-23FFD3B63B10}"/>
    <cellStyle name="Input 2 6 4 2" xfId="12509" xr:uid="{FCF40B2F-FF08-4603-96D2-4C20F72FD9C5}"/>
    <cellStyle name="Input 2 6 4 2 2" xfId="37094" xr:uid="{36C19EA0-2C83-45B2-8B70-AFB5F4EE87F7}"/>
    <cellStyle name="Input 2 6 4 3" xfId="17224" xr:uid="{EDCDD1D7-49D3-4AB7-A9E8-BBB9655C8A39}"/>
    <cellStyle name="Input 2 6 4 3 2" xfId="41571" xr:uid="{C349E2CC-2C72-485F-ACA2-A4F6CED76077}"/>
    <cellStyle name="Input 2 6 4 4" xfId="16861" xr:uid="{72C306AA-FF88-4744-9CA1-D91C3C16C057}"/>
    <cellStyle name="Input 2 6 4 4 2" xfId="41429" xr:uid="{A4ECAF43-EFB4-4BE8-B987-E3E92DE990B0}"/>
    <cellStyle name="Input 2 6 4 5" xfId="20977" xr:uid="{796650C4-0432-48CF-8BBE-8C5550DDFE6A}"/>
    <cellStyle name="Input 2 6 4 5 2" xfId="45112" xr:uid="{079E1C1E-5464-4845-9156-44791CDB95CC}"/>
    <cellStyle name="Input 2 6 4 6" xfId="24393" xr:uid="{0C810A13-5F22-4174-A9E5-728A0D260E2B}"/>
    <cellStyle name="Input 2 6 5" xfId="4640" xr:uid="{0D557C73-6D36-42EE-89ED-715E53D97A93}"/>
    <cellStyle name="Input 2 6 5 2" xfId="12981" xr:uid="{1469DF18-68A1-40A0-98DD-2F8CEE7992E7}"/>
    <cellStyle name="Input 2 6 5 2 2" xfId="37566" xr:uid="{965459A5-16A4-4C38-869D-43531AA9D6EA}"/>
    <cellStyle name="Input 2 6 5 3" xfId="17314" xr:uid="{FA6E8383-B0E7-4D86-81B6-0F0E69843FE5}"/>
    <cellStyle name="Input 2 6 5 3 2" xfId="41649" xr:uid="{D12A38F0-0114-4DC4-AECA-0AB3D6DC50DE}"/>
    <cellStyle name="Input 2 6 5 4" xfId="17118" xr:uid="{BD0D246B-5EA8-4A6B-8765-677D32AF04A1}"/>
    <cellStyle name="Input 2 6 5 4 2" xfId="41528" xr:uid="{4CA1F757-024F-46B7-8F7A-12154D6D6020}"/>
    <cellStyle name="Input 2 6 5 5" xfId="23333" xr:uid="{4C1CD192-81AB-4572-8687-425187D2863D}"/>
    <cellStyle name="Input 2 6 5 5 2" xfId="47294" xr:uid="{206112C5-7292-4E8D-BF42-DF63371BE68B}"/>
    <cellStyle name="Input 2 6 5 6" xfId="24779" xr:uid="{7D069E46-0D2A-439D-A488-7C8F8CC306CC}"/>
    <cellStyle name="Input 2 6 6" xfId="5594" xr:uid="{6B071D3A-9EBD-4DF9-BE5B-B1FC8B8AD5F7}"/>
    <cellStyle name="Input 2 6 6 2" xfId="17483" xr:uid="{47B82EB9-409F-4E1F-8BCA-D79B97C72C36}"/>
    <cellStyle name="Input 2 6 6 2 2" xfId="41782" xr:uid="{AA79CE89-09DA-4E08-82D9-8F606B1F48C8}"/>
    <cellStyle name="Input 2 6 6 3" xfId="17566" xr:uid="{9E37ABDB-F040-4288-93CD-F2088D99820F}"/>
    <cellStyle name="Input 2 6 6 3 2" xfId="41840" xr:uid="{D654E461-780D-479A-9547-B68859C8EA4B}"/>
    <cellStyle name="Input 2 6 6 4" xfId="24075" xr:uid="{86F59113-3596-47C7-A495-EB0A919822A8}"/>
    <cellStyle name="Input 2 6 6 4 2" xfId="47655" xr:uid="{66A1F4CB-24FB-4865-8AEE-3BD1BC81308D}"/>
    <cellStyle name="Input 2 6 6 5" xfId="25521" xr:uid="{073B0223-C308-44E4-AB2A-733A4956872A}"/>
    <cellStyle name="Input 2 6 7" xfId="8685" xr:uid="{D9BF43D6-08D3-4EB1-849C-03A8D883957C}"/>
    <cellStyle name="Input 2 6 7 2" xfId="33466" xr:uid="{AA42EE13-E022-4E0F-8D0B-7DE898474CB3}"/>
    <cellStyle name="Input 2 6 8" xfId="17427" xr:uid="{6B082743-D3BC-4CB6-9099-414868946593}"/>
    <cellStyle name="Input 2 6 8 2" xfId="41750" xr:uid="{A6CC156C-54C3-4D08-83FB-FD68D78180C0}"/>
    <cellStyle name="Input 2 6 9" xfId="18314" xr:uid="{8EA859C5-DDC4-4200-9CE8-51FB016EE6B8}"/>
    <cellStyle name="Input 2 6 9 2" xfId="42539" xr:uid="{3100AF42-07E9-4328-9D8B-63DD267282C4}"/>
    <cellStyle name="Input 2 7" xfId="22769" xr:uid="{EFE463AC-23F3-4660-AEAC-0C41070B26BD}"/>
    <cellStyle name="Input 2 7 2" xfId="24643" xr:uid="{5F4C9E1D-F22B-4779-9C75-1AE7BCE8B1E0}"/>
    <cellStyle name="Input 2 8" xfId="23320" xr:uid="{A390F2CB-9EAC-4E02-8F4B-56AB888F2EE8}"/>
    <cellStyle name="Input 2 8 2" xfId="24766" xr:uid="{0114F61C-DBC2-469C-BDE8-0B2E90DA52D4}"/>
    <cellStyle name="Input 2 9" xfId="23548" xr:uid="{81C1E5D5-86D0-47FA-B0CD-D3FE1BB644ED}"/>
    <cellStyle name="Input 2 9 2" xfId="24994" xr:uid="{C83F9C0A-2415-4C87-BDD3-4E1FA0CAABC8}"/>
    <cellStyle name="Input 3" xfId="200" xr:uid="{CCD309E4-9841-4E93-8A19-D817FDC91B84}"/>
    <cellStyle name="Input 3 10" xfId="17798" xr:uid="{25AE526E-3D2E-488B-8D26-54BB49FF0650}"/>
    <cellStyle name="Input 3 10 2" xfId="42023" xr:uid="{A2AB0D0D-95C0-47FA-BF4A-45E7BBDA1526}"/>
    <cellStyle name="Input 3 2" xfId="416" xr:uid="{E64284B3-8A10-47CC-838A-7237C21746C0}"/>
    <cellStyle name="Input 3 2 2" xfId="1360" xr:uid="{5DE64F38-AA82-4FAC-8672-1794147EE9CA}"/>
    <cellStyle name="Input 3 2 2 2" xfId="9722" xr:uid="{31F7CE52-B2AF-42E2-8C85-DF696CD3CDA4}"/>
    <cellStyle name="Input 3 2 2 2 2" xfId="23838" xr:uid="{ADAF865F-6570-4363-BE2E-09CBE75EBCFB}"/>
    <cellStyle name="Input 3 2 2 2 2 2" xfId="25284" xr:uid="{A2C7AC66-B193-40CD-BAF1-D9B2CAFEF944}"/>
    <cellStyle name="Input 3 2 2 2 3" xfId="23971" xr:uid="{4AC5B00C-38A6-4403-A842-327288C36C20}"/>
    <cellStyle name="Input 3 2 2 2 3 2" xfId="25417" xr:uid="{620A2320-5611-4C50-9C5B-9469FB67D2B7}"/>
    <cellStyle name="Input 3 2 2 2 4" xfId="23850" xr:uid="{CBF46C7D-3EBF-4B4C-9C0F-BB36B4DD37FF}"/>
    <cellStyle name="Input 3 2 2 2 4 2" xfId="25296" xr:uid="{38B44D64-D532-415E-9206-DCE271EAD675}"/>
    <cellStyle name="Input 3 2 2 2 5" xfId="20084" xr:uid="{AB815FC8-07BA-44FE-AB2F-1D57344FD54D}"/>
    <cellStyle name="Input 3 2 2 3" xfId="16949" xr:uid="{26AE8E2E-570E-447C-9FC9-554DDF9959C7}"/>
    <cellStyle name="Input 3 2 2 3 2" xfId="23409" xr:uid="{3C74F680-097C-455C-A9AF-ED95519D36E6}"/>
    <cellStyle name="Input 3 2 2 3 2 2" xfId="47369" xr:uid="{475863E0-BB5A-4BF2-8B48-22AC227BDDFA}"/>
    <cellStyle name="Input 3 2 2 3 3" xfId="24855" xr:uid="{C5AE5499-7596-4B1B-8A95-878C9C93CC23}"/>
    <cellStyle name="Input 3 2 2 4" xfId="17196" xr:uid="{563952B0-C027-4632-A3AC-6A4353744E63}"/>
    <cellStyle name="Input 3 2 2 4 2" xfId="23892" xr:uid="{340CEB82-5B84-4590-AECA-D4EF0500D406}"/>
    <cellStyle name="Input 3 2 2 4 2 2" xfId="47591" xr:uid="{F3AC33DA-A507-4A78-BDD7-8444FDC6C40E}"/>
    <cellStyle name="Input 3 2 2 4 3" xfId="25338" xr:uid="{14C67184-B0CB-4A1C-9C66-EDB36CAF4AED}"/>
    <cellStyle name="Input 3 2 2 5" xfId="23906" xr:uid="{06FB28F4-CE7B-400F-8EBE-4AAD51D36B85}"/>
    <cellStyle name="Input 3 2 2 5 2" xfId="25352" xr:uid="{B7C8E307-2554-4ADD-9042-2AE14F27E37D}"/>
    <cellStyle name="Input 3 2 2 6" xfId="18926" xr:uid="{D5EB74DD-EF8A-4848-9F3E-9760F1BE6359}"/>
    <cellStyle name="Input 3 2 2 6 2" xfId="43122" xr:uid="{75D0AAA6-95D5-4292-9D4A-32851610EFDE}"/>
    <cellStyle name="Input 3 2 3" xfId="5300" xr:uid="{07B54DF2-D31C-4C84-8D9E-8DDCB648B8FB}"/>
    <cellStyle name="Input 3 2 3 2" xfId="17449" xr:uid="{41947706-17E4-4303-B660-9B3635FB9C96}"/>
    <cellStyle name="Input 3 2 3 2 2" xfId="21673" xr:uid="{EF596414-7B5B-490B-9F06-97726E530B5F}"/>
    <cellStyle name="Input 3 2 3 3" xfId="17290" xr:uid="{786DA9CF-20A1-413E-8CC7-F171E29D4517}"/>
    <cellStyle name="Input 3 2 3 3 2" xfId="23554" xr:uid="{C98CC73B-C3C5-463D-871F-70B9DC5BB4C2}"/>
    <cellStyle name="Input 3 2 3 3 2 2" xfId="47473" xr:uid="{37062868-AAAC-41F4-BA06-4B37B5118D47}"/>
    <cellStyle name="Input 3 2 3 3 3" xfId="25000" xr:uid="{149C91B2-598E-4A2A-870A-D38BA4A54065}"/>
    <cellStyle name="Input 3 2 3 4" xfId="23483" xr:uid="{24B715DA-F583-47DD-ADCA-F43C76FAC5BA}"/>
    <cellStyle name="Input 3 2 3 4 2" xfId="24929" xr:uid="{F85CC1AA-41C2-4FF4-B47E-9610295864AD}"/>
    <cellStyle name="Input 3 2 3 5" xfId="23799" xr:uid="{B4DE64C5-29D4-4327-97F1-E7FDDDDE08FB}"/>
    <cellStyle name="Input 3 2 3 5 2" xfId="25245" xr:uid="{8D441C5C-1967-471E-8C02-C3AA05CFCA0C}"/>
    <cellStyle name="Input 3 2 3 6" xfId="19206" xr:uid="{9ABD6CA5-6D7D-4D35-9FEF-F22C197A8223}"/>
    <cellStyle name="Input 3 2 3 6 2" xfId="43400" xr:uid="{D0DEA4AE-A9B3-41A3-8204-5FB7EAF254C2}"/>
    <cellStyle name="Input 3 2 4" xfId="8476" xr:uid="{75A017DC-E735-4233-9838-48BDC6548564}"/>
    <cellStyle name="Input 3 2 4 2" xfId="16734" xr:uid="{7A2B65D7-FEA7-428A-B01C-2DBC4F522303}"/>
    <cellStyle name="Input 3 2 4 2 2" xfId="41316" xr:uid="{52CD4A96-717C-40B6-A8BB-0ADA9DE17F2F}"/>
    <cellStyle name="Input 3 2 4 3" xfId="17656" xr:uid="{AE7E608E-22C4-4F38-A784-BF82D13D026D}"/>
    <cellStyle name="Input 3 2 4 3 2" xfId="41900" xr:uid="{AC92A077-5936-4D10-8755-99EDF958E91C}"/>
    <cellStyle name="Input 3 2 4 4" xfId="17551" xr:uid="{17C840DA-0A3A-4F6E-9608-EEA2EA093575}"/>
    <cellStyle name="Input 3 2 4 4 2" xfId="41829" xr:uid="{08BD0D1B-1935-4606-B8F2-28D5C15E67AF}"/>
    <cellStyle name="Input 3 2 4 5" xfId="23258" xr:uid="{8B5049CE-85A8-472D-AA02-EB0B005B7C35}"/>
    <cellStyle name="Input 3 2 4 5 2" xfId="47257" xr:uid="{769AAA44-5C4A-4812-9FCA-A32E04463B3A}"/>
    <cellStyle name="Input 3 2 4 6" xfId="24704" xr:uid="{C9805BD4-F35F-4AF9-B0DD-73662E5DF3A3}"/>
    <cellStyle name="Input 3 2 5" xfId="9076" xr:uid="{12AECCFA-7BC7-40EF-8C00-F9167BDB4798}"/>
    <cellStyle name="Input 3 2 5 2" xfId="22121" xr:uid="{12FB8B03-A0CA-45BF-91CA-0FFD80791226}"/>
    <cellStyle name="Input 3 2 5 2 2" xfId="46177" xr:uid="{7BAE3D9C-2BF3-4A72-9C07-83F47CA9E5DA}"/>
    <cellStyle name="Input 3 2 5 3" xfId="24607" xr:uid="{0A161239-0A09-47F2-BF21-F466A8DA19C1}"/>
    <cellStyle name="Input 3 2 6" xfId="17686" xr:uid="{25CAB1F7-A616-4B3A-B29A-A0A10B19768D}"/>
    <cellStyle name="Input 3 2 6 2" xfId="23705" xr:uid="{94304660-160E-4F1F-A0B4-DAC4B614A12B}"/>
    <cellStyle name="Input 3 2 6 2 2" xfId="47532" xr:uid="{99BA1AEF-B2B7-41B2-B870-FE49B1D17BB8}"/>
    <cellStyle name="Input 3 2 6 3" xfId="25151" xr:uid="{634225CC-2D64-4445-AD30-1239E6A3AE60}"/>
    <cellStyle name="Input 3 2 7" xfId="18599" xr:uid="{7362158D-6904-42AA-A0AB-C7C1B42C0120}"/>
    <cellStyle name="Input 3 2 7 2" xfId="42795" xr:uid="{811E3E4D-CDD1-4484-85CB-6DDB162F71F0}"/>
    <cellStyle name="Input 3 3" xfId="898" xr:uid="{CE80971D-7F78-4EC8-BABE-D9173BC295BA}"/>
    <cellStyle name="Input 3 3 2" xfId="9281" xr:uid="{BB2D9BED-A156-4F9A-A790-623C0018E66A}"/>
    <cellStyle name="Input 3 3 2 2" xfId="23700" xr:uid="{FF871830-8DFA-4163-A11F-49AADE319273}"/>
    <cellStyle name="Input 3 3 2 2 2" xfId="25146" xr:uid="{EDECEFB8-4D91-4EAE-A68B-DD0C36C0EBDF}"/>
    <cellStyle name="Input 3 3 2 3" xfId="23991" xr:uid="{EA0985D0-CF71-4761-817F-AB353DA86E96}"/>
    <cellStyle name="Input 3 3 2 3 2" xfId="25437" xr:uid="{8F3E7BA2-9E58-4E14-824C-C0B71BCBC542}"/>
    <cellStyle name="Input 3 3 2 4" xfId="23296" xr:uid="{308B010A-6529-40BC-9ABA-6036F09B6E15}"/>
    <cellStyle name="Input 3 3 2 4 2" xfId="24742" xr:uid="{CF7AE88A-EB5F-4370-BBB7-FB1B9D088691}"/>
    <cellStyle name="Input 3 3 2 5" xfId="19653" xr:uid="{02947325-462A-4144-B44C-842F35C9B5AA}"/>
    <cellStyle name="Input 3 3 3" xfId="16893" xr:uid="{C449AEE3-1D32-498C-BB57-55D3C208FD01}"/>
    <cellStyle name="Input 3 3 3 2" xfId="23341" xr:uid="{E1855444-562D-49E9-9230-519A6A56CAA8}"/>
    <cellStyle name="Input 3 3 3 2 2" xfId="47301" xr:uid="{24080167-BA25-42B9-BF33-C9977D7B8DED}"/>
    <cellStyle name="Input 3 3 3 3" xfId="24787" xr:uid="{15530739-4234-4F81-8C15-8A8C26A116CE}"/>
    <cellStyle name="Input 3 3 4" xfId="17584" xr:uid="{03146268-FD29-4EFF-AD7D-24BF198FCB4B}"/>
    <cellStyle name="Input 3 3 4 2" xfId="23728" xr:uid="{CB132D88-4FF7-465E-BD1E-628C45312F2D}"/>
    <cellStyle name="Input 3 3 4 2 2" xfId="47539" xr:uid="{EC72211C-165F-4ACA-95D4-053EE3FC7BB7}"/>
    <cellStyle name="Input 3 3 4 3" xfId="25174" xr:uid="{4BDF99D0-7B40-4686-9862-D2C9119C4E7B}"/>
    <cellStyle name="Input 3 3 5" xfId="23637" xr:uid="{E097AAD4-297F-424E-8AA4-0C2605F76FF7}"/>
    <cellStyle name="Input 3 3 5 2" xfId="25083" xr:uid="{E95C76CD-70FE-40C1-8B4D-C6589D22942B}"/>
    <cellStyle name="Input 3 3 6" xfId="18858" xr:uid="{88DC0F85-F6AC-4CF0-B0F3-381851BE38F5}"/>
    <cellStyle name="Input 3 3 6 2" xfId="43054" xr:uid="{EFDAC159-4B60-4011-8615-88EBCF592739}"/>
    <cellStyle name="Input 3 4" xfId="3926" xr:uid="{234EA2C7-9F9B-4E24-8107-3740FEB88C2D}"/>
    <cellStyle name="Input 3 4 2" xfId="12267" xr:uid="{18E0EED9-7648-445C-B7C0-ED1E65EC0BF6}"/>
    <cellStyle name="Input 3 4 2 2" xfId="21493" xr:uid="{271DDF16-12A8-43F0-B7ED-9BEB226C1216}"/>
    <cellStyle name="Input 3 4 3" xfId="17188" xr:uid="{4575DA1D-C541-44A2-98C9-CFF203D90B4C}"/>
    <cellStyle name="Input 3 4 3 2" xfId="23457" xr:uid="{4EC12812-1675-44C2-93B1-4484CBFD4927}"/>
    <cellStyle name="Input 3 4 3 2 2" xfId="47389" xr:uid="{A73F38E4-A6A0-4AA3-BCD7-D5782A71E564}"/>
    <cellStyle name="Input 3 4 3 3" xfId="24903" xr:uid="{6C419E3B-35E1-4495-B6B3-38AA6495F08C}"/>
    <cellStyle name="Input 3 4 4" xfId="17633" xr:uid="{0852859A-59C5-4E36-A3C5-D5323E5078DA}"/>
    <cellStyle name="Input 3 4 4 2" xfId="23874" xr:uid="{875B46B7-6816-4A4D-A06D-ED98C26F40F8}"/>
    <cellStyle name="Input 3 4 4 2 2" xfId="47582" xr:uid="{82A64EFB-2C05-4629-9697-492780E93877}"/>
    <cellStyle name="Input 3 4 4 3" xfId="25320" xr:uid="{42181E5C-E72B-40CE-A023-08A33858FC79}"/>
    <cellStyle name="Input 3 4 5" xfId="21082" xr:uid="{30BE299C-BE92-443E-9BBC-A41F0FDC635B}"/>
    <cellStyle name="Input 3 4 5 2" xfId="24432" xr:uid="{0FA73779-5FD7-4328-B5C1-D8913B65C146}"/>
    <cellStyle name="Input 3 4 6" xfId="19020" xr:uid="{481CD475-6494-4033-8AAC-6947C0D3E744}"/>
    <cellStyle name="Input 3 4 6 2" xfId="43214" xr:uid="{DA5E34BE-E554-4FDE-9A0A-853664E7F34D}"/>
    <cellStyle name="Input 3 5" xfId="4146" xr:uid="{A433A4AC-6481-4596-B1A1-EC7C13E3BA68}"/>
    <cellStyle name="Input 3 5 2" xfId="12487" xr:uid="{A8DF6722-A4ED-4264-B97E-FB5FA41B6F3F}"/>
    <cellStyle name="Input 3 5 2 2" xfId="37072" xr:uid="{BB5E59A3-4701-4FD7-8323-15C44B58AB31}"/>
    <cellStyle name="Input 3 5 3" xfId="17207" xr:uid="{2B945BFB-5F2B-4523-9616-7D8D9BA9541D}"/>
    <cellStyle name="Input 3 5 3 2" xfId="41554" xr:uid="{6B640003-1367-4FAF-B5E8-D7AD119EE4CD}"/>
    <cellStyle name="Input 3 5 4" xfId="16965" xr:uid="{2998FEC5-B474-4714-8D25-8744B4F31748}"/>
    <cellStyle name="Input 3 5 4 2" xfId="41455" xr:uid="{EDDA7423-CC1A-41F4-9217-34C8D396D50E}"/>
    <cellStyle name="Input 3 5 5" xfId="20906" xr:uid="{38E239D9-498F-4271-8DFF-A0FE7701169B}"/>
    <cellStyle name="Input 3 5 5 2" xfId="45042" xr:uid="{E0D1FCA5-51DC-401F-B28B-4B1B86FA9FFF}"/>
    <cellStyle name="Input 3 5 6" xfId="24375" xr:uid="{5B59F256-5D5A-4954-9499-A0F1EAF67938}"/>
    <cellStyle name="Input 3 6" xfId="4683" xr:uid="{026975FB-33C1-4081-BA15-505BCF1EE781}"/>
    <cellStyle name="Input 3 6 2" xfId="13024" xr:uid="{FBD461FD-FCEC-45A7-8957-C08DE5526205}"/>
    <cellStyle name="Input 3 6 2 2" xfId="37609" xr:uid="{CE57225B-D4F5-4F00-9E76-620C8BA982D2}"/>
    <cellStyle name="Input 3 6 3" xfId="17357" xr:uid="{D3306524-D7AE-4483-933D-B58BF92D531B}"/>
    <cellStyle name="Input 3 6 3 2" xfId="41692" xr:uid="{43EB3E24-2FEE-4DCF-8667-3F7CD5128789}"/>
    <cellStyle name="Input 3 6 4" xfId="17089" xr:uid="{6E1A142E-92BB-405B-966A-09ACAAA67CA2}"/>
    <cellStyle name="Input 3 6 4 2" xfId="41517" xr:uid="{C78402F7-88F9-46FB-AF0C-D205DE12D9B4}"/>
    <cellStyle name="Input 3 6 5" xfId="23649" xr:uid="{B1E9B2BD-9DCD-477E-99C3-EA07DAC15478}"/>
    <cellStyle name="Input 3 6 5 2" xfId="47515" xr:uid="{BC395CE2-3730-4002-B079-B24E4997DD3D}"/>
    <cellStyle name="Input 3 6 6" xfId="25095" xr:uid="{C38CE496-4985-469F-9C88-AE9976168B8E}"/>
    <cellStyle name="Input 3 7" xfId="4869" xr:uid="{7DA848A8-253F-47DA-AF55-C251AA3C8C8C}"/>
    <cellStyle name="Input 3 7 2" xfId="17393" xr:uid="{99889DDD-08C3-413E-88A5-821E7AAA5B9F}"/>
    <cellStyle name="Input 3 7 2 2" xfId="41723" xr:uid="{912FA89C-B317-431F-9C31-B57F3A80EF4B}"/>
    <cellStyle name="Input 3 7 3" xfId="13324" xr:uid="{03065C1D-573D-4095-82E4-EDBA5805FB17}"/>
    <cellStyle name="Input 3 7 3 2" xfId="37908" xr:uid="{167A5B3F-D771-4BB3-A6AC-1284FC843F45}"/>
    <cellStyle name="Input 3 7 4" xfId="23753" xr:uid="{2E8CBAAD-4D64-45DD-AD5B-660B6D1603CC}"/>
    <cellStyle name="Input 3 7 4 2" xfId="47546" xr:uid="{D3F6E40F-12B4-4F44-B121-A175510DF722}"/>
    <cellStyle name="Input 3 7 5" xfId="25199" xr:uid="{B4681F5E-8B3C-435A-BC72-63D2A9F20D15}"/>
    <cellStyle name="Input 3 8" xfId="9558" xr:uid="{C79DCC82-3345-4036-B100-2EAE2ED27627}"/>
    <cellStyle name="Input 3 8 2" xfId="34255" xr:uid="{35383E43-AA8A-4C61-974B-64633749AE96}"/>
    <cellStyle name="Input 3 9" xfId="17459" xr:uid="{7D4B69C9-8D95-4DD8-80E8-0E662736434A}"/>
    <cellStyle name="Input 3 9 2" xfId="41763" xr:uid="{28159AE1-E961-402F-8F21-4C40B0515957}"/>
    <cellStyle name="Linked Cell" xfId="30" builtinId="24" customBuiltin="1"/>
    <cellStyle name="Linked Cell 2" xfId="109" xr:uid="{6CD91E34-8208-4278-B702-8C86DAE6888B}"/>
    <cellStyle name="Linked Cell 2 2" xfId="691" xr:uid="{85C39685-DD5E-4BB3-936D-B795C80B6F86}"/>
    <cellStyle name="Neutral 2" xfId="110" xr:uid="{E7F36E5E-B854-4BD4-9F02-980932D7C640}"/>
    <cellStyle name="Neutral 3" xfId="675" xr:uid="{FC6C2F70-0827-46F5-B448-CCEC89A1749C}"/>
    <cellStyle name="Normal" xfId="0" builtinId="0"/>
    <cellStyle name="Normal 10" xfId="119" xr:uid="{5DD1E87F-6B96-4F8A-A021-F7CA8BD118DA}"/>
    <cellStyle name="Normal 10 10" xfId="1124" xr:uid="{975F3B52-B1ED-437F-B4C8-896FE551CCAA}"/>
    <cellStyle name="Normal 10 10 2" xfId="1556" xr:uid="{1218B79C-B966-4AD5-8F00-3E18A3F164B8}"/>
    <cellStyle name="Normal 10 10 2 2" xfId="7531" xr:uid="{8D80676C-8CCA-4742-9566-1227E08465E9}"/>
    <cellStyle name="Normal 10 10 2 2 2" xfId="15789" xr:uid="{29845E91-0879-48FE-87FE-D212940510D7}"/>
    <cellStyle name="Normal 10 10 2 2 2 2" xfId="40371" xr:uid="{D5D493BF-5847-47F9-A66F-FE6A9FBA3FDC}"/>
    <cellStyle name="Normal 10 10 2 2 3" xfId="22743" xr:uid="{2E213171-E70C-4E67-9F29-9A2A94E0622C}"/>
    <cellStyle name="Normal 10 10 2 2 3 2" xfId="46770" xr:uid="{61203789-86DA-4819-83C4-E7528C765296}"/>
    <cellStyle name="Normal 10 10 2 2 4" xfId="32356" xr:uid="{AFBAF37C-691C-46B8-B10B-5AB49D1F224A}"/>
    <cellStyle name="Normal 10 10 2 3" xfId="5495" xr:uid="{EAC63ABF-07E2-49D5-85D1-DE2575B09734}"/>
    <cellStyle name="Normal 10 10 2 3 2" xfId="13778" xr:uid="{D40DF3C8-ABAF-4395-ACFB-82A3F3E91DD0}"/>
    <cellStyle name="Normal 10 10 2 3 2 2" xfId="38362" xr:uid="{2834D82F-78C0-44A7-8133-502CA0BC04A8}"/>
    <cellStyle name="Normal 10 10 2 3 3" xfId="30344" xr:uid="{84773A3D-C143-4482-A38D-3AE53EA013B1}"/>
    <cellStyle name="Normal 10 10 2 4" xfId="9916" xr:uid="{9EB01EC7-C3D9-4F04-BBE1-85EFF2B2B4B4}"/>
    <cellStyle name="Normal 10 10 2 4 2" xfId="34602" xr:uid="{97F771FB-DED6-43C2-AF28-28DD7ECDF772}"/>
    <cellStyle name="Normal 10 10 2 5" xfId="20277" xr:uid="{02026B06-EDB2-4A35-A703-A1AA4A9B87AE}"/>
    <cellStyle name="Normal 10 10 2 5 2" xfId="44451" xr:uid="{E14DEA6F-4089-4A28-8A0F-DC3505A98EA9}"/>
    <cellStyle name="Normal 10 10 2 6" xfId="26718" xr:uid="{BAD8FF4C-DFF3-4F87-9E06-BED96FAD621F}"/>
    <cellStyle name="Normal 10 10 3" xfId="6210" xr:uid="{C17A15F1-AF28-422D-94B0-268E19D55033}"/>
    <cellStyle name="Normal 10 10 3 2" xfId="8097" xr:uid="{C7C22AE2-10D1-4FA1-8AA5-D469354CF852}"/>
    <cellStyle name="Normal 10 10 3 2 2" xfId="16355" xr:uid="{C3F3884B-A073-4615-89EE-032B32A8A718}"/>
    <cellStyle name="Normal 10 10 3 2 2 2" xfId="40937" xr:uid="{EEE99DEE-9CA2-499F-8DB6-35DB40AB54D7}"/>
    <cellStyle name="Normal 10 10 3 2 3" xfId="22333" xr:uid="{2E5EF031-7D2D-462E-927D-2B5F82ED51E5}"/>
    <cellStyle name="Normal 10 10 3 2 3 2" xfId="46367" xr:uid="{31C67D94-CB34-4187-8B54-5B8CA91A73E6}"/>
    <cellStyle name="Normal 10 10 3 2 4" xfId="32922" xr:uid="{7C30CE9F-3A17-4A36-9911-EE4C2679D6BD}"/>
    <cellStyle name="Normal 10 10 3 3" xfId="14472" xr:uid="{6627658C-5C08-449C-BB34-AD77C236C098}"/>
    <cellStyle name="Normal 10 10 3 3 2" xfId="39054" xr:uid="{264DA977-C1AB-48E7-B865-C80E7748F91D}"/>
    <cellStyle name="Normal 10 10 3 4" xfId="19867" xr:uid="{0BC37107-BD2B-4610-9AA2-81707D635AA8}"/>
    <cellStyle name="Normal 10 10 3 4 2" xfId="44047" xr:uid="{E65AFBC5-020A-422C-8C72-0ECF9C095889}"/>
    <cellStyle name="Normal 10 10 3 5" xfId="31039" xr:uid="{AE48DCBE-58AB-4DA9-A91F-E94C4ED76273}"/>
    <cellStyle name="Normal 10 10 4" xfId="6730" xr:uid="{349F98B9-374B-4515-909B-81FDE15DF305}"/>
    <cellStyle name="Normal 10 10 4 2" xfId="14989" xr:uid="{4AAC518B-8D0D-4370-9067-D2F073B4AB9E}"/>
    <cellStyle name="Normal 10 10 4 2 2" xfId="39571" xr:uid="{091A7C26-03D1-4375-A596-2879B9F1EEB7}"/>
    <cellStyle name="Normal 10 10 4 3" xfId="20835" xr:uid="{AED05D92-3B1F-4EB5-B045-C5F01EEC369A}"/>
    <cellStyle name="Normal 10 10 4 3 2" xfId="44974" xr:uid="{79C2C98F-A9EE-4A20-9BF8-904DD9FB3AC2}"/>
    <cellStyle name="Normal 10 10 4 4" xfId="31556" xr:uid="{40827CEF-74D3-4044-8560-E8FC9264A003}"/>
    <cellStyle name="Normal 10 10 5" xfId="7241" xr:uid="{FC3BFB8B-6B02-40D4-8E2C-B6420D2D7C69}"/>
    <cellStyle name="Normal 10 10 5 2" xfId="15500" xr:uid="{CC41FB39-DB6C-4B4A-8B94-EDF9A7F15139}"/>
    <cellStyle name="Normal 10 10 5 2 2" xfId="40082" xr:uid="{CA04E7BF-34AC-4540-9E89-1CB036B33D1D}"/>
    <cellStyle name="Normal 10 10 5 3" xfId="32067" xr:uid="{D5931918-EAA7-44A2-9405-6C76203DD2D4}"/>
    <cellStyle name="Normal 10 10 6" xfId="5083" xr:uid="{9245C33B-F58F-4262-A6CE-DC1756DC1904}"/>
    <cellStyle name="Normal 10 10 6 2" xfId="13378" xr:uid="{E3689A1F-CEFB-48BD-B2F9-1255280A23AC}"/>
    <cellStyle name="Normal 10 10 6 2 2" xfId="37962" xr:uid="{A164A147-113A-4736-9477-4E20BEAB58F4}"/>
    <cellStyle name="Normal 10 10 6 3" xfId="29943" xr:uid="{885AA6A2-2827-4DA2-9F4C-16DF087838FB}"/>
    <cellStyle name="Normal 10 10 7" xfId="9500" xr:uid="{52B8A9E6-050C-4E37-B3A3-610534A774CB}"/>
    <cellStyle name="Normal 10 10 7 2" xfId="34200" xr:uid="{989ABA8B-0A7E-48BB-A55F-CBA8D054B591}"/>
    <cellStyle name="Normal 10 10 8" xfId="18407" xr:uid="{B8AA7FC7-C3DE-4953-A1D8-C9B081A1031A}"/>
    <cellStyle name="Normal 10 10 8 2" xfId="42617" xr:uid="{6AA54A00-2A46-45F8-9FB6-181A07DE81D3}"/>
    <cellStyle name="Normal 10 10 9" xfId="26319" xr:uid="{7BB9929F-AD81-48A4-816E-AD3605EDA86A}"/>
    <cellStyle name="Normal 10 11" xfId="1187" xr:uid="{51173A3B-5A96-4023-B889-4E794AD8B5AC}"/>
    <cellStyle name="Normal 10 11 2" xfId="5863" xr:uid="{3E55B2DF-5FAA-4848-BD60-848518B37A85}"/>
    <cellStyle name="Normal 10 11 2 2" xfId="7750" xr:uid="{CB7FEAA1-8FA3-476F-B802-B53859035FBF}"/>
    <cellStyle name="Normal 10 11 2 2 2" xfId="16008" xr:uid="{37776544-4CE8-4E0F-8FCE-11B6EEF2B9F2}"/>
    <cellStyle name="Normal 10 11 2 2 2 2" xfId="40590" xr:uid="{78550DB5-CF1D-4861-8663-3F25FF930777}"/>
    <cellStyle name="Normal 10 11 2 2 3" xfId="32575" xr:uid="{6928C357-130B-4745-A46D-AA4A62B9E13C}"/>
    <cellStyle name="Normal 10 11 2 3" xfId="14125" xr:uid="{4C7AC28F-1B0F-4362-B889-6DF0D6400ACA}"/>
    <cellStyle name="Normal 10 11 2 3 2" xfId="38707" xr:uid="{3D011385-7D8B-4284-A010-9B12FD6F0BAB}"/>
    <cellStyle name="Normal 10 11 2 4" xfId="22387" xr:uid="{D9A4CD34-416D-4D08-B92E-F61B43BD1828}"/>
    <cellStyle name="Normal 10 11 2 4 2" xfId="46421" xr:uid="{C0B9E5AA-13D6-44FC-9662-F53664E80048}"/>
    <cellStyle name="Normal 10 11 2 5" xfId="30692" xr:uid="{968C9789-8305-4252-86A5-54492ED4B8D1}"/>
    <cellStyle name="Normal 10 11 3" xfId="6383" xr:uid="{134040B6-94F2-4D2F-9659-545CC771335E}"/>
    <cellStyle name="Normal 10 11 3 2" xfId="14642" xr:uid="{A765AAB2-ACAB-41EC-8987-BBF0CE5DDA2F}"/>
    <cellStyle name="Normal 10 11 3 2 2" xfId="39224" xr:uid="{D68B0890-3ACE-4CF1-9632-E4F7AF37A566}"/>
    <cellStyle name="Normal 10 11 3 3" xfId="31209" xr:uid="{51C5016B-ABB6-47B1-B4A5-5FA408015F1A}"/>
    <cellStyle name="Normal 10 11 4" xfId="7293" xr:uid="{9B69F7E0-0A57-4178-8B13-E57B96ECCBE4}"/>
    <cellStyle name="Normal 10 11 4 2" xfId="15552" xr:uid="{3252ECE6-E1A7-4E4D-90F9-283F024D0D02}"/>
    <cellStyle name="Normal 10 11 4 2 2" xfId="40134" xr:uid="{A940CFAB-063E-4116-AA18-1283917FB7CE}"/>
    <cellStyle name="Normal 10 11 4 3" xfId="32119" xr:uid="{F8865EA8-2762-4712-9A9A-8138E9056845}"/>
    <cellStyle name="Normal 10 11 5" xfId="5136" xr:uid="{7281EB56-1FDC-4C0B-91F2-C95B85E9DB93}"/>
    <cellStyle name="Normal 10 11 5 2" xfId="13430" xr:uid="{42ED93EE-1B97-4FE4-8C64-7C12CDEECF39}"/>
    <cellStyle name="Normal 10 11 5 2 2" xfId="38014" xr:uid="{1A435236-BBFC-4EA6-AD03-D83CA3E90CE6}"/>
    <cellStyle name="Normal 10 11 5 3" xfId="29996" xr:uid="{FB8F0648-6B8B-46BD-AF28-ADC127D92E24}"/>
    <cellStyle name="Normal 10 11 6" xfId="9556" xr:uid="{90FC1F8F-9CDB-461F-AB41-79A188D2DE21}"/>
    <cellStyle name="Normal 10 11 6 2" xfId="34253" xr:uid="{DC5BE52E-F227-4811-9F7C-847641D04A5D}"/>
    <cellStyle name="Normal 10 11 7" xfId="19920" xr:uid="{CF903047-D3CA-47B1-9F14-FD2F3301B1C2}"/>
    <cellStyle name="Normal 10 11 7 2" xfId="44099" xr:uid="{6E242D9D-1B27-43E4-945C-BB94C0733D01}"/>
    <cellStyle name="Normal 10 11 8" xfId="26371" xr:uid="{F80FC122-F295-48A1-87C2-E490C48C945B}"/>
    <cellStyle name="Normal 10 12" xfId="1150" xr:uid="{155142C4-F0A3-48E1-A2FA-1F3C6AA23AD1}"/>
    <cellStyle name="Normal 10 12 2" xfId="6236" xr:uid="{DE2F4946-7248-4263-A7DF-2609F3E7AB9F}"/>
    <cellStyle name="Normal 10 12 2 2" xfId="8123" xr:uid="{360CEBC2-EA59-49BB-A47F-7DEE9CCEB1D1}"/>
    <cellStyle name="Normal 10 12 2 2 2" xfId="16381" xr:uid="{E8F89E6D-BE2A-49B8-93FE-7D63893C0910}"/>
    <cellStyle name="Normal 10 12 2 2 2 2" xfId="40963" xr:uid="{B1E0B5FA-018E-4213-9A0C-9B95016BDF3E}"/>
    <cellStyle name="Normal 10 12 2 2 3" xfId="32948" xr:uid="{EB78E3C3-BC1E-4A23-A269-53D7C6AD78C1}"/>
    <cellStyle name="Normal 10 12 2 3" xfId="14498" xr:uid="{80C37078-DFD0-462E-B9B7-EDC2F93985D7}"/>
    <cellStyle name="Normal 10 12 2 3 2" xfId="39080" xr:uid="{1533CCC1-26A2-47B7-B97F-27678511F971}"/>
    <cellStyle name="Normal 10 12 2 4" xfId="22359" xr:uid="{028E4895-5E9E-4E29-9F9B-E25059CC5C43}"/>
    <cellStyle name="Normal 10 12 2 4 2" xfId="46393" xr:uid="{8C682CBF-3002-4E9D-AA3D-47B1E1494C36}"/>
    <cellStyle name="Normal 10 12 2 5" xfId="31065" xr:uid="{2F6629B1-581A-4309-9028-586CF78809A0}"/>
    <cellStyle name="Normal 10 12 3" xfId="6756" xr:uid="{9A58BB8E-EC0F-480C-8DB5-5F45E2B46B08}"/>
    <cellStyle name="Normal 10 12 3 2" xfId="15015" xr:uid="{F65BB0EB-BEE5-457F-B6C9-AA38FFA730DC}"/>
    <cellStyle name="Normal 10 12 3 2 2" xfId="39597" xr:uid="{71B99E54-46EF-49DE-ACD8-A54483F63684}"/>
    <cellStyle name="Normal 10 12 3 3" xfId="31582" xr:uid="{74358755-FA1D-41BE-96EF-7202FD4013C7}"/>
    <cellStyle name="Normal 10 12 4" xfId="7267" xr:uid="{A51E31F3-1956-4EA3-A0E5-047ABC770661}"/>
    <cellStyle name="Normal 10 12 4 2" xfId="15526" xr:uid="{AEA72532-CA2A-4220-B95F-A627196FB019}"/>
    <cellStyle name="Normal 10 12 4 2 2" xfId="40108" xr:uid="{89D14F39-46D5-4F90-BC41-29016756FACF}"/>
    <cellStyle name="Normal 10 12 4 3" xfId="32093" xr:uid="{52886AF8-5702-46D5-85EC-1E75E602618D}"/>
    <cellStyle name="Normal 10 12 5" xfId="5109" xr:uid="{BE514E3A-83A3-41CB-90D1-120DE94F3E74}"/>
    <cellStyle name="Normal 10 12 5 2" xfId="13404" xr:uid="{5485B320-3A6C-4EAF-83FD-5556A0A5E93D}"/>
    <cellStyle name="Normal 10 12 5 2 2" xfId="37988" xr:uid="{67220C82-45DC-4502-B2EE-FF94754EFC15}"/>
    <cellStyle name="Normal 10 12 5 3" xfId="29969" xr:uid="{46ADE2B1-011D-4E84-A8D0-099EC1418BCD}"/>
    <cellStyle name="Normal 10 12 6" xfId="9526" xr:uid="{4CE054CD-9E07-4256-A301-9DEE2DC7AA53}"/>
    <cellStyle name="Normal 10 12 6 2" xfId="34226" xr:uid="{93124F31-0430-4F6E-BB6C-B194E553DFD1}"/>
    <cellStyle name="Normal 10 12 7" xfId="19893" xr:uid="{7C7319DC-D1BA-4181-891F-4B0D1D372812}"/>
    <cellStyle name="Normal 10 12 7 2" xfId="44073" xr:uid="{D1C20028-3D60-401B-B17D-9A26EF89D630}"/>
    <cellStyle name="Normal 10 12 8" xfId="26345" xr:uid="{61FDA303-15E8-4C1C-9E0C-BD05263515CD}"/>
    <cellStyle name="Normal 10 13" xfId="1588" xr:uid="{DCEB0A9B-255D-46CF-947A-75452D4C35B1}"/>
    <cellStyle name="Normal 10 13 2" xfId="6874" xr:uid="{0C9DDE09-4384-4137-B188-82C191F9C9BA}"/>
    <cellStyle name="Normal 10 13 2 2" xfId="15133" xr:uid="{6338AB8E-545F-42E7-BC39-BA08FDBC4F59}"/>
    <cellStyle name="Normal 10 13 2 2 2" xfId="39715" xr:uid="{76234B14-1EC3-4730-880C-DA16C87D96C7}"/>
    <cellStyle name="Normal 10 13 2 3" xfId="22771" xr:uid="{0EC6ECB6-599C-4080-B349-0EF8EDA83CA7}"/>
    <cellStyle name="Normal 10 13 2 3 2" xfId="46797" xr:uid="{9373D21B-1555-4317-AA42-BD6115C85EBD}"/>
    <cellStyle name="Normal 10 13 2 4" xfId="31700" xr:uid="{B292971E-2A03-48A1-9DAF-55EC486438B3}"/>
    <cellStyle name="Normal 10 13 3" xfId="5521" xr:uid="{4DAFD2C8-2C93-48BA-8DDF-078C856A7E67}"/>
    <cellStyle name="Normal 10 13 3 2" xfId="13804" xr:uid="{5EF79BEF-A1E5-417D-A3C4-CC3A68F2E1E8}"/>
    <cellStyle name="Normal 10 13 3 2 2" xfId="38388" xr:uid="{32E2A14B-915D-4A2C-B16E-0CE0A1782531}"/>
    <cellStyle name="Normal 10 13 3 3" xfId="30370" xr:uid="{C33124CE-DFF8-477A-8857-72F55F3501B3}"/>
    <cellStyle name="Normal 10 13 4" xfId="9942" xr:uid="{FBF9A6F1-6C43-4813-BE89-55C315795016}"/>
    <cellStyle name="Normal 10 13 4 2" xfId="34628" xr:uid="{9036CD85-3764-481C-A1AD-0B884C979A4B}"/>
    <cellStyle name="Normal 10 13 5" xfId="20305" xr:uid="{DC60F6F1-C99C-40BC-B3AE-023E5AC567D0}"/>
    <cellStyle name="Normal 10 13 5 2" xfId="44477" xr:uid="{BBA4E733-22D5-46B6-B6EA-7366C072DB6A}"/>
    <cellStyle name="Normal 10 13 6" xfId="26744" xr:uid="{6291FA5C-43F5-4948-A0C6-44D8286D08B2}"/>
    <cellStyle name="Normal 10 14" xfId="1745" xr:uid="{C5068FA1-2E15-49E9-BD24-73858C4165D9}"/>
    <cellStyle name="Normal 10 14 2" xfId="7559" xr:uid="{F5CB5E71-C9EE-4FBE-A0E0-A5428AEC53D3}"/>
    <cellStyle name="Normal 10 14 2 2" xfId="15817" xr:uid="{8CECDA38-170D-4CCC-9C46-96705987BAA2}"/>
    <cellStyle name="Normal 10 14 2 2 2" xfId="40399" xr:uid="{55218884-C6F2-49E3-8079-1BCEC82BBAF4}"/>
    <cellStyle name="Normal 10 14 2 3" xfId="22910" xr:uid="{0CFA3EDF-FDBB-4895-B88B-7C87502FC3FD}"/>
    <cellStyle name="Normal 10 14 2 3 2" xfId="46921" xr:uid="{14922F74-9553-41D8-8EA1-0EC435730595}"/>
    <cellStyle name="Normal 10 14 2 4" xfId="32384" xr:uid="{44FB3CF9-B344-4F8B-B897-0F043EE0E4CC}"/>
    <cellStyle name="Normal 10 14 3" xfId="5663" xr:uid="{BEC517A4-68DA-4D38-89A9-87CE2019DD6E}"/>
    <cellStyle name="Normal 10 14 3 2" xfId="13925" xr:uid="{EEEEE2DE-525C-466C-B0E2-DB112EB7491D}"/>
    <cellStyle name="Normal 10 14 3 2 2" xfId="38507" xr:uid="{61231F95-D92C-40C8-A0A4-BD4D8AAA8539}"/>
    <cellStyle name="Normal 10 14 3 3" xfId="30492" xr:uid="{8A2B5F70-517C-4076-A9C8-AA1AD2017BE3}"/>
    <cellStyle name="Normal 10 14 4" xfId="10087" xr:uid="{F5DCFC88-E8C3-4996-8ABF-82CF6D817D13}"/>
    <cellStyle name="Normal 10 14 4 2" xfId="34747" xr:uid="{70FF8534-232E-4936-95AD-6159CBBEB353}"/>
    <cellStyle name="Normal 10 14 5" xfId="20445" xr:uid="{BDCF3ECA-423E-48CE-A595-90007D77DB23}"/>
    <cellStyle name="Normal 10 14 5 2" xfId="44605" xr:uid="{3395B141-BF35-42ED-A6C3-472EB39DD22B}"/>
    <cellStyle name="Normal 10 14 6" xfId="26862" xr:uid="{73576E5C-D3D9-4757-9258-76F444565973}"/>
    <cellStyle name="Normal 10 15" xfId="701" xr:uid="{B7E63D3E-32EC-4377-B6E8-BF60D3085410}"/>
    <cellStyle name="Normal 10 15 2" xfId="7670" xr:uid="{69A6CBF6-76FC-4A94-BEFC-D5AB1A8902E9}"/>
    <cellStyle name="Normal 10 15 2 2" xfId="15928" xr:uid="{DE4F1C6B-DE1F-49D8-B3F5-700625196CD9}"/>
    <cellStyle name="Normal 10 15 2 2 2" xfId="40510" xr:uid="{9D3B6018-6A08-40A2-AD9E-0E39331D5D36}"/>
    <cellStyle name="Normal 10 15 2 3" xfId="21937" xr:uid="{F318C820-6AC0-4AB2-ADD2-0A2DCF9A8B34}"/>
    <cellStyle name="Normal 10 15 2 3 2" xfId="46009" xr:uid="{ACD31E79-598B-4DC3-A93C-319E8130A4F0}"/>
    <cellStyle name="Normal 10 15 2 4" xfId="32495" xr:uid="{3F47CCCE-5547-440A-8061-C6991EB528DE}"/>
    <cellStyle name="Normal 10 15 3" xfId="5783" xr:uid="{04834167-479E-4BFF-8D2F-1DA2A2611B9F}"/>
    <cellStyle name="Normal 10 15 3 2" xfId="14045" xr:uid="{E44C98B8-6BAD-4596-85D0-2BD9E11D087A}"/>
    <cellStyle name="Normal 10 15 3 2 2" xfId="38627" xr:uid="{C65F370B-BC58-4464-8776-23C11C180B63}"/>
    <cellStyle name="Normal 10 15 3 3" xfId="30612" xr:uid="{A748507D-D8A8-4127-8488-B73D5FCC3AE3}"/>
    <cellStyle name="Normal 10 15 4" xfId="9096" xr:uid="{D46660DB-B9FC-4512-BBF3-F1B1F4337C46}"/>
    <cellStyle name="Normal 10 15 4 2" xfId="33847" xr:uid="{2CBC8B72-BCEA-4CDC-AA8C-6FB978973B91}"/>
    <cellStyle name="Normal 10 15 5" xfId="19472" xr:uid="{D9111726-D1A7-4A0D-9446-97343379664D}"/>
    <cellStyle name="Normal 10 15 5 2" xfId="43664" xr:uid="{A4894048-3B86-42AF-A2B2-AC4958854E0A}"/>
    <cellStyle name="Normal 10 15 6" xfId="25972" xr:uid="{E0CA550B-13A8-4DC1-9ADA-F6BC723526EE}"/>
    <cellStyle name="Normal 10 16" xfId="1864" xr:uid="{9D2EA3BA-62D3-43D4-B0D4-9866E3A262F9}"/>
    <cellStyle name="Normal 10 16 2" xfId="7724" xr:uid="{2F8A7E9F-F13B-4092-9AD0-9ADE62EB5635}"/>
    <cellStyle name="Normal 10 16 2 2" xfId="15982" xr:uid="{098BA646-98EF-4658-9A88-8D8A77C430DD}"/>
    <cellStyle name="Normal 10 16 2 2 2" xfId="40564" xr:uid="{8AC89F5B-BB45-458A-9F18-3804BAA259D7}"/>
    <cellStyle name="Normal 10 16 2 3" xfId="23028" xr:uid="{9C7F41A7-6175-4AB4-BC12-322E0A95E97A}"/>
    <cellStyle name="Normal 10 16 2 3 2" xfId="47039" xr:uid="{E1BFDAD1-9AD9-44D4-AA0E-AC53A85F3B9B}"/>
    <cellStyle name="Normal 10 16 2 4" xfId="32549" xr:uid="{FD1BA877-2B9F-4175-A0E0-E3E8C5D82D86}"/>
    <cellStyle name="Normal 10 16 3" xfId="5837" xr:uid="{CB0689E8-BB26-4C42-9F3E-3425890E97A3}"/>
    <cellStyle name="Normal 10 16 3 2" xfId="14099" xr:uid="{CAF68E7A-45A2-42F3-8E08-2521A05D8E9B}"/>
    <cellStyle name="Normal 10 16 3 2 2" xfId="38681" xr:uid="{05147AF7-4DFD-4D34-86BF-788D0F8C5E81}"/>
    <cellStyle name="Normal 10 16 3 3" xfId="30666" xr:uid="{FBC3FDEC-DDAC-4802-9DB5-92385BCF960C}"/>
    <cellStyle name="Normal 10 16 4" xfId="10206" xr:uid="{79FDF811-58B1-4B73-AF70-E59E07000F1E}"/>
    <cellStyle name="Normal 10 16 4 2" xfId="34865" xr:uid="{ABEF7D26-7626-463F-88F0-4619F620A72E}"/>
    <cellStyle name="Normal 10 16 5" xfId="20563" xr:uid="{69DE3512-1D3D-4C30-B247-4C9C42B6012E}"/>
    <cellStyle name="Normal 10 16 5 2" xfId="44723" xr:uid="{89DA7FE5-0FAC-43D8-9BAB-E2987AE32FB6}"/>
    <cellStyle name="Normal 10 16 6" xfId="26980" xr:uid="{8034A773-E652-47A9-8409-6A61938E83FB}"/>
    <cellStyle name="Normal 10 17" xfId="1984" xr:uid="{045997D9-C9B3-4A71-9260-0ADB40EDF063}"/>
    <cellStyle name="Normal 10 17 2" xfId="6357" xr:uid="{4A71B15D-5821-4545-8BC1-D140F8CDE017}"/>
    <cellStyle name="Normal 10 17 2 2" xfId="14616" xr:uid="{70E8925C-6320-4766-A7D1-3C73945AFD0D}"/>
    <cellStyle name="Normal 10 17 2 2 2" xfId="39198" xr:uid="{58427BBA-9969-43C0-9792-685A0BE51E97}"/>
    <cellStyle name="Normal 10 17 2 3" xfId="23148" xr:uid="{777D9095-B043-4AC7-AC1A-E398323B0328}"/>
    <cellStyle name="Normal 10 17 2 3 2" xfId="47159" xr:uid="{0224DF94-4F41-43C0-8995-0BB24A1E090B}"/>
    <cellStyle name="Normal 10 17 2 4" xfId="31183" xr:uid="{6DA01BE9-6794-401A-8B4B-85BD438B881F}"/>
    <cellStyle name="Normal 10 17 3" xfId="10326" xr:uid="{A6678D77-2631-4BDE-A59D-84926314E799}"/>
    <cellStyle name="Normal 10 17 3 2" xfId="34985" xr:uid="{EA6B40AF-09D3-4601-9C3B-BCEB17E3FAC9}"/>
    <cellStyle name="Normal 10 17 4" xfId="20683" xr:uid="{45EDA3F2-8FB0-4497-99FD-CE1B367A3B9F}"/>
    <cellStyle name="Normal 10 17 4 2" xfId="44843" xr:uid="{CD492501-839F-43C9-BAE6-D29288B15748}"/>
    <cellStyle name="Normal 10 17 5" xfId="27100" xr:uid="{5DE1BB05-C366-435C-A124-670EBCA2B609}"/>
    <cellStyle name="Normal 10 18" xfId="2057" xr:uid="{93525C0E-BE11-49D0-BA4B-CF6858548302}"/>
    <cellStyle name="Normal 10 18 2" xfId="8230" xr:uid="{72666857-60C5-4FBC-9A10-867C19101D8B}"/>
    <cellStyle name="Normal 10 18 2 2" xfId="16488" xr:uid="{141973CA-3BB8-44FA-A189-1D4C7EC9173D}"/>
    <cellStyle name="Normal 10 18 2 2 2" xfId="41070" xr:uid="{8E4CE474-56ED-4544-9496-2F7B281B71BC}"/>
    <cellStyle name="Normal 10 18 2 3" xfId="21432" xr:uid="{E8AFE4DF-02F0-4912-91B8-C49B6769630A}"/>
    <cellStyle name="Normal 10 18 2 3 2" xfId="45538" xr:uid="{DECD9032-AFE7-4E3F-BF92-2EA2056B8BAF}"/>
    <cellStyle name="Normal 10 18 2 4" xfId="33055" xr:uid="{0D1B796F-BC28-4122-B286-E8A30C81281E}"/>
    <cellStyle name="Normal 10 18 3" xfId="10399" xr:uid="{6FE1A658-FE84-4049-8FFF-975A1A5CA532}"/>
    <cellStyle name="Normal 10 18 3 2" xfId="35057" xr:uid="{D1EA9B9B-99CB-4193-83A1-46483D9E01AD}"/>
    <cellStyle name="Normal 10 18 4" xfId="18958" xr:uid="{D3A1E6B7-A6FC-40B3-B295-80F9AA672FC2}"/>
    <cellStyle name="Normal 10 18 4 2" xfId="43152" xr:uid="{A332A4EA-5554-4F13-9E67-9B58F29A8999}"/>
    <cellStyle name="Normal 10 18 5" xfId="27172" xr:uid="{B4FD57BB-B3EF-489D-8774-CF99E885C9B2}"/>
    <cellStyle name="Normal 10 19" xfId="2297" xr:uid="{2FB6D50D-EABF-47E4-A871-0BFA53C2C839}"/>
    <cellStyle name="Normal 10 19 2" xfId="10638" xr:uid="{5C8F8E20-43E9-45E7-9F21-3077D7E20EA1}"/>
    <cellStyle name="Normal 10 19 2 2" xfId="35295" xr:uid="{6E6DE706-EB8F-45B9-B903-CA31CB9703E4}"/>
    <cellStyle name="Normal 10 19 3" xfId="20796" xr:uid="{BF56D376-56C3-4E96-8CA6-F0DC180FADF4}"/>
    <cellStyle name="Normal 10 19 3 2" xfId="44942" xr:uid="{B31AA3A2-463F-45A7-9807-54558428DB97}"/>
    <cellStyle name="Normal 10 19 4" xfId="27410" xr:uid="{BC32F387-1A1F-419A-AF3B-1B3240C958B5}"/>
    <cellStyle name="Normal 10 2" xfId="127" xr:uid="{76D87BAC-DABB-45F7-A146-E3DAFE7DAF03}"/>
    <cellStyle name="Normal 10 2 10" xfId="1154" xr:uid="{AC2BDE1E-760E-4D65-B714-4E053A1C93D7}"/>
    <cellStyle name="Normal 10 2 10 2" xfId="6240" xr:uid="{CFFDF0FF-C0BC-4B1E-8F31-90FDC1FA97A1}"/>
    <cellStyle name="Normal 10 2 10 2 2" xfId="8127" xr:uid="{D81F39C6-12F8-4807-AD5A-649A2A9F7ADE}"/>
    <cellStyle name="Normal 10 2 10 2 2 2" xfId="16385" xr:uid="{FB464312-23D5-463A-BDAD-84565B366AB6}"/>
    <cellStyle name="Normal 10 2 10 2 2 2 2" xfId="40967" xr:uid="{5BBEBE7D-EFD4-4C8A-9CED-744B535EC5D9}"/>
    <cellStyle name="Normal 10 2 10 2 2 3" xfId="32952" xr:uid="{2B7159C6-AA04-4161-A43B-D0382D99BC17}"/>
    <cellStyle name="Normal 10 2 10 2 3" xfId="14502" xr:uid="{F6AC1DCB-C3AF-4D82-90C9-DE639DCC8C40}"/>
    <cellStyle name="Normal 10 2 10 2 3 2" xfId="39084" xr:uid="{47DD910A-F474-47AC-9C4F-38D6EFEE2EC4}"/>
    <cellStyle name="Normal 10 2 10 2 4" xfId="22363" xr:uid="{517526D8-C867-4E5E-A80B-F0E197BB5571}"/>
    <cellStyle name="Normal 10 2 10 2 4 2" xfId="46397" xr:uid="{E1F9CB36-8223-41C4-8C74-F71BA97B25F3}"/>
    <cellStyle name="Normal 10 2 10 2 5" xfId="31069" xr:uid="{BD5342ED-4953-4F22-BD2D-612D93F70447}"/>
    <cellStyle name="Normal 10 2 10 3" xfId="6760" xr:uid="{66597277-C268-4A05-BA02-0FAFA84F14C4}"/>
    <cellStyle name="Normal 10 2 10 3 2" xfId="15019" xr:uid="{30C395B6-DAC1-4FF5-9F59-0AA55E0D9F83}"/>
    <cellStyle name="Normal 10 2 10 3 2 2" xfId="39601" xr:uid="{3CC09BC5-7B79-44CB-97C7-3545564DA990}"/>
    <cellStyle name="Normal 10 2 10 3 3" xfId="31586" xr:uid="{0C4CB58F-1D6D-4FB5-9C77-5ED87497ABB1}"/>
    <cellStyle name="Normal 10 2 10 4" xfId="7271" xr:uid="{218AF869-F8A2-4D1E-863C-56003E4019B0}"/>
    <cellStyle name="Normal 10 2 10 4 2" xfId="15530" xr:uid="{6AE3D18C-1550-4B01-A0EB-28900E1F717F}"/>
    <cellStyle name="Normal 10 2 10 4 2 2" xfId="40112" xr:uid="{097364FA-FD6D-48CA-8BA7-45D1DE1B5F53}"/>
    <cellStyle name="Normal 10 2 10 4 3" xfId="32097" xr:uid="{6A50B24A-88C7-4667-85A9-18B9F5ACFB4F}"/>
    <cellStyle name="Normal 10 2 10 5" xfId="5113" xr:uid="{33FFF102-5077-4DFD-A60F-B4E2ACD3EB1B}"/>
    <cellStyle name="Normal 10 2 10 5 2" xfId="13408" xr:uid="{40123C81-E399-46D3-8D79-1B8F7676CAA2}"/>
    <cellStyle name="Normal 10 2 10 5 2 2" xfId="37992" xr:uid="{1B006544-DAC8-4B8F-98C3-B965DB8BFE73}"/>
    <cellStyle name="Normal 10 2 10 5 3" xfId="29973" xr:uid="{1E2CF7C6-F20B-403F-9AB6-AEDBA70E1BE3}"/>
    <cellStyle name="Normal 10 2 10 6" xfId="9530" xr:uid="{6175335B-569D-4C61-BD4C-7DF6DD329CE2}"/>
    <cellStyle name="Normal 10 2 10 6 2" xfId="34230" xr:uid="{19F02686-BD3E-47B5-87FA-E5CD65B946D9}"/>
    <cellStyle name="Normal 10 2 10 7" xfId="19897" xr:uid="{1AEC2171-5850-48F3-9B75-20FB13482FFD}"/>
    <cellStyle name="Normal 10 2 10 7 2" xfId="44077" xr:uid="{D32CCB38-B16E-4D32-AD3B-1BC60293AE22}"/>
    <cellStyle name="Normal 10 2 10 8" xfId="26349" xr:uid="{2DC773AD-CE25-459C-B71F-B5A57F185090}"/>
    <cellStyle name="Normal 10 2 11" xfId="1592" xr:uid="{6FF059DE-80FD-4094-A78D-CD00CEF5B33C}"/>
    <cellStyle name="Normal 10 2 11 2" xfId="6878" xr:uid="{6C5BC1E2-8B56-418E-A017-64BE9414DC51}"/>
    <cellStyle name="Normal 10 2 11 2 2" xfId="15137" xr:uid="{377FA075-5724-4803-A05F-08574C3E630D}"/>
    <cellStyle name="Normal 10 2 11 2 2 2" xfId="39719" xr:uid="{60E798A3-24A0-48ED-8090-D6E017FE3008}"/>
    <cellStyle name="Normal 10 2 11 2 3" xfId="22775" xr:uid="{E273DE3D-3DF9-49B7-BF77-9BAE8FB12E07}"/>
    <cellStyle name="Normal 10 2 11 2 3 2" xfId="46801" xr:uid="{8F96F2AF-83C6-48AB-AD18-DC768DA05EED}"/>
    <cellStyle name="Normal 10 2 11 2 4" xfId="31704" xr:uid="{A16E45DD-FFD0-4F2E-9279-BE5A7DCAC405}"/>
    <cellStyle name="Normal 10 2 11 3" xfId="5525" xr:uid="{A5ADFF35-038F-459C-96FA-0A1C2FCB7F8A}"/>
    <cellStyle name="Normal 10 2 11 3 2" xfId="13808" xr:uid="{0FAB772B-7AFF-4457-B837-C01B95557293}"/>
    <cellStyle name="Normal 10 2 11 3 2 2" xfId="38392" xr:uid="{4E64F1C2-8C35-413C-8A86-2BED9F72D92A}"/>
    <cellStyle name="Normal 10 2 11 3 3" xfId="30374" xr:uid="{63346DF3-5AE3-4C94-8685-FCE33E3B0021}"/>
    <cellStyle name="Normal 10 2 11 4" xfId="9946" xr:uid="{205EF677-F15E-4FF8-83F7-8527CB4C6EE1}"/>
    <cellStyle name="Normal 10 2 11 4 2" xfId="34632" xr:uid="{42B089B1-C040-4405-9152-0BB65ABC14AC}"/>
    <cellStyle name="Normal 10 2 11 5" xfId="20309" xr:uid="{867A3E41-2F8C-410C-BC82-C1F290C9AB0F}"/>
    <cellStyle name="Normal 10 2 11 5 2" xfId="44481" xr:uid="{2AC3BFE2-F0CB-4480-A7D3-0564ED1A4D78}"/>
    <cellStyle name="Normal 10 2 11 6" xfId="26748" xr:uid="{B5A14BA4-1ABF-43F4-B7DD-F286FC384596}"/>
    <cellStyle name="Normal 10 2 12" xfId="1749" xr:uid="{1A5B4FA8-FA2A-4B39-8768-97F875865E8C}"/>
    <cellStyle name="Normal 10 2 12 2" xfId="7563" xr:uid="{2BBBA554-7DBB-47F9-9F92-F75B9AD24A81}"/>
    <cellStyle name="Normal 10 2 12 2 2" xfId="15821" xr:uid="{8953EB85-0A70-4F03-B5D7-537B78680F95}"/>
    <cellStyle name="Normal 10 2 12 2 2 2" xfId="40403" xr:uid="{9F6AD525-EC14-4ADF-A7CC-9CC04FA2E50F}"/>
    <cellStyle name="Normal 10 2 12 2 3" xfId="22914" xr:uid="{319A8982-3555-4CE3-9FF7-9205834E5A85}"/>
    <cellStyle name="Normal 10 2 12 2 3 2" xfId="46925" xr:uid="{41710050-6B2A-43B6-B6A2-1C3A60C7A8CB}"/>
    <cellStyle name="Normal 10 2 12 2 4" xfId="32388" xr:uid="{3AE6DB72-2313-4BFB-857A-904F95BA46F8}"/>
    <cellStyle name="Normal 10 2 12 3" xfId="5667" xr:uid="{706D249F-0226-412A-A4F0-F798B17A6508}"/>
    <cellStyle name="Normal 10 2 12 3 2" xfId="13929" xr:uid="{AB29D94A-B873-47B7-9132-A8B0136D8C22}"/>
    <cellStyle name="Normal 10 2 12 3 2 2" xfId="38511" xr:uid="{3964C30F-44C4-4CC4-8049-90B509EEB258}"/>
    <cellStyle name="Normal 10 2 12 3 3" xfId="30496" xr:uid="{F9F96C6C-491A-44D9-949A-BC559846D38E}"/>
    <cellStyle name="Normal 10 2 12 4" xfId="10091" xr:uid="{7847B165-4EED-4189-9AC9-EE89011DBFAE}"/>
    <cellStyle name="Normal 10 2 12 4 2" xfId="34751" xr:uid="{E2B2EA84-64C6-4E4B-82E9-221B0F86A8E7}"/>
    <cellStyle name="Normal 10 2 12 5" xfId="20449" xr:uid="{DCA675BD-6734-41B5-B9A4-E980E2B3302E}"/>
    <cellStyle name="Normal 10 2 12 5 2" xfId="44609" xr:uid="{863081F3-F1D6-4116-848E-360DD162F912}"/>
    <cellStyle name="Normal 10 2 12 6" xfId="26866" xr:uid="{17E0C5BB-24A4-4A95-9D36-2E96041B488E}"/>
    <cellStyle name="Normal 10 2 13" xfId="705" xr:uid="{6B0FEFCE-8672-46BE-B325-49F2D80BAAA5}"/>
    <cellStyle name="Normal 10 2 13 2" xfId="7676" xr:uid="{3005A776-358D-46F5-84A8-274D29AFAF75}"/>
    <cellStyle name="Normal 10 2 13 2 2" xfId="15934" xr:uid="{21749813-D5B4-4261-A1BA-66B9036BECDB}"/>
    <cellStyle name="Normal 10 2 13 2 2 2" xfId="40516" xr:uid="{65248566-9881-4702-AAAC-55E921D64B5A}"/>
    <cellStyle name="Normal 10 2 13 2 3" xfId="21941" xr:uid="{FA96A31E-1CB6-4BC1-880A-E7083DA59708}"/>
    <cellStyle name="Normal 10 2 13 2 3 2" xfId="46013" xr:uid="{E5E46E8B-8D02-4E28-A72B-308BDC6B3A6F}"/>
    <cellStyle name="Normal 10 2 13 2 4" xfId="32501" xr:uid="{214BE7D7-2E4C-4881-ACF5-CC5AD1F20558}"/>
    <cellStyle name="Normal 10 2 13 3" xfId="5789" xr:uid="{65994736-E627-493C-9B9F-898CF0E622E3}"/>
    <cellStyle name="Normal 10 2 13 3 2" xfId="14051" xr:uid="{A0BDD35A-30E5-45B1-8B55-84DC52055CF1}"/>
    <cellStyle name="Normal 10 2 13 3 2 2" xfId="38633" xr:uid="{792B82D7-C45C-4CBA-9F07-9E2795702CC3}"/>
    <cellStyle name="Normal 10 2 13 3 3" xfId="30618" xr:uid="{3AA47759-0D99-4E19-A432-9FD72134FF45}"/>
    <cellStyle name="Normal 10 2 13 4" xfId="9100" xr:uid="{88D6136C-8FB0-41B1-A614-280803DDFEB6}"/>
    <cellStyle name="Normal 10 2 13 4 2" xfId="33851" xr:uid="{966120E4-336C-4209-BB17-0758625DAD73}"/>
    <cellStyle name="Normal 10 2 13 5" xfId="19476" xr:uid="{B3222841-41EB-4426-956B-0FA85E3140AB}"/>
    <cellStyle name="Normal 10 2 13 5 2" xfId="43668" xr:uid="{516BE746-923E-406D-9CA7-FF8B9D7BFEC3}"/>
    <cellStyle name="Normal 10 2 13 6" xfId="25976" xr:uid="{273116AE-B8FA-43E8-A85E-D5BC1D67C06A}"/>
    <cellStyle name="Normal 10 2 14" xfId="1868" xr:uid="{21DA3630-75BB-4F0E-90B8-6E5295DE34CF}"/>
    <cellStyle name="Normal 10 2 14 2" xfId="7728" xr:uid="{0B149B2B-6E36-4074-8215-4FBAD4463CAB}"/>
    <cellStyle name="Normal 10 2 14 2 2" xfId="15986" xr:uid="{3BA4E457-E9E7-4C20-8B42-356C5251FC00}"/>
    <cellStyle name="Normal 10 2 14 2 2 2" xfId="40568" xr:uid="{6521E4AD-AD70-4624-9C89-5DDC5669CA3A}"/>
    <cellStyle name="Normal 10 2 14 2 3" xfId="23032" xr:uid="{8AD07F98-758E-49AD-ABEE-4D7AF017F4C1}"/>
    <cellStyle name="Normal 10 2 14 2 3 2" xfId="47043" xr:uid="{80C611B9-9815-4080-8DE7-E972506FF26C}"/>
    <cellStyle name="Normal 10 2 14 2 4" xfId="32553" xr:uid="{17C31D17-1ED1-4827-A1D0-C30863AEC18B}"/>
    <cellStyle name="Normal 10 2 14 3" xfId="5841" xr:uid="{430668F1-56A9-402D-9D9E-81D5A23089AA}"/>
    <cellStyle name="Normal 10 2 14 3 2" xfId="14103" xr:uid="{3F31EDB9-83C7-4D96-B7CE-B8017F19EF4E}"/>
    <cellStyle name="Normal 10 2 14 3 2 2" xfId="38685" xr:uid="{D7D5A86B-12E6-470B-893C-472CF8471640}"/>
    <cellStyle name="Normal 10 2 14 3 3" xfId="30670" xr:uid="{B119CD54-B59A-4E5B-B80E-28775FC03E7C}"/>
    <cellStyle name="Normal 10 2 14 4" xfId="10210" xr:uid="{5F6C6091-CF79-425A-B771-1213F0099CAB}"/>
    <cellStyle name="Normal 10 2 14 4 2" xfId="34869" xr:uid="{F1938C01-EF56-4F53-9E89-016E7C072FAF}"/>
    <cellStyle name="Normal 10 2 14 5" xfId="20567" xr:uid="{1D7EDC9F-60A9-4724-AFEE-D5107DC295B0}"/>
    <cellStyle name="Normal 10 2 14 5 2" xfId="44727" xr:uid="{D59DC935-77BB-46DB-8C1A-695C8DADC966}"/>
    <cellStyle name="Normal 10 2 14 6" xfId="26984" xr:uid="{BE0F2510-92AF-47D9-8985-5943C14EA670}"/>
    <cellStyle name="Normal 10 2 15" xfId="1990" xr:uid="{42750BD4-9546-4EC9-BF3B-72C32AE0190C}"/>
    <cellStyle name="Normal 10 2 15 2" xfId="6361" xr:uid="{66C12327-ABAC-49F5-A908-26EEE630473A}"/>
    <cellStyle name="Normal 10 2 15 2 2" xfId="14620" xr:uid="{B07C94C1-C428-4DE8-8FB5-15D187A1271A}"/>
    <cellStyle name="Normal 10 2 15 2 2 2" xfId="39202" xr:uid="{27F905F6-A5A0-4D74-AE3A-7F652DB9AF71}"/>
    <cellStyle name="Normal 10 2 15 2 3" xfId="23154" xr:uid="{79D69747-48D0-41CF-8C1B-13451D87ECBD}"/>
    <cellStyle name="Normal 10 2 15 2 3 2" xfId="47165" xr:uid="{A661EDF1-B934-40B8-BC6E-55382A5B6520}"/>
    <cellStyle name="Normal 10 2 15 2 4" xfId="31187" xr:uid="{0E20BAAE-DF76-4B5D-B99A-648FAABB0ADE}"/>
    <cellStyle name="Normal 10 2 15 3" xfId="10332" xr:uid="{A3B79900-3C57-4EFF-B4E4-09696DEB35F0}"/>
    <cellStyle name="Normal 10 2 15 3 2" xfId="34991" xr:uid="{22F6A384-2528-42DF-85E6-06F528479106}"/>
    <cellStyle name="Normal 10 2 15 4" xfId="20689" xr:uid="{38295915-0DE6-4EA1-99F7-1E2715594B24}"/>
    <cellStyle name="Normal 10 2 15 4 2" xfId="44849" xr:uid="{8A7F6BEB-F71B-4B6C-8E1E-4979B5F2CBB0}"/>
    <cellStyle name="Normal 10 2 15 5" xfId="27106" xr:uid="{943FD33E-8F32-467E-84F8-83CA9F51C0F7}"/>
    <cellStyle name="Normal 10 2 16" xfId="2061" xr:uid="{738B4466-1747-423F-B087-C4AA1E76C433}"/>
    <cellStyle name="Normal 10 2 16 2" xfId="8234" xr:uid="{2A95C71B-A1C5-4822-8444-564EC4D059DF}"/>
    <cellStyle name="Normal 10 2 16 2 2" xfId="16492" xr:uid="{CD9024F6-A533-42E6-8B47-45D902ADC0FF}"/>
    <cellStyle name="Normal 10 2 16 2 2 2" xfId="41074" xr:uid="{AA5BCACD-09D6-48CC-8E62-846827735F75}"/>
    <cellStyle name="Normal 10 2 16 2 3" xfId="21436" xr:uid="{823906D7-84BD-4B00-BF01-3D8D53F79DE8}"/>
    <cellStyle name="Normal 10 2 16 2 3 2" xfId="45542" xr:uid="{ED8B8791-FA20-44F8-8DCF-9C8E6BC5A9C5}"/>
    <cellStyle name="Normal 10 2 16 2 4" xfId="33059" xr:uid="{760E7FB5-CDEF-4EA8-8233-B2D7A79197BA}"/>
    <cellStyle name="Normal 10 2 16 3" xfId="10403" xr:uid="{3C2EC4A7-9F63-4FC8-A830-3E9C0023E476}"/>
    <cellStyle name="Normal 10 2 16 3 2" xfId="35061" xr:uid="{AC3E675C-DEF8-4978-9969-E3F99FF4D367}"/>
    <cellStyle name="Normal 10 2 16 4" xfId="18962" xr:uid="{9D095B11-A8CF-4C58-8241-8C0D8A76C2B1}"/>
    <cellStyle name="Normal 10 2 16 4 2" xfId="43156" xr:uid="{3B87A038-77B3-4AD1-B769-9B9383C9D896}"/>
    <cellStyle name="Normal 10 2 16 5" xfId="27176" xr:uid="{3FCF879B-9E4E-44C3-B6B3-B667652B9C24}"/>
    <cellStyle name="Normal 10 2 17" xfId="2303" xr:uid="{6EEDEECA-E6AC-49A6-A926-6ED64F78FC87}"/>
    <cellStyle name="Normal 10 2 17 2" xfId="10644" xr:uid="{4CFABC6B-7D5A-45C9-B65F-9ABD3720C839}"/>
    <cellStyle name="Normal 10 2 17 2 2" xfId="35301" xr:uid="{A2D1FA1A-455E-4D4E-B0A2-DE7721994270}"/>
    <cellStyle name="Normal 10 2 17 3" xfId="20802" xr:uid="{9C196367-94A5-49BF-A33B-225BB934E73D}"/>
    <cellStyle name="Normal 10 2 17 3 2" xfId="44946" xr:uid="{D6A795D0-EC32-4ED9-A9E5-62A5AC5FD887}"/>
    <cellStyle name="Normal 10 2 17 4" xfId="27416" xr:uid="{36C3E18F-10EE-47A7-8955-A30786900980}"/>
    <cellStyle name="Normal 10 2 18" xfId="2377" xr:uid="{F605C572-C084-42D4-A010-25A4C7D26D22}"/>
    <cellStyle name="Normal 10 2 18 2" xfId="10718" xr:uid="{D3B8B18E-B5EE-4FE2-AFF3-E4FF70150B65}"/>
    <cellStyle name="Normal 10 2 18 2 2" xfId="35375" xr:uid="{78F5F6CC-4D94-4CAC-B694-080132E69F45}"/>
    <cellStyle name="Normal 10 2 18 3" xfId="27490" xr:uid="{B27BCB33-2A37-493D-932E-3B71EF06A2C9}"/>
    <cellStyle name="Normal 10 2 19" xfId="2448" xr:uid="{7E24DC2A-8205-4315-8547-1D4C6FD3FDB7}"/>
    <cellStyle name="Normal 10 2 19 2" xfId="10789" xr:uid="{526373F2-CAA9-44B8-9116-3E0663C4588B}"/>
    <cellStyle name="Normal 10 2 19 2 2" xfId="35445" xr:uid="{16AB3E2E-9D50-4ABA-9D55-33AD23740737}"/>
    <cellStyle name="Normal 10 2 19 3" xfId="27560" xr:uid="{D316A875-DBDA-4D98-B43D-6B1793E68CFE}"/>
    <cellStyle name="Normal 10 2 2" xfId="144" xr:uid="{FA6772E9-1DD5-4CF9-A557-6CAA9EED6401}"/>
    <cellStyle name="Normal 10 2 2 10" xfId="1605" xr:uid="{5BEC58B1-CD24-402F-ADEC-952745A403DF}"/>
    <cellStyle name="Normal 10 2 2 10 2" xfId="6891" xr:uid="{AEFCF236-1EE0-4E70-9F6C-E1129AE5030B}"/>
    <cellStyle name="Normal 10 2 2 10 2 2" xfId="15150" xr:uid="{B4F0E529-2273-4E12-8A9E-0D3FB0B6F722}"/>
    <cellStyle name="Normal 10 2 2 10 2 2 2" xfId="39732" xr:uid="{38CC6F49-CF32-43CD-8B34-219417CB77D7}"/>
    <cellStyle name="Normal 10 2 2 10 2 3" xfId="22788" xr:uid="{D1CD4973-CC6E-480D-8DA7-6C917623F898}"/>
    <cellStyle name="Normal 10 2 2 10 2 3 2" xfId="46814" xr:uid="{4E3385E9-DD94-47B4-9AD7-DE712C240972}"/>
    <cellStyle name="Normal 10 2 2 10 2 4" xfId="31717" xr:uid="{58FCEF74-96A6-4326-ABB9-F1D48E8522A3}"/>
    <cellStyle name="Normal 10 2 2 10 3" xfId="5538" xr:uid="{34545AE2-20C8-445C-BB04-B3273D5D956E}"/>
    <cellStyle name="Normal 10 2 2 10 3 2" xfId="13821" xr:uid="{B1DC20BF-EE67-4216-B91A-F8B980631119}"/>
    <cellStyle name="Normal 10 2 2 10 3 2 2" xfId="38405" xr:uid="{1CB694FD-9E9B-40C2-B06C-921174283801}"/>
    <cellStyle name="Normal 10 2 2 10 3 3" xfId="30387" xr:uid="{68A03FED-3228-4FD2-A4F3-AED7B7042CC4}"/>
    <cellStyle name="Normal 10 2 2 10 4" xfId="9959" xr:uid="{206E7E87-458A-4CE9-8EDB-EE9596FDD6C3}"/>
    <cellStyle name="Normal 10 2 2 10 4 2" xfId="34645" xr:uid="{414CC6F4-CBF8-4FA9-A4C6-3265825F353B}"/>
    <cellStyle name="Normal 10 2 2 10 5" xfId="20322" xr:uid="{117AC407-9E8F-4EC8-9919-8BCDBF036757}"/>
    <cellStyle name="Normal 10 2 2 10 5 2" xfId="44494" xr:uid="{C27F866B-079A-453C-9353-9E797963A1C4}"/>
    <cellStyle name="Normal 10 2 2 10 6" xfId="26761" xr:uid="{3283FAFE-E02A-41B6-97B5-36F1A3B7C97C}"/>
    <cellStyle name="Normal 10 2 2 11" xfId="1762" xr:uid="{3798FC43-A20E-4968-9FE9-5B78509C0E12}"/>
    <cellStyle name="Normal 10 2 2 11 2" xfId="7576" xr:uid="{162991DB-5DC9-4C19-A79D-2B2A6DCE3399}"/>
    <cellStyle name="Normal 10 2 2 11 2 2" xfId="15834" xr:uid="{BC5F8FF8-029A-44F3-B0E5-7645886F659F}"/>
    <cellStyle name="Normal 10 2 2 11 2 2 2" xfId="40416" xr:uid="{2D083E01-772D-4E82-8332-0FDC0E3482B4}"/>
    <cellStyle name="Normal 10 2 2 11 2 3" xfId="22927" xr:uid="{712117EB-9AA4-457E-8474-AFAD241598DD}"/>
    <cellStyle name="Normal 10 2 2 11 2 3 2" xfId="46938" xr:uid="{1F7BD931-E577-4E22-8B1A-B672E8911062}"/>
    <cellStyle name="Normal 10 2 2 11 2 4" xfId="32401" xr:uid="{8C231F26-E08B-4F14-82C5-1D330E0738BC}"/>
    <cellStyle name="Normal 10 2 2 11 3" xfId="5680" xr:uid="{822D200C-66A3-4301-85D7-03F85BFD1FFF}"/>
    <cellStyle name="Normal 10 2 2 11 3 2" xfId="13942" xr:uid="{217FC7F9-71FC-47B5-9797-F37C7C05090B}"/>
    <cellStyle name="Normal 10 2 2 11 3 2 2" xfId="38524" xr:uid="{A2A6DA6D-4AE0-48FF-8757-AD2F17CBAD51}"/>
    <cellStyle name="Normal 10 2 2 11 3 3" xfId="30509" xr:uid="{7E1C56F4-F352-493C-B5C7-3BE5026D41AE}"/>
    <cellStyle name="Normal 10 2 2 11 4" xfId="10104" xr:uid="{A49B79C0-BC58-4CE2-AE17-F6DED70914BD}"/>
    <cellStyle name="Normal 10 2 2 11 4 2" xfId="34764" xr:uid="{564D6176-6143-4E8F-B340-4E016127A976}"/>
    <cellStyle name="Normal 10 2 2 11 5" xfId="20462" xr:uid="{D7A91BC5-FC82-446F-852F-8C968F90BAA3}"/>
    <cellStyle name="Normal 10 2 2 11 5 2" xfId="44622" xr:uid="{85BD7FD5-5CF8-4AD5-977B-200085358288}"/>
    <cellStyle name="Normal 10 2 2 11 6" xfId="26879" xr:uid="{33B08AE3-DA49-4B5C-8476-B479EDDD9C2C}"/>
    <cellStyle name="Normal 10 2 2 12" xfId="718" xr:uid="{1D1AE5A1-6BDF-4F67-B459-F2A1C22A1262}"/>
    <cellStyle name="Normal 10 2 2 12 2" xfId="7689" xr:uid="{8342CF81-1E8D-4405-817B-8FC5AE584CD8}"/>
    <cellStyle name="Normal 10 2 2 12 2 2" xfId="15947" xr:uid="{DB9FEA5D-E9F8-4AB0-8820-5EE03C16C8D9}"/>
    <cellStyle name="Normal 10 2 2 12 2 2 2" xfId="40529" xr:uid="{BA0F9504-0693-4C5A-9BB6-7BA9187FB198}"/>
    <cellStyle name="Normal 10 2 2 12 2 3" xfId="21954" xr:uid="{471071CC-3176-454E-8193-69DA0B0C0A5A}"/>
    <cellStyle name="Normal 10 2 2 12 2 3 2" xfId="46026" xr:uid="{CF651122-02E3-4C58-9C74-97C68C2C2A7F}"/>
    <cellStyle name="Normal 10 2 2 12 2 4" xfId="32514" xr:uid="{D7068495-9514-4313-B3A9-AF30B8D8C09F}"/>
    <cellStyle name="Normal 10 2 2 12 3" xfId="5802" xr:uid="{DE3D1AC1-F87D-40F2-A9EE-9C80865319D3}"/>
    <cellStyle name="Normal 10 2 2 12 3 2" xfId="14064" xr:uid="{B76483B0-73DF-4E42-8F04-F90EA8DDBC59}"/>
    <cellStyle name="Normal 10 2 2 12 3 2 2" xfId="38646" xr:uid="{D67036BF-DEE4-4E95-98DE-319E66BC030A}"/>
    <cellStyle name="Normal 10 2 2 12 3 3" xfId="30631" xr:uid="{30F36D9F-AC7B-4CDA-954B-C9E7AE98E823}"/>
    <cellStyle name="Normal 10 2 2 12 4" xfId="9113" xr:uid="{CAAFE70A-6EF1-490B-8794-C97AC1A80142}"/>
    <cellStyle name="Normal 10 2 2 12 4 2" xfId="33864" xr:uid="{F087CA91-1229-4A5E-9928-A79D0FAF8805}"/>
    <cellStyle name="Normal 10 2 2 12 5" xfId="19489" xr:uid="{0A4F3865-B94B-499F-84C5-0E3159D86C10}"/>
    <cellStyle name="Normal 10 2 2 12 5 2" xfId="43681" xr:uid="{34E58A19-CF54-49EB-8FDB-17391E3E5710}"/>
    <cellStyle name="Normal 10 2 2 12 6" xfId="25989" xr:uid="{6FD9DA35-CD97-4D0B-8F4F-5DF5988DC54F}"/>
    <cellStyle name="Normal 10 2 2 13" xfId="1881" xr:uid="{408FB8D5-F2B8-4452-BA91-31E1537E456E}"/>
    <cellStyle name="Normal 10 2 2 13 2" xfId="7741" xr:uid="{DBFE0571-D7F5-4364-97A0-ADD346A64EB8}"/>
    <cellStyle name="Normal 10 2 2 13 2 2" xfId="15999" xr:uid="{A40068A0-B002-4B9A-9C47-A5B21D3C7FD1}"/>
    <cellStyle name="Normal 10 2 2 13 2 2 2" xfId="40581" xr:uid="{2070291C-88F8-4F7F-B373-A7C0D424A0DD}"/>
    <cellStyle name="Normal 10 2 2 13 2 3" xfId="23045" xr:uid="{F79DB2E5-AF95-457E-B92D-B4C04C60F59A}"/>
    <cellStyle name="Normal 10 2 2 13 2 3 2" xfId="47056" xr:uid="{E10AF9A8-02EC-447E-915D-BACBC2637028}"/>
    <cellStyle name="Normal 10 2 2 13 2 4" xfId="32566" xr:uid="{601B89A2-6E83-49AF-8B91-10B8391160B6}"/>
    <cellStyle name="Normal 10 2 2 13 3" xfId="5854" xr:uid="{B4A9F95E-7E44-4AA5-8FD8-34F12D3FADE2}"/>
    <cellStyle name="Normal 10 2 2 13 3 2" xfId="14116" xr:uid="{02104BBD-9E05-4E91-A8B0-DD234372E550}"/>
    <cellStyle name="Normal 10 2 2 13 3 2 2" xfId="38698" xr:uid="{77A22D27-EAF8-4D21-A927-E967E6FCDBB9}"/>
    <cellStyle name="Normal 10 2 2 13 3 3" xfId="30683" xr:uid="{692637DF-B4F5-4D07-A670-3664E5A22DAA}"/>
    <cellStyle name="Normal 10 2 2 13 4" xfId="10223" xr:uid="{A5954E4C-52E0-4437-9531-64315EBC7620}"/>
    <cellStyle name="Normal 10 2 2 13 4 2" xfId="34882" xr:uid="{F1E910EB-656B-4E37-B79B-C5294C2C1B24}"/>
    <cellStyle name="Normal 10 2 2 13 5" xfId="20580" xr:uid="{DE7F5710-7131-4F5F-9D83-77A876CFB5CA}"/>
    <cellStyle name="Normal 10 2 2 13 5 2" xfId="44740" xr:uid="{189D8840-646C-48C0-B3F4-E913859CFFF0}"/>
    <cellStyle name="Normal 10 2 2 13 6" xfId="26997" xr:uid="{8558C308-F55B-47A9-91A8-0A3443E12804}"/>
    <cellStyle name="Normal 10 2 2 14" xfId="2003" xr:uid="{A3A3954D-BBDA-48BD-9862-6E9338B89FE1}"/>
    <cellStyle name="Normal 10 2 2 14 2" xfId="6374" xr:uid="{2BC30034-2DD3-4289-9CD9-88AEBE6C63F4}"/>
    <cellStyle name="Normal 10 2 2 14 2 2" xfId="14633" xr:uid="{D8C6CC12-D600-40B0-9445-602DB84F7B19}"/>
    <cellStyle name="Normal 10 2 2 14 2 2 2" xfId="39215" xr:uid="{73766869-6B4C-4756-96F4-000D35D97A35}"/>
    <cellStyle name="Normal 10 2 2 14 2 3" xfId="23167" xr:uid="{464F349D-B98A-4819-BD82-66EAD4E2070F}"/>
    <cellStyle name="Normal 10 2 2 14 2 3 2" xfId="47178" xr:uid="{A7016C52-C153-4E81-B458-140A4942586B}"/>
    <cellStyle name="Normal 10 2 2 14 2 4" xfId="31200" xr:uid="{4FC89D89-0C53-4E42-97BC-F739E68CFBED}"/>
    <cellStyle name="Normal 10 2 2 14 3" xfId="10345" xr:uid="{74FF35AD-9354-4ABB-A0DC-549E5E1FA628}"/>
    <cellStyle name="Normal 10 2 2 14 3 2" xfId="35004" xr:uid="{3A409193-2666-45DF-B26D-8235A8696FD4}"/>
    <cellStyle name="Normal 10 2 2 14 4" xfId="20702" xr:uid="{C219052B-83D2-4548-AA6C-E103080B1EE3}"/>
    <cellStyle name="Normal 10 2 2 14 4 2" xfId="44862" xr:uid="{9956CE72-E23B-4B29-8E63-47983C9B40C2}"/>
    <cellStyle name="Normal 10 2 2 14 5" xfId="27119" xr:uid="{2965C86B-3A0F-406B-A763-3E67833EE244}"/>
    <cellStyle name="Normal 10 2 2 15" xfId="2074" xr:uid="{ACDD1590-5CF7-473C-9626-24AEF286AD80}"/>
    <cellStyle name="Normal 10 2 2 15 2" xfId="8247" xr:uid="{1393D8FC-85C2-47F4-831C-192923F45F47}"/>
    <cellStyle name="Normal 10 2 2 15 2 2" xfId="16505" xr:uid="{02B22E53-A212-43C8-A826-AF314D48CBB4}"/>
    <cellStyle name="Normal 10 2 2 15 2 2 2" xfId="41087" xr:uid="{53E0923B-2A62-4F5F-AA6C-C3CE6BE0B22F}"/>
    <cellStyle name="Normal 10 2 2 15 2 3" xfId="21449" xr:uid="{D8E47528-28EC-4441-ACE1-245E05AFE968}"/>
    <cellStyle name="Normal 10 2 2 15 2 3 2" xfId="45555" xr:uid="{1BF26555-0AD7-44C9-BFCB-79576FC0AF8D}"/>
    <cellStyle name="Normal 10 2 2 15 2 4" xfId="33072" xr:uid="{CF3D39D3-F3F4-479F-87A9-3026F995F115}"/>
    <cellStyle name="Normal 10 2 2 15 3" xfId="10416" xr:uid="{CF203F75-1021-46D4-8C54-53D9DBA9AEB2}"/>
    <cellStyle name="Normal 10 2 2 15 3 2" xfId="35074" xr:uid="{E33752E4-BF98-4DAA-9D9B-7AF95252A00D}"/>
    <cellStyle name="Normal 10 2 2 15 4" xfId="18975" xr:uid="{33222834-3D28-4735-84F4-57B4B2041C10}"/>
    <cellStyle name="Normal 10 2 2 15 4 2" xfId="43169" xr:uid="{9B4F52B2-1653-40CF-9E78-3423C88F8DFD}"/>
    <cellStyle name="Normal 10 2 2 15 5" xfId="27189" xr:uid="{9367F60A-1916-4713-9DFC-4D6A65316318}"/>
    <cellStyle name="Normal 10 2 2 16" xfId="2316" xr:uid="{B911D628-B142-4995-8277-E5B927FD5D15}"/>
    <cellStyle name="Normal 10 2 2 16 2" xfId="10657" xr:uid="{E64AA3E5-175F-4038-86D4-3914ED228DB5}"/>
    <cellStyle name="Normal 10 2 2 16 2 2" xfId="35314" xr:uid="{CD07C573-AFF4-4065-80EB-8D3E6C9C8B82}"/>
    <cellStyle name="Normal 10 2 2 16 3" xfId="20819" xr:uid="{DD8E8E83-8493-45DC-A684-6B507F83D51F}"/>
    <cellStyle name="Normal 10 2 2 16 3 2" xfId="44962" xr:uid="{0CB63575-8159-461A-9CF4-3ADE010FF5F1}"/>
    <cellStyle name="Normal 10 2 2 16 4" xfId="27429" xr:uid="{96C70B97-2937-4A8E-9135-01BE50CC1D8F}"/>
    <cellStyle name="Normal 10 2 2 17" xfId="2390" xr:uid="{F0584142-1E11-40F0-A06B-682EC0C00E75}"/>
    <cellStyle name="Normal 10 2 2 17 2" xfId="10731" xr:uid="{A8C02385-DB49-43E7-9440-0B7E2D53B3EF}"/>
    <cellStyle name="Normal 10 2 2 17 2 2" xfId="35388" xr:uid="{BF811391-2EB3-4FCA-8194-5D0CB60D0DEC}"/>
    <cellStyle name="Normal 10 2 2 17 3" xfId="27503" xr:uid="{65249C26-3339-4A31-AD57-EB38F1E2930C}"/>
    <cellStyle name="Normal 10 2 2 18" xfId="2461" xr:uid="{2B213ADC-3DA3-40D2-ADA8-9D83C0445611}"/>
    <cellStyle name="Normal 10 2 2 18 2" xfId="10802" xr:uid="{C79A9748-A166-4AC2-B740-49CFC175FAC3}"/>
    <cellStyle name="Normal 10 2 2 18 2 2" xfId="35458" xr:uid="{160CE4CE-F554-4E14-A8F0-BB95C6740204}"/>
    <cellStyle name="Normal 10 2 2 18 3" xfId="27573" xr:uid="{16EE8558-7D55-491D-A3E5-66A8B5AF6C41}"/>
    <cellStyle name="Normal 10 2 2 19" xfId="2698" xr:uid="{F0EEA39C-172C-4A99-BAF6-DCBB512C71A2}"/>
    <cellStyle name="Normal 10 2 2 19 2" xfId="11039" xr:uid="{14BFE476-9E5A-49F2-BDBD-452B8173626F}"/>
    <cellStyle name="Normal 10 2 2 19 2 2" xfId="35694" xr:uid="{55D555A8-CBCE-46D3-A5AA-D35F35C5BE99}"/>
    <cellStyle name="Normal 10 2 2 19 3" xfId="27809" xr:uid="{91A01618-C54E-46EA-9A13-EED6FA3BE464}"/>
    <cellStyle name="Normal 10 2 2 2" xfId="173" xr:uid="{41E81069-AE0B-46F8-B9B4-981E841CF7C5}"/>
    <cellStyle name="Normal 10 2 2 2 10" xfId="2029" xr:uid="{94EC3540-188D-4C86-82A2-6E735872D217}"/>
    <cellStyle name="Normal 10 2 2 2 10 2" xfId="6426" xr:uid="{24182C39-A1E9-48D9-883E-434EEDF60473}"/>
    <cellStyle name="Normal 10 2 2 2 10 2 2" xfId="14685" xr:uid="{CB6598D5-50B7-48D4-9049-9FDC1C6D9EC7}"/>
    <cellStyle name="Normal 10 2 2 2 10 2 2 2" xfId="39267" xr:uid="{8F345B10-9DC7-442A-8332-FE6DF50916AA}"/>
    <cellStyle name="Normal 10 2 2 2 10 2 3" xfId="23193" xr:uid="{C0F71544-2A74-4A71-8EC7-FA8DE7953A90}"/>
    <cellStyle name="Normal 10 2 2 2 10 2 3 2" xfId="47204" xr:uid="{F5D1F566-2FEE-4581-9FB0-0FEF859450A4}"/>
    <cellStyle name="Normal 10 2 2 2 10 2 4" xfId="31252" xr:uid="{C5E8BF3D-E059-433A-A818-A6AB57DC6757}"/>
    <cellStyle name="Normal 10 2 2 2 10 3" xfId="10371" xr:uid="{9F3D722B-8B69-414B-84B6-D5AB6FF703CE}"/>
    <cellStyle name="Normal 10 2 2 2 10 3 2" xfId="35030" xr:uid="{3F95E048-744F-4C97-9E29-398E0C2CB14A}"/>
    <cellStyle name="Normal 10 2 2 2 10 4" xfId="20728" xr:uid="{3C05F6B9-578F-486A-B5A3-6182734B2DF3}"/>
    <cellStyle name="Normal 10 2 2 2 10 4 2" xfId="44888" xr:uid="{2D7321EB-D3C2-4ABC-9EC2-30F4E2F04506}"/>
    <cellStyle name="Normal 10 2 2 2 10 5" xfId="27145" xr:uid="{4E2BB7EE-CBAD-421D-BFB7-F604C52196B7}"/>
    <cellStyle name="Normal 10 2 2 2 11" xfId="2100" xr:uid="{2D2FE349-207C-4A3D-A24E-3041F326E6C8}"/>
    <cellStyle name="Normal 10 2 2 2 11 2" xfId="8273" xr:uid="{5F2976A0-5530-4382-B315-FC042654A239}"/>
    <cellStyle name="Normal 10 2 2 2 11 2 2" xfId="16531" xr:uid="{0D1C04FB-9EA1-4955-B4D0-4850093529B1}"/>
    <cellStyle name="Normal 10 2 2 2 11 2 2 2" xfId="41113" xr:uid="{797B7B92-56B7-47BB-84A8-0D85402B34D3}"/>
    <cellStyle name="Normal 10 2 2 2 11 2 3" xfId="21477" xr:uid="{F0D6E827-DFEC-47B5-B8B5-8BB4CF5399C3}"/>
    <cellStyle name="Normal 10 2 2 2 11 2 3 2" xfId="45583" xr:uid="{E9B00150-6AE0-49E5-8FFD-E2E4CD586EAA}"/>
    <cellStyle name="Normal 10 2 2 2 11 2 4" xfId="33098" xr:uid="{DEBC47DE-4A98-4B9A-B5DD-DDC766FD0405}"/>
    <cellStyle name="Normal 10 2 2 2 11 3" xfId="10442" xr:uid="{0B6DC611-1F0A-4CE1-A858-9E7CC789E6F5}"/>
    <cellStyle name="Normal 10 2 2 2 11 3 2" xfId="35100" xr:uid="{3E6F1A2E-8770-4459-B82C-98638AC41BAE}"/>
    <cellStyle name="Normal 10 2 2 2 11 4" xfId="19003" xr:uid="{B272A77B-75E2-4380-8855-962D4C52FE5D}"/>
    <cellStyle name="Normal 10 2 2 2 11 4 2" xfId="43197" xr:uid="{15BEB302-0C07-4157-B331-04F53EEB8D73}"/>
    <cellStyle name="Normal 10 2 2 2 11 5" xfId="27215" xr:uid="{581802DF-5452-4553-93E7-5DC7D718B992}"/>
    <cellStyle name="Normal 10 2 2 2 12" xfId="2342" xr:uid="{66853B5D-32F8-42B0-A494-1C8F0ED39D6A}"/>
    <cellStyle name="Normal 10 2 2 2 12 2" xfId="10683" xr:uid="{DFDDE3FB-92E0-441D-A6BD-4F9D9A2BA6CF}"/>
    <cellStyle name="Normal 10 2 2 2 12 2 2" xfId="35340" xr:uid="{CD10D201-22AF-4226-93DF-A25ECAF09586}"/>
    <cellStyle name="Normal 10 2 2 2 12 3" xfId="20881" xr:uid="{1D4D88A1-43FD-4A0B-BC95-68EA0696528A}"/>
    <cellStyle name="Normal 10 2 2 2 12 3 2" xfId="45019" xr:uid="{27BDAC7B-FF43-45E2-83BE-98E80D0BDC80}"/>
    <cellStyle name="Normal 10 2 2 2 12 4" xfId="27455" xr:uid="{547651DF-9F3A-4F78-842B-82B8E92A9EA5}"/>
    <cellStyle name="Normal 10 2 2 2 13" xfId="2416" xr:uid="{F09647AC-4B08-4B0A-8402-E0C93920EA79}"/>
    <cellStyle name="Normal 10 2 2 2 13 2" xfId="10757" xr:uid="{CA358894-FE47-477E-84A6-F4A60804AC43}"/>
    <cellStyle name="Normal 10 2 2 2 13 2 2" xfId="35414" xr:uid="{2745161F-1B7E-40F1-B9BD-AB2A3264E413}"/>
    <cellStyle name="Normal 10 2 2 2 13 3" xfId="27529" xr:uid="{9FBA3D0F-D961-4352-ABB8-E48ACB0D0CB4}"/>
    <cellStyle name="Normal 10 2 2 2 14" xfId="2487" xr:uid="{81DAE3D1-E851-4BE0-934B-665E2D8BCB71}"/>
    <cellStyle name="Normal 10 2 2 2 14 2" xfId="10828" xr:uid="{673D5B70-E766-4A05-9E03-8BE7FF526214}"/>
    <cellStyle name="Normal 10 2 2 2 14 2 2" xfId="35484" xr:uid="{F9D5E006-3D24-4195-91B3-802AD252F9DA}"/>
    <cellStyle name="Normal 10 2 2 2 14 3" xfId="27599" xr:uid="{F96B7B64-F630-4C5C-9A04-F05C0132B784}"/>
    <cellStyle name="Normal 10 2 2 2 15" xfId="2724" xr:uid="{38741B9B-605B-4797-AC2F-DC9012838344}"/>
    <cellStyle name="Normal 10 2 2 2 15 2" xfId="11065" xr:uid="{C8B2F4AE-6D28-4080-BF59-021AA64C9C82}"/>
    <cellStyle name="Normal 10 2 2 2 15 2 2" xfId="35720" xr:uid="{B300C5AB-391F-4E9E-9FAB-A480AC3419AE}"/>
    <cellStyle name="Normal 10 2 2 2 15 3" xfId="27835" xr:uid="{4D48BB68-B537-4641-A5CE-E47BADAE9968}"/>
    <cellStyle name="Normal 10 2 2 2 16" xfId="3197" xr:uid="{D249E30A-EA9E-4B19-AA11-C7CEC434EE91}"/>
    <cellStyle name="Normal 10 2 2 2 16 2" xfId="11538" xr:uid="{DA830D40-1E86-491E-9E65-3126E93E5F3D}"/>
    <cellStyle name="Normal 10 2 2 2 16 2 2" xfId="36192" xr:uid="{0678F6AA-B30B-447A-AE5D-5EAA4AEDAD73}"/>
    <cellStyle name="Normal 10 2 2 2 16 3" xfId="28307" xr:uid="{385ADED4-6C49-44D0-BFCF-E3BC97A213A2}"/>
    <cellStyle name="Normal 10 2 2 2 17" xfId="3440" xr:uid="{A1710A7C-338B-43B6-9683-20B5687DA503}"/>
    <cellStyle name="Normal 10 2 2 2 17 2" xfId="11781" xr:uid="{AFBFC678-5128-4253-87A5-D3A4552B1CAA}"/>
    <cellStyle name="Normal 10 2 2 2 17 2 2" xfId="36428" xr:uid="{B77C14D2-B215-45EE-8B7D-E4477D612D73}"/>
    <cellStyle name="Normal 10 2 2 2 17 3" xfId="28543" xr:uid="{1662E1CF-42A0-44DA-9B6C-DB22A4296F5D}"/>
    <cellStyle name="Normal 10 2 2 2 18" xfId="3977" xr:uid="{1D598ABD-58D0-4EB1-971F-C213581A9BB0}"/>
    <cellStyle name="Normal 10 2 2 2 18 2" xfId="12318" xr:uid="{5F25F307-8EA4-4800-813C-2EFC77D581E9}"/>
    <cellStyle name="Normal 10 2 2 2 18 2 2" xfId="36904" xr:uid="{7263C2DE-722D-4936-812D-B98E2E339510}"/>
    <cellStyle name="Normal 10 2 2 2 18 3" xfId="29019" xr:uid="{FA56CB8C-C1E2-44A5-A698-CF183E1A802B}"/>
    <cellStyle name="Normal 10 2 2 2 19" xfId="4051" xr:uid="{8E92CFF0-36DF-464B-B9E2-C5E12920D79E}"/>
    <cellStyle name="Normal 10 2 2 2 19 2" xfId="12392" xr:uid="{606D1D7E-6460-48BC-9D26-2903CF036DCC}"/>
    <cellStyle name="Normal 10 2 2 2 19 2 2" xfId="36978" xr:uid="{937CCCE3-152E-4C02-B767-571007038308}"/>
    <cellStyle name="Normal 10 2 2 2 19 3" xfId="29093" xr:uid="{F386B8B6-F426-409F-B891-957169C6864A}"/>
    <cellStyle name="Normal 10 2 2 2 2" xfId="278" xr:uid="{09324891-596B-45B5-A838-F8D7EA021DD8}"/>
    <cellStyle name="Normal 10 2 2 2 2 10" xfId="2785" xr:uid="{90BA194F-3A2C-4611-9563-F062AA0C6198}"/>
    <cellStyle name="Normal 10 2 2 2 2 10 2" xfId="11126" xr:uid="{F3675F21-69B9-48D7-B1BF-2CF9A3B84571}"/>
    <cellStyle name="Normal 10 2 2 2 2 10 2 2" xfId="35781" xr:uid="{B79BC612-70C2-47D6-B4B8-E5F5B7800C2D}"/>
    <cellStyle name="Normal 10 2 2 2 2 10 3" xfId="27896" xr:uid="{0E91D3DC-F4CE-4DB8-840D-3EE6B9CCE2E1}"/>
    <cellStyle name="Normal 10 2 2 2 2 11" xfId="3258" xr:uid="{5B46C544-95C7-457D-8754-9EA3F2D79A05}"/>
    <cellStyle name="Normal 10 2 2 2 2 11 2" xfId="11599" xr:uid="{D6D37775-9F98-49BE-9DEB-56A4B76BA58E}"/>
    <cellStyle name="Normal 10 2 2 2 2 11 2 2" xfId="36253" xr:uid="{7DC4E1F7-C597-4A33-A8DA-100BC6567629}"/>
    <cellStyle name="Normal 10 2 2 2 2 11 3" xfId="28368" xr:uid="{388F033B-547D-477E-8270-A3162FEE5346}"/>
    <cellStyle name="Normal 10 2 2 2 2 12" xfId="3502" xr:uid="{6792D85F-2886-42A7-95A4-E78079F9BECC}"/>
    <cellStyle name="Normal 10 2 2 2 2 12 2" xfId="11843" xr:uid="{E4517FA9-2EA1-4ED7-8FAE-65FB858D9F66}"/>
    <cellStyle name="Normal 10 2 2 2 2 12 2 2" xfId="36489" xr:uid="{D6081B72-8670-459E-BA9E-31E106C5115B}"/>
    <cellStyle name="Normal 10 2 2 2 2 12 3" xfId="28604" xr:uid="{4CCC4EB6-B826-4153-A888-C7FE389E0FA9}"/>
    <cellStyle name="Normal 10 2 2 2 2 13" xfId="4214" xr:uid="{2232AE3B-1307-4CD2-9345-A0969E3C85B6}"/>
    <cellStyle name="Normal 10 2 2 2 2 13 2" xfId="12555" xr:uid="{17D8A6A2-AF38-4557-A797-A8806DC9FBB9}"/>
    <cellStyle name="Normal 10 2 2 2 2 13 2 2" xfId="37140" xr:uid="{184FE9CA-4CCB-4A69-B2D8-EEEC118CCEA9}"/>
    <cellStyle name="Normal 10 2 2 2 2 13 3" xfId="29224" xr:uid="{411570C7-C8BA-4CF2-9A18-0E529416068A}"/>
    <cellStyle name="Normal 10 2 2 2 2 14" xfId="4797" xr:uid="{DCE2D674-FA88-43D1-9422-6C56F6D988CC}"/>
    <cellStyle name="Normal 10 2 2 2 2 14 2" xfId="13125" xr:uid="{820D768D-8F55-4D6C-A22A-64AB818C78A6}"/>
    <cellStyle name="Normal 10 2 2 2 2 14 2 2" xfId="37710" xr:uid="{654D88D1-5ED0-4AA8-8612-41518BF67FFE}"/>
    <cellStyle name="Normal 10 2 2 2 2 14 3" xfId="29690" xr:uid="{9EB7BA5F-92E3-4C92-905B-FA53F82540FF}"/>
    <cellStyle name="Normal 10 2 2 2 2 15" xfId="8729" xr:uid="{6766554F-B1DE-4DBB-B368-9954A8ADEC8F}"/>
    <cellStyle name="Normal 10 2 2 2 2 15 2" xfId="33509" xr:uid="{7E20B727-188F-4B4C-8BA8-27961B41F2BB}"/>
    <cellStyle name="Normal 10 2 2 2 2 16" xfId="17917" xr:uid="{8AEA6095-C9A7-4000-8A7D-54D6CA500D5B}"/>
    <cellStyle name="Normal 10 2 2 2 2 16 2" xfId="42142" xr:uid="{B71B2FA7-C0FA-446C-B38C-8DE18FB64B8C}"/>
    <cellStyle name="Normal 10 2 2 2 2 17" xfId="18518" xr:uid="{5FCB18D6-85B0-4692-90EB-3F37CF3E7DC7}"/>
    <cellStyle name="Normal 10 2 2 2 2 17 2" xfId="42721" xr:uid="{63EDAD78-046B-4074-A14D-3FE29012B2C6}"/>
    <cellStyle name="Normal 10 2 2 2 2 18" xfId="25643" xr:uid="{4C038704-A2B2-4292-A655-31264BC9B79A}"/>
    <cellStyle name="Normal 10 2 2 2 2 2" xfId="474" xr:uid="{81D3C28E-45F6-4A68-8817-B11FC4A30CF0}"/>
    <cellStyle name="Normal 10 2 2 2 2 2 10" xfId="5014" xr:uid="{36BA94E9-E222-445C-9047-DE304DFE07BC}"/>
    <cellStyle name="Normal 10 2 2 2 2 2 10 2" xfId="13314" xr:uid="{FF2F5832-9798-474F-BA29-31C1BE2A39D4}"/>
    <cellStyle name="Normal 10 2 2 2 2 2 10 2 2" xfId="37898" xr:uid="{CA8FC641-41E4-41BC-A579-D5EBAA29E643}"/>
    <cellStyle name="Normal 10 2 2 2 2 2 10 3" xfId="29880" xr:uid="{2D276FC9-CFE7-43A2-8B76-74CD5EDC7FF6}"/>
    <cellStyle name="Normal 10 2 2 2 2 2 11" xfId="8864" xr:uid="{ECB9723E-E715-4C6C-A432-8FDAC400C557}"/>
    <cellStyle name="Normal 10 2 2 2 2 2 11 2" xfId="33630" xr:uid="{98F9C7F7-4794-4E9C-810F-F5A7E370B54F}"/>
    <cellStyle name="Normal 10 2 2 2 2 2 12" xfId="18049" xr:uid="{B529BCF3-AAFD-49AC-B87C-55BBF5E9D3C9}"/>
    <cellStyle name="Normal 10 2 2 2 2 2 12 2" xfId="42274" xr:uid="{88DA3C71-D290-4346-84A5-E17208B0D2EA}"/>
    <cellStyle name="Normal 10 2 2 2 2 2 13" xfId="18657" xr:uid="{C66E6472-41E2-45A4-AEFC-CBE01F82BFD7}"/>
    <cellStyle name="Normal 10 2 2 2 2 2 13 2" xfId="42853" xr:uid="{BA40F98F-7F1C-4277-9D9F-3E518EBDA5D4}"/>
    <cellStyle name="Normal 10 2 2 2 2 2 14" xfId="25761" xr:uid="{5611FE2E-6E49-4934-92EF-4AF0CCB05714}"/>
    <cellStyle name="Normal 10 2 2 2 2 2 2" xfId="1492" xr:uid="{3DDD3428-CE80-4D4C-9C13-504806034C33}"/>
    <cellStyle name="Normal 10 2 2 2 2 2 2 2" xfId="3139" xr:uid="{FC7419D4-7421-4A65-88DD-F4DE97D2BCB8}"/>
    <cellStyle name="Normal 10 2 2 2 2 2 2 2 2" xfId="7096" xr:uid="{03B8D17F-8AFA-46B0-8C91-69CEB29FAAD0}"/>
    <cellStyle name="Normal 10 2 2 2 2 2 2 2 2 2" xfId="15355" xr:uid="{E995932B-2A5E-4388-9516-DE0CD940AD51}"/>
    <cellStyle name="Normal 10 2 2 2 2 2 2 2 2 2 2" xfId="39937" xr:uid="{3831D8D9-71ED-4ADC-8A07-E34A7C3C1124}"/>
    <cellStyle name="Normal 10 2 2 2 2 2 2 2 2 3" xfId="31922" xr:uid="{8AD2C427-D9E7-41A4-B850-745C83EE863C}"/>
    <cellStyle name="Normal 10 2 2 2 2 2 2 2 3" xfId="11480" xr:uid="{BF910789-2308-4CFB-93EC-4D9A82C2A5FB}"/>
    <cellStyle name="Normal 10 2 2 2 2 2 2 2 3 2" xfId="36135" xr:uid="{0528120A-40F8-4FAA-B72D-B9A684B1FBB4}"/>
    <cellStyle name="Normal 10 2 2 2 2 2 2 2 4" xfId="22680" xr:uid="{E0C67CEE-B052-4BF0-9C4E-108A634E6532}"/>
    <cellStyle name="Normal 10 2 2 2 2 2 2 2 4 2" xfId="46707" xr:uid="{7885B47C-C929-48F9-961C-CF0A549C055B}"/>
    <cellStyle name="Normal 10 2 2 2 2 2 2 2 5" xfId="28250" xr:uid="{626A78F5-DC29-4493-97D7-5C84E53F7899}"/>
    <cellStyle name="Normal 10 2 2 2 2 2 2 3" xfId="3858" xr:uid="{1999144B-4C87-464F-A818-F06F805A3EAD}"/>
    <cellStyle name="Normal 10 2 2 2 2 2 2 3 2" xfId="12199" xr:uid="{5A5F609C-C9CF-4E3C-A2FA-2C5F070C421D}"/>
    <cellStyle name="Normal 10 2 2 2 2 2 2 3 2 2" xfId="36843" xr:uid="{4FECC1BE-DAD2-457E-8E22-FE765DDCB814}"/>
    <cellStyle name="Normal 10 2 2 2 2 2 2 3 3" xfId="28958" xr:uid="{4BB9AB2F-F3C2-4034-A195-62289904397B}"/>
    <cellStyle name="Normal 10 2 2 2 2 2 2 4" xfId="4612" xr:uid="{8B6C110F-EBDB-4401-9B77-DC6A6ABC81B7}"/>
    <cellStyle name="Normal 10 2 2 2 2 2 2 4 2" xfId="12953" xr:uid="{2B796904-7BFA-4130-B0DD-5C2B832612D0}"/>
    <cellStyle name="Normal 10 2 2 2 2 2 2 4 2 2" xfId="37538" xr:uid="{24FC7EEA-C1D3-4C14-BDFF-A458556D0EC5}"/>
    <cellStyle name="Normal 10 2 2 2 2 2 2 4 3" xfId="29578" xr:uid="{1C4FFDD8-2EB7-42A1-8D1F-BE6A1D99D473}"/>
    <cellStyle name="Normal 10 2 2 2 2 2 2 5" xfId="5432" xr:uid="{655ED495-3D94-466C-B33C-111CE053595B}"/>
    <cellStyle name="Normal 10 2 2 2 2 2 2 5 2" xfId="13715" xr:uid="{9D521B50-3D86-493C-941A-AF0D7CC3B0FB}"/>
    <cellStyle name="Normal 10 2 2 2 2 2 2 5 2 2" xfId="38299" xr:uid="{0A5A73B9-D197-4C41-82B9-70EC95B7254C}"/>
    <cellStyle name="Normal 10 2 2 2 2 2 2 5 3" xfId="30281" xr:uid="{16575406-0044-44FA-8DEC-E74239F86721}"/>
    <cellStyle name="Normal 10 2 2 2 2 2 2 6" xfId="9853" xr:uid="{C03D57F3-B77F-4C72-9278-B2C1E4AE20FE}"/>
    <cellStyle name="Normal 10 2 2 2 2 2 2 6 2" xfId="34539" xr:uid="{970AC4CE-A6D0-4DF1-9C21-A30488476EAB}"/>
    <cellStyle name="Normal 10 2 2 2 2 2 2 7" xfId="18285" xr:uid="{F02FA220-54B2-4D29-9E9E-FCA75D008F4D}"/>
    <cellStyle name="Normal 10 2 2 2 2 2 2 7 2" xfId="42510" xr:uid="{53847A10-0C89-4A80-B792-BADF1B65A02C}"/>
    <cellStyle name="Normal 10 2 2 2 2 2 2 8" xfId="20214" xr:uid="{943CABF8-56AD-4AF3-8B23-98A6786F8E5E}"/>
    <cellStyle name="Normal 10 2 2 2 2 2 2 8 2" xfId="44388" xr:uid="{11135305-7A38-4793-9927-F6D6AD9953D1}"/>
    <cellStyle name="Normal 10 2 2 2 2 2 2 9" xfId="26655" xr:uid="{C8991B18-CC5E-4DA7-B6A2-149478F7C90D}"/>
    <cellStyle name="Normal 10 2 2 2 2 2 3" xfId="1054" xr:uid="{D01CD7A2-E83E-4861-8EE4-3A0E19BF7D5E}"/>
    <cellStyle name="Normal 10 2 2 2 2 2 3 2" xfId="8034" xr:uid="{2E646989-7DC8-45F5-B4EC-B90D0090287D}"/>
    <cellStyle name="Normal 10 2 2 2 2 2 3 2 2" xfId="16292" xr:uid="{E5B7EE63-27C3-4D0A-A702-6FDE4CBE246E}"/>
    <cellStyle name="Normal 10 2 2 2 2 2 3 2 2 2" xfId="40874" xr:uid="{E4AE5FBB-1692-48C0-A0A3-7AD9FC80118B}"/>
    <cellStyle name="Normal 10 2 2 2 2 2 3 2 3" xfId="22263" xr:uid="{3AE941BC-8615-40F2-BD1A-32F1D4B1A08E}"/>
    <cellStyle name="Normal 10 2 2 2 2 2 3 2 3 2" xfId="46303" xr:uid="{2499F8D3-B04D-4EBE-9212-C12BAEE7F918}"/>
    <cellStyle name="Normal 10 2 2 2 2 2 3 2 4" xfId="32859" xr:uid="{E7BEF6A1-4832-4E11-BE49-28AF424938A3}"/>
    <cellStyle name="Normal 10 2 2 2 2 2 3 3" xfId="6147" xr:uid="{ED692DD4-F158-4A61-93D8-3F781A14315C}"/>
    <cellStyle name="Normal 10 2 2 2 2 2 3 3 2" xfId="14409" xr:uid="{0C714F25-36C5-4CA0-B1EA-0E902CBAA7D7}"/>
    <cellStyle name="Normal 10 2 2 2 2 2 3 3 2 2" xfId="38991" xr:uid="{FBF62486-2BC5-46D9-A548-586EDDAF9DA7}"/>
    <cellStyle name="Normal 10 2 2 2 2 2 3 3 3" xfId="30976" xr:uid="{5F2D4652-4671-45CF-9381-440E13358DB8}"/>
    <cellStyle name="Normal 10 2 2 2 2 2 3 4" xfId="9430" xr:uid="{DDFDDA41-23AB-4CAA-810B-4DFA80AE55FC}"/>
    <cellStyle name="Normal 10 2 2 2 2 2 3 4 2" xfId="34137" xr:uid="{76B433C5-5E49-45F3-8243-40C12B64D21A}"/>
    <cellStyle name="Normal 10 2 2 2 2 2 3 5" xfId="19798" xr:uid="{703FEF7B-0027-4CFF-9099-0FCD59648030}"/>
    <cellStyle name="Normal 10 2 2 2 2 2 3 5 2" xfId="43978" xr:uid="{B23E310C-B629-4C96-BE4A-CE50DAF14D9B}"/>
    <cellStyle name="Normal 10 2 2 2 2 2 3 6" xfId="26256" xr:uid="{14ECB180-8CEB-4C70-B2CD-8DCED6DDB2CE}"/>
    <cellStyle name="Normal 10 2 2 2 2 2 4" xfId="2280" xr:uid="{90E14022-6B9A-41AD-97B7-01A93C32DAA9}"/>
    <cellStyle name="Normal 10 2 2 2 2 2 4 2" xfId="6667" xr:uid="{7F85ADF0-BDF3-45F7-9A40-972A6CE1D6CD}"/>
    <cellStyle name="Normal 10 2 2 2 2 2 4 2 2" xfId="14926" xr:uid="{15970997-C4E9-46FE-BCF9-0D65593CE4A6}"/>
    <cellStyle name="Normal 10 2 2 2 2 2 4 2 2 2" xfId="39508" xr:uid="{A68AC60F-906B-4879-81EA-AA9CB0626757}"/>
    <cellStyle name="Normal 10 2 2 2 2 2 4 2 3" xfId="21729" xr:uid="{0762B225-85EF-467A-80A5-6B148338EB60}"/>
    <cellStyle name="Normal 10 2 2 2 2 2 4 2 3 2" xfId="45806" xr:uid="{21E68CBB-E130-4B77-989C-9F7E67D63F8D}"/>
    <cellStyle name="Normal 10 2 2 2 2 2 4 2 4" xfId="31493" xr:uid="{234D188D-FEAD-49CD-BF99-9002CAE1A335}"/>
    <cellStyle name="Normal 10 2 2 2 2 2 4 3" xfId="10621" xr:uid="{3D950661-1DA8-44BA-8464-E4B30E13A1A4}"/>
    <cellStyle name="Normal 10 2 2 2 2 2 4 3 2" xfId="35279" xr:uid="{6C60EA3E-17BA-41E9-B21F-2DEE619CF5A4}"/>
    <cellStyle name="Normal 10 2 2 2 2 2 4 4" xfId="19264" xr:uid="{51EFB0CD-183F-49AD-B6BB-C4AB1B1F0FF5}"/>
    <cellStyle name="Normal 10 2 2 2 2 2 4 4 2" xfId="43458" xr:uid="{9A6A3F92-5367-49F1-B137-1DA53E224614}"/>
    <cellStyle name="Normal 10 2 2 2 2 2 4 5" xfId="27394" xr:uid="{52512A17-2BE6-49AC-8EB0-F3B3DE0343C9}"/>
    <cellStyle name="Normal 10 2 2 2 2 2 5" xfId="2666" xr:uid="{9AADBBF9-33C8-4C5B-99E5-5A6936B41ECE}"/>
    <cellStyle name="Normal 10 2 2 2 2 2 5 2" xfId="8452" xr:uid="{AAA83B62-2C54-4FDD-8817-9282DE9A3BF6}"/>
    <cellStyle name="Normal 10 2 2 2 2 2 5 2 2" xfId="16710" xr:uid="{65FAD919-AA4D-4207-A5FA-8629142F5456}"/>
    <cellStyle name="Normal 10 2 2 2 2 2 5 2 2 2" xfId="41292" xr:uid="{A8898690-42EF-4C5C-8639-C7A433D38B58}"/>
    <cellStyle name="Normal 10 2 2 2 2 2 5 2 3" xfId="33277" xr:uid="{AE3FA911-36E6-4AA0-84BE-D0FD7C271DE5}"/>
    <cellStyle name="Normal 10 2 2 2 2 2 5 3" xfId="11007" xr:uid="{AAE308E1-16A1-452F-8F07-7A540932F968}"/>
    <cellStyle name="Normal 10 2 2 2 2 2 5 3 2" xfId="35663" xr:uid="{DE6DD0B5-6C53-4643-95D8-5736E198ADAD}"/>
    <cellStyle name="Normal 10 2 2 2 2 2 5 4" xfId="21133" xr:uid="{18205E1B-61F1-411A-A5D3-9DB412E44162}"/>
    <cellStyle name="Normal 10 2 2 2 2 2 5 4 2" xfId="45254" xr:uid="{A90AB33C-CD5D-46D9-BB07-B58D21D06D5D}"/>
    <cellStyle name="Normal 10 2 2 2 2 2 5 5" xfId="27778" xr:uid="{1DCC6CDB-9FA9-484A-B80C-5FA5D2A84253}"/>
    <cellStyle name="Normal 10 2 2 2 2 2 6" xfId="2903" xr:uid="{755EC437-222D-4B18-9C72-151CCF7AE407}"/>
    <cellStyle name="Normal 10 2 2 2 2 2 6 2" xfId="11244" xr:uid="{47719E90-D77A-4C42-AF65-A29AC34E2D7D}"/>
    <cellStyle name="Normal 10 2 2 2 2 2 6 2 2" xfId="35899" xr:uid="{CB46B953-9F1A-4539-8054-86A9C7261116}"/>
    <cellStyle name="Normal 10 2 2 2 2 2 6 3" xfId="28014" xr:uid="{2C451B08-63A0-4125-82C6-010D4CE8EDD1}"/>
    <cellStyle name="Normal 10 2 2 2 2 2 7" xfId="3376" xr:uid="{AA7EE310-3B6F-4756-96DD-7FDB4CB6C2E6}"/>
    <cellStyle name="Normal 10 2 2 2 2 2 7 2" xfId="11717" xr:uid="{BD4AF421-D9F1-4F7A-8A46-7C4630C39C90}"/>
    <cellStyle name="Normal 10 2 2 2 2 2 7 2 2" xfId="36371" xr:uid="{F020B77B-2941-424F-A3EA-8D79215CD53F}"/>
    <cellStyle name="Normal 10 2 2 2 2 2 7 3" xfId="28486" xr:uid="{88064AD3-8353-4486-A023-C0F6FA15C45E}"/>
    <cellStyle name="Normal 10 2 2 2 2 2 8" xfId="3622" xr:uid="{2991905C-6E5B-4F0D-BAA6-E0B97F45EFB7}"/>
    <cellStyle name="Normal 10 2 2 2 2 2 8 2" xfId="11963" xr:uid="{0F18E6EA-D5E2-419E-9819-BFCA24C5776E}"/>
    <cellStyle name="Normal 10 2 2 2 2 2 8 2 2" xfId="36607" xr:uid="{4B4736A1-8D4F-45CB-AF6D-D88A0CA0C8EB}"/>
    <cellStyle name="Normal 10 2 2 2 2 2 8 3" xfId="28722" xr:uid="{11EC697C-D7CC-4CF6-864A-0847D58849BC}"/>
    <cellStyle name="Normal 10 2 2 2 2 2 9" xfId="4376" xr:uid="{C7CF9A41-9DA2-4794-85FC-B386B20F45AB}"/>
    <cellStyle name="Normal 10 2 2 2 2 2 9 2" xfId="12717" xr:uid="{3FCFCAB6-D2B6-4621-B657-1B481C9DFFCB}"/>
    <cellStyle name="Normal 10 2 2 2 2 2 9 2 2" xfId="37302" xr:uid="{38FEFC49-BAD4-4B50-8AB2-173057BA7814}"/>
    <cellStyle name="Normal 10 2 2 2 2 2 9 3" xfId="29342" xr:uid="{713AF994-DF5C-43BA-915D-3B073DB5656F}"/>
    <cellStyle name="Normal 10 2 2 2 2 3" xfId="660" xr:uid="{E4A7E8D6-D19C-428B-A2FC-10DDAF528E6A}"/>
    <cellStyle name="Normal 10 2 2 2 2 3 10" xfId="25940" xr:uid="{D5A710C0-E89B-4693-89BE-B2E938B17A95}"/>
    <cellStyle name="Normal 10 2 2 2 2 3 2" xfId="1293" xr:uid="{27504B26-112F-471D-A8D5-4208A8EF19EC}"/>
    <cellStyle name="Normal 10 2 2 2 2 3 2 2" xfId="8220" xr:uid="{1BEB2467-3D67-49F9-9B2C-E5BA8A3F77EF}"/>
    <cellStyle name="Normal 10 2 2 2 2 3 2 2 2" xfId="16478" xr:uid="{5800BCDD-876B-4542-B3E2-62614FAEEE6B}"/>
    <cellStyle name="Normal 10 2 2 2 2 3 2 2 2 2" xfId="41060" xr:uid="{871737E6-B7FE-4C97-836E-4D62DF7D594C}"/>
    <cellStyle name="Normal 10 2 2 2 2 3 2 2 3" xfId="22485" xr:uid="{0D2A4419-F4FD-4FDC-8CFB-835214D676C7}"/>
    <cellStyle name="Normal 10 2 2 2 2 3 2 2 3 2" xfId="46519" xr:uid="{FFDEAF49-9EB2-4879-B660-29A84E397146}"/>
    <cellStyle name="Normal 10 2 2 2 2 3 2 2 4" xfId="33045" xr:uid="{C8CD8A2A-A588-4F43-B9D2-8DC9A58AABE7}"/>
    <cellStyle name="Normal 10 2 2 2 2 3 2 3" xfId="6341" xr:uid="{14F3DB8D-79D5-44DE-8405-8EB85DACB0F3}"/>
    <cellStyle name="Normal 10 2 2 2 2 3 2 3 2" xfId="14602" xr:uid="{E4C2B434-2B28-4E97-8236-2CAEC2656B92}"/>
    <cellStyle name="Normal 10 2 2 2 2 3 2 3 2 2" xfId="39184" xr:uid="{97F5C479-9072-4AE2-9935-A38D26AED0D4}"/>
    <cellStyle name="Normal 10 2 2 2 2 3 2 3 3" xfId="31169" xr:uid="{AA261AD2-1D28-4FE6-B9AF-6884DF5CE12F}"/>
    <cellStyle name="Normal 10 2 2 2 2 3 2 4" xfId="9656" xr:uid="{F58143DA-DE9A-438F-BA6C-BAEE4B3C305C}"/>
    <cellStyle name="Normal 10 2 2 2 2 3 2 4 2" xfId="34351" xr:uid="{CB8FF7BB-246E-48C1-B200-13A4DEFB9674}"/>
    <cellStyle name="Normal 10 2 2 2 2 3 2 5" xfId="20018" xr:uid="{E1319B26-D642-4B13-B589-E9A5D9C82CA8}"/>
    <cellStyle name="Normal 10 2 2 2 2 3 2 5 2" xfId="44196" xr:uid="{9B34EF55-6709-46C5-90D8-BF891CB34E9A}"/>
    <cellStyle name="Normal 10 2 2 2 2 3 2 6" xfId="26468" xr:uid="{A8FD5B29-071D-4308-8984-5597C2281232}"/>
    <cellStyle name="Normal 10 2 2 2 2 3 3" xfId="3021" xr:uid="{E6B29F05-99A2-4500-83EE-F9C289E05BB7}"/>
    <cellStyle name="Normal 10 2 2 2 2 3 3 2" xfId="6860" xr:uid="{05E7C4AB-C438-429A-9B05-10E350CC0589}"/>
    <cellStyle name="Normal 10 2 2 2 2 3 3 2 2" xfId="15119" xr:uid="{755D5759-3884-409F-BA48-0C3611FBA213}"/>
    <cellStyle name="Normal 10 2 2 2 2 3 3 2 2 2" xfId="39701" xr:uid="{CBF5FA81-DFC4-4DEE-B304-ACF8024F0B2B}"/>
    <cellStyle name="Normal 10 2 2 2 2 3 3 2 3" xfId="21913" xr:uid="{840A58E6-D8BE-493A-83E9-EA5A6F092529}"/>
    <cellStyle name="Normal 10 2 2 2 2 3 3 2 3 2" xfId="45987" xr:uid="{56B27422-AA7D-433E-BB70-99065BBFED86}"/>
    <cellStyle name="Normal 10 2 2 2 2 3 3 2 4" xfId="31686" xr:uid="{F06DDFF7-59B2-4AEC-B4D8-E8C6A37B5442}"/>
    <cellStyle name="Normal 10 2 2 2 2 3 3 3" xfId="11362" xr:uid="{BE9B849F-E5E8-440F-9E10-794F74A79626}"/>
    <cellStyle name="Normal 10 2 2 2 2 3 3 3 2" xfId="36017" xr:uid="{30DC7883-1476-42F6-820A-281175797F2C}"/>
    <cellStyle name="Normal 10 2 2 2 2 3 3 4" xfId="19448" xr:uid="{73910D39-5636-4DC8-AA52-DF7EC1018EF6}"/>
    <cellStyle name="Normal 10 2 2 2 2 3 3 4 2" xfId="43642" xr:uid="{70DDE35B-40FD-4BC8-AB43-DCEC67A68C1C}"/>
    <cellStyle name="Normal 10 2 2 2 2 3 3 5" xfId="28132" xr:uid="{C0118363-5979-4A02-A77F-F197C6258A61}"/>
    <cellStyle name="Normal 10 2 2 2 2 3 4" xfId="3740" xr:uid="{8A1827C8-738C-46CA-96A4-233A261F1A18}"/>
    <cellStyle name="Normal 10 2 2 2 2 3 4 2" xfId="7388" xr:uid="{2CDE567D-6AE5-478E-B522-F2F5E25ECE4E}"/>
    <cellStyle name="Normal 10 2 2 2 2 3 4 2 2" xfId="15647" xr:uid="{66303DD4-79DA-483A-BBB4-31C35EC4E4BD}"/>
    <cellStyle name="Normal 10 2 2 2 2 3 4 2 2 2" xfId="40229" xr:uid="{ABAE641A-09B9-44C2-9C47-B5071B5ADAD3}"/>
    <cellStyle name="Normal 10 2 2 2 2 3 4 2 3" xfId="32214" xr:uid="{C41D05B4-461E-4ADE-A318-D154FE9197D0}"/>
    <cellStyle name="Normal 10 2 2 2 2 3 4 3" xfId="12081" xr:uid="{7A489F24-E14D-406D-B6AE-CEA91BDE321E}"/>
    <cellStyle name="Normal 10 2 2 2 2 3 4 3 2" xfId="36725" xr:uid="{FE38E907-B02D-47C5-AC2E-99C3A43D2901}"/>
    <cellStyle name="Normal 10 2 2 2 2 3 4 4" xfId="21318" xr:uid="{AEE80C5B-EF1D-498A-BFB5-B3EC8AC5103D}"/>
    <cellStyle name="Normal 10 2 2 2 2 3 4 4 2" xfId="45437" xr:uid="{41AA4348-3961-4BDE-81A4-5B3F85829905}"/>
    <cellStyle name="Normal 10 2 2 2 2 3 4 5" xfId="28840" xr:uid="{BE885F56-6786-4A55-8379-843DFE6BF43E}"/>
    <cellStyle name="Normal 10 2 2 2 2 3 5" xfId="4494" xr:uid="{A3CD1AD1-CC91-4EC3-8292-FAC99DABB998}"/>
    <cellStyle name="Normal 10 2 2 2 2 3 5 2" xfId="12835" xr:uid="{FF5C8D5A-3C83-4EF6-8E9B-030BAF6B0394}"/>
    <cellStyle name="Normal 10 2 2 2 2 3 5 2 2" xfId="37420" xr:uid="{6D1BB1BC-7033-4E83-8EDC-B06E73E0CC66}"/>
    <cellStyle name="Normal 10 2 2 2 2 3 5 3" xfId="29460" xr:uid="{11FD9BF1-AF58-4C8C-9298-0579CED28CFF}"/>
    <cellStyle name="Normal 10 2 2 2 2 3 6" xfId="5234" xr:uid="{A1451A73-BE1C-4302-8FD0-6B0F547C25B1}"/>
    <cellStyle name="Normal 10 2 2 2 2 3 6 2" xfId="13527" xr:uid="{4203A359-2CC1-43C4-AE43-105C7A4E2FC3}"/>
    <cellStyle name="Normal 10 2 2 2 2 3 6 2 2" xfId="38111" xr:uid="{A590C013-129F-47C1-A25A-8F6763D1D398}"/>
    <cellStyle name="Normal 10 2 2 2 2 3 6 3" xfId="30093" xr:uid="{D15BB681-C057-443B-BB3B-42552C2C6B8A}"/>
    <cellStyle name="Normal 10 2 2 2 2 3 7" xfId="9047" xr:uid="{7C239F6D-B81A-4813-8109-6364260E9609}"/>
    <cellStyle name="Normal 10 2 2 2 2 3 7 2" xfId="33809" xr:uid="{254EB381-FD70-408D-9A04-DB715C6860BF}"/>
    <cellStyle name="Normal 10 2 2 2 2 3 8" xfId="18167" xr:uid="{A1EE1AD2-D289-4946-A9E6-418FBB440DF9}"/>
    <cellStyle name="Normal 10 2 2 2 2 3 8 2" xfId="42392" xr:uid="{280BA596-FAB8-4C8E-BDF9-BF61E253F3C7}"/>
    <cellStyle name="Normal 10 2 2 2 2 3 9" xfId="18841" xr:uid="{2B2E4F58-7E1E-40FD-9DBC-034E5F9542C2}"/>
    <cellStyle name="Normal 10 2 2 2 2 3 9 2" xfId="43037" xr:uid="{3A7BC2CD-3AF9-42A2-9B1B-D22C7236925B}"/>
    <cellStyle name="Normal 10 2 2 2 2 4" xfId="1713" xr:uid="{E7E2D7A0-3861-4D6E-AA99-82AA49A0B074}"/>
    <cellStyle name="Normal 10 2 2 2 2 4 2" xfId="6978" xr:uid="{BF61A9B8-537A-48AA-9587-94092C3A0755}"/>
    <cellStyle name="Normal 10 2 2 2 2 4 2 2" xfId="15237" xr:uid="{FA1207DB-D993-4248-B2BE-8C546238C45D}"/>
    <cellStyle name="Normal 10 2 2 2 2 4 2 2 2" xfId="39819" xr:uid="{1C301B69-21D6-40EB-9141-5D159009C8C2}"/>
    <cellStyle name="Normal 10 2 2 2 2 4 2 3" xfId="22886" xr:uid="{79388701-33FF-4EB8-ABB7-237526484D91}"/>
    <cellStyle name="Normal 10 2 2 2 2 4 2 3 2" xfId="46904" xr:uid="{F742ED28-52A0-4571-88E8-A09EB478BBD9}"/>
    <cellStyle name="Normal 10 2 2 2 2 4 2 4" xfId="31804" xr:uid="{5A806091-BE5F-4912-B4BD-B68DB2099732}"/>
    <cellStyle name="Normal 10 2 2 2 2 4 3" xfId="5638" xr:uid="{F5A591EC-49F2-453A-A330-7B75CFA8794D}"/>
    <cellStyle name="Normal 10 2 2 2 2 4 3 2" xfId="13909" xr:uid="{78A5FA03-66FC-4432-9C33-E553530F9547}"/>
    <cellStyle name="Normal 10 2 2 2 2 4 3 2 2" xfId="38493" xr:uid="{10B4D188-5ECD-44D6-8B8E-3CDA4384DBBB}"/>
    <cellStyle name="Normal 10 2 2 2 2 4 3 3" xfId="30476" xr:uid="{B1604F82-E75F-481B-95E9-7CD593AC7816}"/>
    <cellStyle name="Normal 10 2 2 2 2 4 4" xfId="10062" xr:uid="{03B2D11D-B089-4423-9462-40E0B0660461}"/>
    <cellStyle name="Normal 10 2 2 2 2 4 4 2" xfId="34733" xr:uid="{4A82C521-D098-4B20-A4D6-DE570AFF92D7}"/>
    <cellStyle name="Normal 10 2 2 2 2 4 5" xfId="20422" xr:uid="{1C96C680-3850-4104-A0ED-DFA0D122FB3E}"/>
    <cellStyle name="Normal 10 2 2 2 2 4 5 2" xfId="44586" xr:uid="{E0860C98-A0D9-4449-87EE-22E431D51699}"/>
    <cellStyle name="Normal 10 2 2 2 2 4 6" xfId="26848" xr:uid="{E7F351CB-2FA1-400B-A21F-85B6057AA146}"/>
    <cellStyle name="Normal 10 2 2 2 2 5" xfId="1849" xr:uid="{C829B7F5-E94D-4600-AD0B-E181C1EFBB9A}"/>
    <cellStyle name="Normal 10 2 2 2 2 5 2" xfId="7656" xr:uid="{09ACDB94-AB46-4F0B-9CAE-C177002619C1}"/>
    <cellStyle name="Normal 10 2 2 2 2 5 2 2" xfId="15914" xr:uid="{C1A77254-0892-4DEF-9A27-C4B6C4BD7AC8}"/>
    <cellStyle name="Normal 10 2 2 2 2 5 2 2 2" xfId="40496" xr:uid="{7A70C13C-AF6C-4944-823F-53E4F6584106}"/>
    <cellStyle name="Normal 10 2 2 2 2 5 2 3" xfId="23014" xr:uid="{EC13EB6A-8399-413F-AAAC-5C6556204DEB}"/>
    <cellStyle name="Normal 10 2 2 2 2 5 2 3 2" xfId="47025" xr:uid="{EE1BE70D-E40E-4BA4-A41A-7E45A67E669C}"/>
    <cellStyle name="Normal 10 2 2 2 2 5 2 4" xfId="32481" xr:uid="{3A5CB6F3-9E0E-4279-81A3-20B387C46137}"/>
    <cellStyle name="Normal 10 2 2 2 2 5 3" xfId="5767" xr:uid="{9CA1D489-90D9-4D7C-A947-440F807FEDCA}"/>
    <cellStyle name="Normal 10 2 2 2 2 5 3 2" xfId="14029" xr:uid="{FE6F107C-2D4D-4A11-AFDF-1471040B9BD1}"/>
    <cellStyle name="Normal 10 2 2 2 2 5 3 2 2" xfId="38611" xr:uid="{5A2BBD5D-105A-4A6D-8D37-AFBE0D36A4AE}"/>
    <cellStyle name="Normal 10 2 2 2 2 5 3 3" xfId="30596" xr:uid="{631A8779-A09C-4557-A22D-38B6CDAE9C37}"/>
    <cellStyle name="Normal 10 2 2 2 2 5 4" xfId="10191" xr:uid="{7DA48221-F2DB-44FD-9118-CDC621EB37A3}"/>
    <cellStyle name="Normal 10 2 2 2 2 5 4 2" xfId="34851" xr:uid="{807DD751-A772-419E-A8C5-688484532517}"/>
    <cellStyle name="Normal 10 2 2 2 2 5 5" xfId="20549" xr:uid="{A312A59E-EE0F-454B-9174-4E80B568C4F4}"/>
    <cellStyle name="Normal 10 2 2 2 2 5 5 2" xfId="44709" xr:uid="{BE1EC324-0B79-4AA5-98DE-1BA5B2A45F2B}"/>
    <cellStyle name="Normal 10 2 2 2 2 5 6" xfId="26966" xr:uid="{968117CB-EDC9-47DF-9F07-B7DF1A5A95A4}"/>
    <cellStyle name="Normal 10 2 2 2 2 6" xfId="824" xr:uid="{808E5CC6-3E6E-4EAF-A4A2-DD8A6D7A5EF0}"/>
    <cellStyle name="Normal 10 2 2 2 2 6 2" xfId="7847" xr:uid="{021E9AE7-0D2D-48FB-9A9A-0899F280263E}"/>
    <cellStyle name="Normal 10 2 2 2 2 6 2 2" xfId="16105" xr:uid="{CAB290C3-683A-41B6-8E8A-AF2D04C23E06}"/>
    <cellStyle name="Normal 10 2 2 2 2 6 2 2 2" xfId="40687" xr:uid="{673DA25B-E8B9-479C-BC45-42F3C1FFBE39}"/>
    <cellStyle name="Normal 10 2 2 2 2 6 2 3" xfId="22047" xr:uid="{179D26A5-E8C9-4FA7-A606-251E9D42C44E}"/>
    <cellStyle name="Normal 10 2 2 2 2 6 2 3 2" xfId="46112" xr:uid="{46772338-39B0-4453-92D5-3E030EA1E9AF}"/>
    <cellStyle name="Normal 10 2 2 2 2 6 2 4" xfId="32672" xr:uid="{D4632B3F-DC99-415C-A440-CC90A055479A}"/>
    <cellStyle name="Normal 10 2 2 2 2 6 3" xfId="5960" xr:uid="{AC683C69-3436-4B07-B68B-7B1952D8E3E8}"/>
    <cellStyle name="Normal 10 2 2 2 2 6 3 2" xfId="14222" xr:uid="{317B95BA-9AF1-4F84-B87E-3E57CEB2962E}"/>
    <cellStyle name="Normal 10 2 2 2 2 6 3 2 2" xfId="38804" xr:uid="{5BA429ED-3234-4568-9AEF-5AACD83B6958}"/>
    <cellStyle name="Normal 10 2 2 2 2 6 3 3" xfId="30789" xr:uid="{E9C8ED63-54E8-4A94-93BC-92D2B7CFD516}"/>
    <cellStyle name="Normal 10 2 2 2 2 6 4" xfId="9209" xr:uid="{E2F43D6F-ABBF-4C58-B8C0-22241A9822DA}"/>
    <cellStyle name="Normal 10 2 2 2 2 6 4 2" xfId="33947" xr:uid="{579625EF-3A71-4203-8EB7-C4D2F596C9B1}"/>
    <cellStyle name="Normal 10 2 2 2 2 6 5" xfId="19581" xr:uid="{BB6ABAC4-C2F5-443C-998A-3524527278B9}"/>
    <cellStyle name="Normal 10 2 2 2 2 6 5 2" xfId="43769" xr:uid="{FB2D53B6-5343-4CB3-88AB-79FC27260895}"/>
    <cellStyle name="Normal 10 2 2 2 2 6 6" xfId="26069" xr:uid="{C6956678-A19D-4C01-81A8-49AB1F0B4158}"/>
    <cellStyle name="Normal 10 2 2 2 2 7" xfId="1968" xr:uid="{72C9ACED-F67B-4AD2-9B72-2A15032336DF}"/>
    <cellStyle name="Normal 10 2 2 2 2 7 2" xfId="6480" xr:uid="{9027A9AB-F1C2-4E2B-9C33-755EE6804F6A}"/>
    <cellStyle name="Normal 10 2 2 2 2 7 2 2" xfId="14739" xr:uid="{4C59245D-31EA-4BEC-83C4-91C96CFC6D71}"/>
    <cellStyle name="Normal 10 2 2 2 2 7 2 2 2" xfId="39321" xr:uid="{399C0054-AF0C-428F-A88C-3ECABC93E900}"/>
    <cellStyle name="Normal 10 2 2 2 2 7 2 3" xfId="23132" xr:uid="{A329F964-A960-4633-9EEC-D69241531185}"/>
    <cellStyle name="Normal 10 2 2 2 2 7 2 3 2" xfId="47143" xr:uid="{7B0E9597-4911-4FAA-B672-18B458C90E25}"/>
    <cellStyle name="Normal 10 2 2 2 2 7 2 4" xfId="31306" xr:uid="{313074C9-0C37-41D8-8184-84E3FD916B97}"/>
    <cellStyle name="Normal 10 2 2 2 2 7 3" xfId="10310" xr:uid="{C0C74995-4E0A-44D7-954D-82ACD014F39D}"/>
    <cellStyle name="Normal 10 2 2 2 2 7 3 2" xfId="34969" xr:uid="{7D183B5E-93C1-44B2-9D00-F9B30966117E}"/>
    <cellStyle name="Normal 10 2 2 2 2 7 4" xfId="20667" xr:uid="{BE70A851-4DD0-4532-8CF6-8A479022575B}"/>
    <cellStyle name="Normal 10 2 2 2 2 7 4 2" xfId="44827" xr:uid="{482E9151-306E-441F-BFF0-1E1F05D21B33}"/>
    <cellStyle name="Normal 10 2 2 2 2 7 5" xfId="27084" xr:uid="{1A3712E5-DDF4-4E78-ADF4-DA60428474BF}"/>
    <cellStyle name="Normal 10 2 2 2 2 8" xfId="2161" xr:uid="{21B3E2C2-0A82-4027-B11E-7F16CE14FDEA}"/>
    <cellStyle name="Normal 10 2 2 2 2 8 2" xfId="8334" xr:uid="{2146F09E-5113-4B7E-BAB0-C3E345924A7C}"/>
    <cellStyle name="Normal 10 2 2 2 2 8 2 2" xfId="16592" xr:uid="{42C2470C-E71C-4957-A971-8C8475D970E7}"/>
    <cellStyle name="Normal 10 2 2 2 2 8 2 2 2" xfId="41174" xr:uid="{C8282686-532E-4EAF-82E5-D196B82D6F18}"/>
    <cellStyle name="Normal 10 2 2 2 2 8 2 3" xfId="21558" xr:uid="{A7D170E1-A0D9-44CD-8899-8BE1CD8A131E}"/>
    <cellStyle name="Normal 10 2 2 2 2 8 2 3 2" xfId="45656" xr:uid="{CB2D92B3-2290-4177-BB4B-C081A379CEA7}"/>
    <cellStyle name="Normal 10 2 2 2 2 8 2 4" xfId="33159" xr:uid="{FF7DC618-0A5A-4912-867F-8036479DC593}"/>
    <cellStyle name="Normal 10 2 2 2 2 8 3" xfId="10503" xr:uid="{B5E63548-1443-4D54-89FE-B9BF79694CF6}"/>
    <cellStyle name="Normal 10 2 2 2 2 8 3 2" xfId="35161" xr:uid="{B8447746-9C6B-48F0-8434-5222717A3361}"/>
    <cellStyle name="Normal 10 2 2 2 2 8 4" xfId="19088" xr:uid="{E8E03E25-E200-4CC7-96E2-CED096685F1A}"/>
    <cellStyle name="Normal 10 2 2 2 2 8 4 2" xfId="43282" xr:uid="{7EE5C6A9-88A9-4C9D-8E0E-2AE14036875D}"/>
    <cellStyle name="Normal 10 2 2 2 2 8 5" xfId="27276" xr:uid="{C14A1E93-9D42-4945-A0EA-1CB84AD72074}"/>
    <cellStyle name="Normal 10 2 2 2 2 9" xfId="2548" xr:uid="{AA72D705-2AA5-433B-BE5F-0D5B1D4D7125}"/>
    <cellStyle name="Normal 10 2 2 2 2 9 2" xfId="10889" xr:uid="{66A66D9E-C768-42FA-B05D-E7E68730FA5B}"/>
    <cellStyle name="Normal 10 2 2 2 2 9 2 2" xfId="35545" xr:uid="{24E173EB-923F-4B16-AA6C-2D2FE236CF5D}"/>
    <cellStyle name="Normal 10 2 2 2 2 9 3" xfId="20964" xr:uid="{7C52EB36-5CC8-4D53-9A6B-B029F9FF1C2C}"/>
    <cellStyle name="Normal 10 2 2 2 2 9 3 2" xfId="45099" xr:uid="{7CD380E0-B6AE-4984-965D-A03D9E787886}"/>
    <cellStyle name="Normal 10 2 2 2 2 9 4" xfId="27660" xr:uid="{B36F9DD4-3543-4184-BE41-EB2090E3722E}"/>
    <cellStyle name="Normal 10 2 2 2 20" xfId="4128" xr:uid="{9914BC25-A785-4E91-BE88-23711E27F67C}"/>
    <cellStyle name="Normal 10 2 2 2 20 2" xfId="12469" xr:uid="{4BA3C595-18C8-4604-BC8D-D4D68F7F360C}"/>
    <cellStyle name="Normal 10 2 2 2 20 2 2" xfId="37054" xr:uid="{CB556BD8-C75A-4264-B4DD-BAA58C447918}"/>
    <cellStyle name="Normal 10 2 2 2 20 3" xfId="29163" xr:uid="{420D7870-109B-43B9-8BBC-A8F934C18474}"/>
    <cellStyle name="Normal 10 2 2 2 21" xfId="4734" xr:uid="{A73E266C-AA3F-4D82-BEF4-B13CA9095F1F}"/>
    <cellStyle name="Normal 10 2 2 2 21 2" xfId="13071" xr:uid="{7D50EDF9-AB3F-4D97-88C7-926F91BC7882}"/>
    <cellStyle name="Normal 10 2 2 2 21 2 2" xfId="37656" xr:uid="{D0CE9F2C-099B-483A-B7DA-CF8ADBE9EE36}"/>
    <cellStyle name="Normal 10 2 2 2 21 3" xfId="29635" xr:uid="{B7599E9B-BB77-4DA9-A86B-93A84EB813B9}"/>
    <cellStyle name="Normal 10 2 2 2 22" xfId="8530" xr:uid="{596276FB-5FCF-413F-84AD-237FCD7A4E9F}"/>
    <cellStyle name="Normal 10 2 2 2 22 2" xfId="16788" xr:uid="{C4EB9220-5B2C-40FF-9A81-818E816101A7}"/>
    <cellStyle name="Normal 10 2 2 2 22 2 2" xfId="41370" xr:uid="{85B83959-3C35-4364-890B-D924AA4C3B36}"/>
    <cellStyle name="Normal 10 2 2 2 22 3" xfId="33341" xr:uid="{093BA4D7-4ACE-444B-8E81-DBE6EFD41F69}"/>
    <cellStyle name="Normal 10 2 2 2 23" xfId="8659" xr:uid="{01DF4B52-79F3-42C4-92AB-ECC8DC98A81D}"/>
    <cellStyle name="Normal 10 2 2 2 23 2" xfId="33444" xr:uid="{1E154E50-98E0-42CF-BFAC-63D8B017C59D}"/>
    <cellStyle name="Normal 10 2 2 2 24" xfId="17770" xr:uid="{672850B8-90E7-4882-B2A2-AF61D3F3B402}"/>
    <cellStyle name="Normal 10 2 2 2 24 2" xfId="41995" xr:uid="{A45345A8-95F3-407B-ABE8-329E3FC8B63A}"/>
    <cellStyle name="Normal 10 2 2 2 25" xfId="17844" xr:uid="{0C8A0D1D-EC1F-4A3A-B423-F93F83894C3A}"/>
    <cellStyle name="Normal 10 2 2 2 25 2" xfId="42069" xr:uid="{867AE5D1-65E7-49D9-AD3D-EF819B0DC5C9}"/>
    <cellStyle name="Normal 10 2 2 2 26" xfId="18450" xr:uid="{F89BB32F-E35E-499D-91BD-5A1F0F4CA648}"/>
    <cellStyle name="Normal 10 2 2 2 26 2" xfId="42660" xr:uid="{60689AF0-9726-4D60-8F83-DA6D28728830}"/>
    <cellStyle name="Normal 10 2 2 2 27" xfId="25582" xr:uid="{5EE3B711-7BE3-4652-8F04-1FF732E82432}"/>
    <cellStyle name="Normal 10 2 2 2 3" xfId="398" xr:uid="{145A014D-C075-463F-A292-F6DBCE6BC06F}"/>
    <cellStyle name="Normal 10 2 2 2 3 10" xfId="4315" xr:uid="{0B9CAF72-6C94-43E5-A952-CD764743EED5}"/>
    <cellStyle name="Normal 10 2 2 2 3 10 2" xfId="12656" xr:uid="{61D80B69-05DF-4A03-9ABA-425530C7A8E7}"/>
    <cellStyle name="Normal 10 2 2 2 3 10 2 2" xfId="37241" xr:uid="{4C332C83-0F67-4242-B5D6-31679D2A4B19}"/>
    <cellStyle name="Normal 10 2 2 2 3 10 3" xfId="29281" xr:uid="{C3CF4DBC-023B-4416-B53D-3130857337CA}"/>
    <cellStyle name="Normal 10 2 2 2 3 11" xfId="4856" xr:uid="{44A75925-BB51-4DB9-804A-A1108550E8F5}"/>
    <cellStyle name="Normal 10 2 2 2 3 11 2" xfId="13178" xr:uid="{8BCCD226-4BFB-46A1-ADB5-659B357F7398}"/>
    <cellStyle name="Normal 10 2 2 2 3 11 2 2" xfId="37763" xr:uid="{C94D430E-A8BF-45A7-9B3E-0C5436633CA4}"/>
    <cellStyle name="Normal 10 2 2 2 3 11 3" xfId="29743" xr:uid="{113FD987-C2A5-4E63-8B27-D7F00337FAF0}"/>
    <cellStyle name="Normal 10 2 2 2 3 12" xfId="8798" xr:uid="{33467387-B78E-4A7F-8E40-A0F216C72711}"/>
    <cellStyle name="Normal 10 2 2 2 3 12 2" xfId="33569" xr:uid="{C8CB32DD-163C-4531-A825-1868AB310027}"/>
    <cellStyle name="Normal 10 2 2 2 3 13" xfId="17988" xr:uid="{7041EBB6-C71F-4EA6-88F9-CC2678E6A629}"/>
    <cellStyle name="Normal 10 2 2 2 3 13 2" xfId="42213" xr:uid="{69A6FD90-4885-4FAD-8048-DF0EAF122C05}"/>
    <cellStyle name="Normal 10 2 2 2 3 14" xfId="18582" xr:uid="{1592087C-969D-4CD2-A9C5-681A9C27827E}"/>
    <cellStyle name="Normal 10 2 2 2 3 14 2" xfId="42778" xr:uid="{D27E4164-0748-430A-A176-41F9B4BE6B83}"/>
    <cellStyle name="Normal 10 2 2 2 3 15" xfId="25700" xr:uid="{CDF2BA88-18C1-4A92-ABF1-D6AFB6DEC20C}"/>
    <cellStyle name="Normal 10 2 2 2 3 2" xfId="1113" xr:uid="{C65C4195-063D-4291-BEE8-692B1177A020}"/>
    <cellStyle name="Normal 10 2 2 2 3 2 10" xfId="26309" xr:uid="{B6DA6A62-FA5B-42A2-99AA-7E28B1A57DE5}"/>
    <cellStyle name="Normal 10 2 2 2 3 2 2" xfId="1545" xr:uid="{1E28CBB4-213C-4A99-9B53-572E47F84D52}"/>
    <cellStyle name="Normal 10 2 2 2 3 2 2 2" xfId="7521" xr:uid="{6BBCC7A7-D61A-4355-B000-C3405CA2B8F8}"/>
    <cellStyle name="Normal 10 2 2 2 3 2 2 2 2" xfId="15780" xr:uid="{C6EF8C3C-552C-4468-960A-E5D077AB1127}"/>
    <cellStyle name="Normal 10 2 2 2 3 2 2 2 2 2" xfId="40362" xr:uid="{DD9ABB6A-D489-4C08-B582-A871D215D100}"/>
    <cellStyle name="Normal 10 2 2 2 3 2 2 2 3" xfId="22733" xr:uid="{307D2185-2D19-4497-829E-34B72B5D789F}"/>
    <cellStyle name="Normal 10 2 2 2 3 2 2 2 3 2" xfId="46760" xr:uid="{0E7F5EB7-37A8-4CEB-9AD6-744FA2B048B3}"/>
    <cellStyle name="Normal 10 2 2 2 3 2 2 2 4" xfId="32347" xr:uid="{48A199AB-216C-4E93-A3DA-D64159ED9FA7}"/>
    <cellStyle name="Normal 10 2 2 2 3 2 2 3" xfId="5485" xr:uid="{6BB51D65-7A7A-4D9C-8D9A-169E1EB18932}"/>
    <cellStyle name="Normal 10 2 2 2 3 2 2 3 2" xfId="13768" xr:uid="{8D86E50A-91D3-491D-896D-7327E35F3F6C}"/>
    <cellStyle name="Normal 10 2 2 2 3 2 2 3 2 2" xfId="38352" xr:uid="{CD0DA4F2-BCF2-4661-80A0-9A0A5B9EB3F5}"/>
    <cellStyle name="Normal 10 2 2 2 3 2 2 3 3" xfId="30334" xr:uid="{576336B4-A67F-4F28-A1B6-2F4F04C45CAB}"/>
    <cellStyle name="Normal 10 2 2 2 3 2 2 4" xfId="9906" xr:uid="{627EEB72-E822-4A02-9E64-90DC824F28E8}"/>
    <cellStyle name="Normal 10 2 2 2 3 2 2 4 2" xfId="34592" xr:uid="{EA8BB32B-5359-4C54-BEAC-A151B3D8E49B}"/>
    <cellStyle name="Normal 10 2 2 2 3 2 2 5" xfId="20267" xr:uid="{D68841A3-6872-4ED3-8BFB-D2F7E03A8D8B}"/>
    <cellStyle name="Normal 10 2 2 2 3 2 2 5 2" xfId="44441" xr:uid="{0EC8EA73-E051-46E5-90AA-3AA34DCF37F2}"/>
    <cellStyle name="Normal 10 2 2 2 3 2 2 6" xfId="26708" xr:uid="{6FEE8B8D-7D75-430B-9C83-FD716AABF8E7}"/>
    <cellStyle name="Normal 10 2 2 2 3 2 3" xfId="3078" xr:uid="{C9440CE0-7DEC-464C-A88F-5762C78732CA}"/>
    <cellStyle name="Normal 10 2 2 2 3 2 3 2" xfId="8087" xr:uid="{2A13D9BA-7EF6-4AB5-937D-642546FFAB19}"/>
    <cellStyle name="Normal 10 2 2 2 3 2 3 2 2" xfId="16345" xr:uid="{F75AF01E-732D-44D5-B9E2-7A58D40E3DFD}"/>
    <cellStyle name="Normal 10 2 2 2 3 2 3 2 2 2" xfId="40927" xr:uid="{1BD699F1-3F03-4DFB-AEA6-FCEE267793EE}"/>
    <cellStyle name="Normal 10 2 2 2 3 2 3 2 3" xfId="32912" xr:uid="{1B35B950-D2CC-4FD8-8CDA-5E7BF3C51866}"/>
    <cellStyle name="Normal 10 2 2 2 3 2 3 3" xfId="6200" xr:uid="{0527B1D2-C289-44B8-895B-0EF82445CA8F}"/>
    <cellStyle name="Normal 10 2 2 2 3 2 3 3 2" xfId="14462" xr:uid="{780E899E-4F60-4E8A-93AB-20540B18FAB9}"/>
    <cellStyle name="Normal 10 2 2 2 3 2 3 3 2 2" xfId="39044" xr:uid="{DE7E010C-AC57-413E-91A3-11BA7713A6F3}"/>
    <cellStyle name="Normal 10 2 2 2 3 2 3 3 3" xfId="31029" xr:uid="{6FC866CB-E89C-4192-BB8D-95051271DA91}"/>
    <cellStyle name="Normal 10 2 2 2 3 2 3 4" xfId="11419" xr:uid="{AAF904EF-F157-46FC-B811-41B37C44707B}"/>
    <cellStyle name="Normal 10 2 2 2 3 2 3 4 2" xfId="36074" xr:uid="{CED74EBC-2EC2-4AF2-8368-E1854034CAFA}"/>
    <cellStyle name="Normal 10 2 2 2 3 2 3 5" xfId="22322" xr:uid="{E3FA0CC1-16B6-4FA1-820A-D5CC19E09264}"/>
    <cellStyle name="Normal 10 2 2 2 3 2 3 5 2" xfId="46356" xr:uid="{A80C70DE-8708-4C29-83DC-C4C9C3376658}"/>
    <cellStyle name="Normal 10 2 2 2 3 2 3 6" xfId="28189" xr:uid="{A1646710-E5EB-4EB1-BF32-0195505B1AD6}"/>
    <cellStyle name="Normal 10 2 2 2 3 2 4" xfId="3797" xr:uid="{3C83E2ED-6106-44BA-9F4C-8AAC7EBB0838}"/>
    <cellStyle name="Normal 10 2 2 2 3 2 4 2" xfId="6720" xr:uid="{9224DC2A-A3C2-4B16-A077-CA113EBEB6F6}"/>
    <cellStyle name="Normal 10 2 2 2 3 2 4 2 2" xfId="14979" xr:uid="{85F4372A-A0BF-4CED-A2DE-BA38E6921284}"/>
    <cellStyle name="Normal 10 2 2 2 3 2 4 2 2 2" xfId="39561" xr:uid="{587E29C3-E2C8-4BB7-B1BD-538DAC802C3C}"/>
    <cellStyle name="Normal 10 2 2 2 3 2 4 2 3" xfId="31546" xr:uid="{193D74E9-69A4-40EF-B1B4-5B5F74F05B6B}"/>
    <cellStyle name="Normal 10 2 2 2 3 2 4 3" xfId="12138" xr:uid="{7D5B67E0-6E42-4E27-9B82-8CA0B5BA2C36}"/>
    <cellStyle name="Normal 10 2 2 2 3 2 4 3 2" xfId="36782" xr:uid="{28A591ED-98D8-44CC-9986-37F3F1A3A64F}"/>
    <cellStyle name="Normal 10 2 2 2 3 2 4 4" xfId="28897" xr:uid="{65E10479-9A60-4DF2-9EFD-56E5EFB62166}"/>
    <cellStyle name="Normal 10 2 2 2 3 2 5" xfId="4551" xr:uid="{BF8E8DD8-EDB0-4B62-A1CE-FECA7F8D78A7}"/>
    <cellStyle name="Normal 10 2 2 2 3 2 5 2" xfId="7232" xr:uid="{CABBAC1A-A4BC-46D4-A19A-102EF762AD41}"/>
    <cellStyle name="Normal 10 2 2 2 3 2 5 2 2" xfId="15491" xr:uid="{1129DDE9-552B-46E5-A871-470477F2D932}"/>
    <cellStyle name="Normal 10 2 2 2 3 2 5 2 2 2" xfId="40073" xr:uid="{6A6699D8-15C8-489C-8202-FA5697EF5B3F}"/>
    <cellStyle name="Normal 10 2 2 2 3 2 5 2 3" xfId="32058" xr:uid="{88319F8B-643A-4FD7-BC4D-B07D78B44A9E}"/>
    <cellStyle name="Normal 10 2 2 2 3 2 5 3" xfId="12892" xr:uid="{1048E4E8-2448-4A86-890A-2DD58B53EB49}"/>
    <cellStyle name="Normal 10 2 2 2 3 2 5 3 2" xfId="37477" xr:uid="{6B9FFBFF-42EB-404F-9221-D159061CCA94}"/>
    <cellStyle name="Normal 10 2 2 2 3 2 5 4" xfId="29517" xr:uid="{C3BF0AF2-949F-4DD6-B7DC-451B9F668D02}"/>
    <cellStyle name="Normal 10 2 2 2 3 2 6" xfId="5073" xr:uid="{45F5726E-1D16-4A40-9E77-ABE66D4BF1E1}"/>
    <cellStyle name="Normal 10 2 2 2 3 2 6 2" xfId="13368" xr:uid="{1EFD1B07-E040-4D04-AD24-91F0FFE338FF}"/>
    <cellStyle name="Normal 10 2 2 2 3 2 6 2 2" xfId="37952" xr:uid="{E8134BFF-6F80-47E7-A515-C44C5DF87830}"/>
    <cellStyle name="Normal 10 2 2 2 3 2 6 3" xfId="29933" xr:uid="{FC307D4E-DE34-418F-960D-7AAC62E962AD}"/>
    <cellStyle name="Normal 10 2 2 2 3 2 7" xfId="9489" xr:uid="{9BD21584-B00D-4375-B379-F92852D611E6}"/>
    <cellStyle name="Normal 10 2 2 2 3 2 7 2" xfId="34190" xr:uid="{CF330DC7-B89C-4B2A-B2EC-07062B1954EA}"/>
    <cellStyle name="Normal 10 2 2 2 3 2 8" xfId="18224" xr:uid="{112C64D9-0C4B-4559-A222-BBA6C85487CE}"/>
    <cellStyle name="Normal 10 2 2 2 3 2 8 2" xfId="42449" xr:uid="{341806E7-E8D7-47D9-9C03-20A492C472EB}"/>
    <cellStyle name="Normal 10 2 2 2 3 2 9" xfId="19857" xr:uid="{F1864B8E-C2FF-400D-8C59-8ACD19E24AF6}"/>
    <cellStyle name="Normal 10 2 2 2 3 2 9 2" xfId="44037" xr:uid="{3437A620-42ED-476B-B11E-4FF224693767}"/>
    <cellStyle name="Normal 10 2 2 2 3 3" xfId="1347" xr:uid="{5F4B7AE4-87D3-4689-AD2C-C93F3BC87309}"/>
    <cellStyle name="Normal 10 2 2 2 3 3 2" xfId="7035" xr:uid="{DF420FD9-50A6-4D1E-8E69-2959D4348AFC}"/>
    <cellStyle name="Normal 10 2 2 2 3 3 2 2" xfId="15294" xr:uid="{E8502E95-3593-499F-B3E8-A0619801ABA3}"/>
    <cellStyle name="Normal 10 2 2 2 3 3 2 2 2" xfId="39876" xr:uid="{FCEC92BB-0621-4966-B0E5-076630759003}"/>
    <cellStyle name="Normal 10 2 2 2 3 3 2 3" xfId="22538" xr:uid="{7050290E-6EFE-42C0-8F90-EA6EBBE7A760}"/>
    <cellStyle name="Normal 10 2 2 2 3 3 2 3 2" xfId="46572" xr:uid="{FEBE36C1-8714-4120-9AEE-C497B17912A8}"/>
    <cellStyle name="Normal 10 2 2 2 3 3 2 4" xfId="31861" xr:uid="{1B7AD805-0EF7-4305-9559-74E5FD24D89B}"/>
    <cellStyle name="Normal 10 2 2 2 3 3 3" xfId="5287" xr:uid="{6F3D4FAC-ECBB-442C-8509-27DF57F54798}"/>
    <cellStyle name="Normal 10 2 2 2 3 3 3 2" xfId="13580" xr:uid="{EA35F840-7D37-467B-8F8F-AA0E3D8A40F6}"/>
    <cellStyle name="Normal 10 2 2 2 3 3 3 2 2" xfId="38164" xr:uid="{6CC062E3-FD48-4F49-944F-EDE1B5313173}"/>
    <cellStyle name="Normal 10 2 2 2 3 3 3 3" xfId="30146" xr:uid="{B941EF26-CC8E-4B6D-A6FE-F1A0FD8811A5}"/>
    <cellStyle name="Normal 10 2 2 2 3 3 4" xfId="9709" xr:uid="{F5B7AE09-2315-4B0B-B2F8-915E287CDCB7}"/>
    <cellStyle name="Normal 10 2 2 2 3 3 4 2" xfId="34404" xr:uid="{0D7B8572-DE45-4CF6-88C3-486A4DED8C1D}"/>
    <cellStyle name="Normal 10 2 2 2 3 3 5" xfId="20071" xr:uid="{B5134C06-E74E-4CB3-84BB-FD3393D0B7D7}"/>
    <cellStyle name="Normal 10 2 2 2 3 3 5 2" xfId="44249" xr:uid="{1A62716B-AC23-484C-8F61-EED8761C998A}"/>
    <cellStyle name="Normal 10 2 2 2 3 3 6" xfId="26521" xr:uid="{EB3E6A8A-C922-4D58-A6A6-C77D72F53E79}"/>
    <cellStyle name="Normal 10 2 2 2 3 4" xfId="884" xr:uid="{813B30A2-549F-4735-BB89-5C4695587A74}"/>
    <cellStyle name="Normal 10 2 2 2 3 4 2" xfId="7900" xr:uid="{DC73C657-A616-4F77-A54A-4630E52AC226}"/>
    <cellStyle name="Normal 10 2 2 2 3 4 2 2" xfId="16158" xr:uid="{FFA8E6C5-FB7D-44FA-8F93-BA6FC86DBE0D}"/>
    <cellStyle name="Normal 10 2 2 2 3 4 2 2 2" xfId="40740" xr:uid="{52345B80-F7BA-4BFC-A3DF-1902B8789294}"/>
    <cellStyle name="Normal 10 2 2 2 3 4 2 3" xfId="22106" xr:uid="{A0CB2811-5CFD-4202-B662-FFDC251015F7}"/>
    <cellStyle name="Normal 10 2 2 2 3 4 2 3 2" xfId="46165" xr:uid="{5E3A1165-F977-462D-A1C8-010F0310D3AF}"/>
    <cellStyle name="Normal 10 2 2 2 3 4 2 4" xfId="32725" xr:uid="{71543BA0-824C-4511-9A0B-8558B0586385}"/>
    <cellStyle name="Normal 10 2 2 2 3 4 3" xfId="6013" xr:uid="{7374CB01-B536-422B-AEC7-AF2FBE5DC615}"/>
    <cellStyle name="Normal 10 2 2 2 3 4 3 2" xfId="14275" xr:uid="{132734C4-391E-40BA-BE58-6CC3AB007EEE}"/>
    <cellStyle name="Normal 10 2 2 2 3 4 3 2 2" xfId="38857" xr:uid="{1C8E7F7C-2220-4609-A6F1-DB933381EADE}"/>
    <cellStyle name="Normal 10 2 2 2 3 4 3 3" xfId="30842" xr:uid="{C19DD6CA-C250-4C9C-89E5-DD482A488C6E}"/>
    <cellStyle name="Normal 10 2 2 2 3 4 4" xfId="9268" xr:uid="{BADF0899-A6D2-45F4-BD18-B106CEDD366D}"/>
    <cellStyle name="Normal 10 2 2 2 3 4 4 2" xfId="34000" xr:uid="{301015D4-51CB-4C83-A97B-64958246D0BC}"/>
    <cellStyle name="Normal 10 2 2 2 3 4 5" xfId="19640" xr:uid="{F3FF486A-9446-4F79-85D5-AE6B27C24C98}"/>
    <cellStyle name="Normal 10 2 2 2 3 4 5 2" xfId="43828" xr:uid="{4F1315C2-AB0F-4B78-A8C1-58F3D8B8B934}"/>
    <cellStyle name="Normal 10 2 2 2 3 4 6" xfId="26122" xr:uid="{ED7DEFC8-7581-464E-98B8-0DE36B64C075}"/>
    <cellStyle name="Normal 10 2 2 2 3 5" xfId="2219" xr:uid="{A1C4B341-5E29-4528-BA71-B725C57A0173}"/>
    <cellStyle name="Normal 10 2 2 2 3 5 2" xfId="6533" xr:uid="{4073FE99-EE89-49FD-AE37-D07D3DCEF8B7}"/>
    <cellStyle name="Normal 10 2 2 2 3 5 2 2" xfId="14792" xr:uid="{5AFFE8CB-AF96-4CBA-9BCD-F3380C1F1F6C}"/>
    <cellStyle name="Normal 10 2 2 2 3 5 2 2 2" xfId="39374" xr:uid="{0F559F74-F0CD-4E59-8500-5AFB5230E7C2}"/>
    <cellStyle name="Normal 10 2 2 2 3 5 2 3" xfId="21657" xr:uid="{DC9D96DC-7FB8-4E5F-B258-CF6E5D2EDD9A}"/>
    <cellStyle name="Normal 10 2 2 2 3 5 2 3 2" xfId="45739" xr:uid="{7503994B-21A3-42D4-A1DB-D064ACEBE046}"/>
    <cellStyle name="Normal 10 2 2 2 3 5 2 4" xfId="31359" xr:uid="{79B17847-A090-4D05-BA66-0CE36FEAEC06}"/>
    <cellStyle name="Normal 10 2 2 2 3 5 3" xfId="10560" xr:uid="{CBE51638-55A8-4589-BBC5-5E02E8E554DC}"/>
    <cellStyle name="Normal 10 2 2 2 3 5 3 2" xfId="35218" xr:uid="{B9BD8A72-F6EA-4192-857E-8DC3EC45143D}"/>
    <cellStyle name="Normal 10 2 2 2 3 5 4" xfId="19189" xr:uid="{5CE9D66F-3A8C-49D2-A39A-7BA4B4A40944}"/>
    <cellStyle name="Normal 10 2 2 2 3 5 4 2" xfId="43383" xr:uid="{F8622ACA-1BA8-4114-9F2A-41CC5A291FCB}"/>
    <cellStyle name="Normal 10 2 2 2 3 5 5" xfId="27333" xr:uid="{F0D084BA-A872-40B9-AE30-A3E975FC32A8}"/>
    <cellStyle name="Normal 10 2 2 2 3 6" xfId="2605" xr:uid="{751F2E27-0346-4F71-B314-4E0182624FA5}"/>
    <cellStyle name="Normal 10 2 2 2 3 6 2" xfId="8391" xr:uid="{961F2FC3-4898-4781-888B-A4456C226623}"/>
    <cellStyle name="Normal 10 2 2 2 3 6 2 2" xfId="16649" xr:uid="{72E46F0C-5BE0-4B71-9955-FA8FC8B8BA16}"/>
    <cellStyle name="Normal 10 2 2 2 3 6 2 2 2" xfId="41231" xr:uid="{A8AB15BC-4936-42B6-8D2E-0E356C8050E5}"/>
    <cellStyle name="Normal 10 2 2 2 3 6 2 3" xfId="33216" xr:uid="{30BC1FB1-5F88-4256-8163-9533088C8BC0}"/>
    <cellStyle name="Normal 10 2 2 2 3 6 3" xfId="10946" xr:uid="{790A7564-C23E-4D69-B3C3-13623F75F36E}"/>
    <cellStyle name="Normal 10 2 2 2 3 6 3 2" xfId="35602" xr:uid="{D5713035-514B-4996-8235-27562BCCC044}"/>
    <cellStyle name="Normal 10 2 2 2 3 6 4" xfId="21061" xr:uid="{C7EC912E-D81C-43EA-A233-566665F9A393}"/>
    <cellStyle name="Normal 10 2 2 2 3 6 4 2" xfId="45186" xr:uid="{809283E4-B4B0-4D30-87A0-FADDA964AE0F}"/>
    <cellStyle name="Normal 10 2 2 2 3 6 5" xfId="27717" xr:uid="{B07CEF71-715F-4AFB-82D1-446D555A6C47}"/>
    <cellStyle name="Normal 10 2 2 2 3 7" xfId="2842" xr:uid="{6CA727BA-9390-4D9E-ACE5-0ECAB8ADBCE6}"/>
    <cellStyle name="Normal 10 2 2 2 3 7 2" xfId="11183" xr:uid="{5EB10E9F-4932-475A-BBA3-FFE6D7CB7862}"/>
    <cellStyle name="Normal 10 2 2 2 3 7 2 2" xfId="35838" xr:uid="{264E54DE-17B1-48AC-99DE-C53FE1D81FEE}"/>
    <cellStyle name="Normal 10 2 2 2 3 7 3" xfId="27953" xr:uid="{5642D6EC-B7E8-4AEB-B6B3-E4B1F6623522}"/>
    <cellStyle name="Normal 10 2 2 2 3 8" xfId="3315" xr:uid="{2A34F6F5-571B-4A67-B470-441EA73E89A3}"/>
    <cellStyle name="Normal 10 2 2 2 3 8 2" xfId="11656" xr:uid="{B542AE45-2BE4-4D97-80B8-D33E7DBD3681}"/>
    <cellStyle name="Normal 10 2 2 2 3 8 2 2" xfId="36310" xr:uid="{D93859FA-2CDF-445C-A764-753D85808EBF}"/>
    <cellStyle name="Normal 10 2 2 2 3 8 3" xfId="28425" xr:uid="{A35A1A52-1A1C-4DE6-9B7C-16A257D89AD6}"/>
    <cellStyle name="Normal 10 2 2 2 3 9" xfId="3561" xr:uid="{D8CD7A80-4E3E-457A-9E29-479FD2AC2489}"/>
    <cellStyle name="Normal 10 2 2 2 3 9 2" xfId="11902" xr:uid="{B5C21B76-B508-4386-B86B-1DD13DB1B8C0}"/>
    <cellStyle name="Normal 10 2 2 2 3 9 2 2" xfId="36546" xr:uid="{6470D3A8-EFCB-458C-BDFE-FDC818DAFAB7}"/>
    <cellStyle name="Normal 10 2 2 2 3 9 3" xfId="28661" xr:uid="{18734F94-37E4-472E-8E74-0113B53083A6}"/>
    <cellStyle name="Normal 10 2 2 2 4" xfId="541" xr:uid="{6319E638-E65D-4A45-9726-7A5C07AD2910}"/>
    <cellStyle name="Normal 10 2 2 2 4 10" xfId="18723" xr:uid="{DB6CD56B-922E-4BC6-8828-0FE6888EAAE9}"/>
    <cellStyle name="Normal 10 2 2 2 4 10 2" xfId="42919" xr:uid="{1C8C0B03-1588-407F-9343-694B346E7380}"/>
    <cellStyle name="Normal 10 2 2 2 4 11" xfId="25822" xr:uid="{4C1FC58E-78A7-451A-BCED-FE8816F1FCE0}"/>
    <cellStyle name="Normal 10 2 2 2 4 2" xfId="1437" xr:uid="{2A6823B3-8E1B-45B1-8B2A-2D79CD545F3D}"/>
    <cellStyle name="Normal 10 2 2 2 4 2 2" xfId="7469" xr:uid="{E1CC021C-2FCA-4009-9A75-6A3A39A991D4}"/>
    <cellStyle name="Normal 10 2 2 2 4 2 2 2" xfId="15728" xr:uid="{5C00FBBA-1C6A-4536-AAEC-93E6075E1F1B}"/>
    <cellStyle name="Normal 10 2 2 2 4 2 2 2 2" xfId="40310" xr:uid="{E5876520-C4C0-4238-B46F-CE8E64B2C070}"/>
    <cellStyle name="Normal 10 2 2 2 4 2 2 3" xfId="22626" xr:uid="{5E4AAF88-8AE3-460F-B118-7DCF68F03924}"/>
    <cellStyle name="Normal 10 2 2 2 4 2 2 3 2" xfId="46653" xr:uid="{B8181517-9D0F-42FE-82FD-2B70BA5DDBCD}"/>
    <cellStyle name="Normal 10 2 2 2 4 2 2 4" xfId="32295" xr:uid="{C0E13FDB-DBB1-4DAB-BF67-9C84E033B83E}"/>
    <cellStyle name="Normal 10 2 2 2 4 2 3" xfId="5377" xr:uid="{2F3D114B-F84A-440A-A23F-01366B7F3157}"/>
    <cellStyle name="Normal 10 2 2 2 4 2 3 2" xfId="13661" xr:uid="{AB814783-12C3-4DF4-835A-7E1F4CE03D1D}"/>
    <cellStyle name="Normal 10 2 2 2 4 2 3 2 2" xfId="38245" xr:uid="{DE2387F3-5E70-47ED-B6A1-C72BA41D234B}"/>
    <cellStyle name="Normal 10 2 2 2 4 2 3 3" xfId="30227" xr:uid="{7937A760-E4A6-4551-85B8-F6232B0374C4}"/>
    <cellStyle name="Normal 10 2 2 2 4 2 4" xfId="9799" xr:uid="{032B69A9-E11F-45AD-8FF2-14A2A92D0411}"/>
    <cellStyle name="Normal 10 2 2 2 4 2 4 2" xfId="34485" xr:uid="{D1DD830A-7D1E-4E18-8AED-A7F055736E2E}"/>
    <cellStyle name="Normal 10 2 2 2 4 2 5" xfId="20160" xr:uid="{34630EB7-615F-49D5-BCD4-C7342658C94B}"/>
    <cellStyle name="Normal 10 2 2 2 4 2 5 2" xfId="44334" xr:uid="{A53CF9FF-7587-4F5A-88BD-68E504629034}"/>
    <cellStyle name="Normal 10 2 2 2 4 2 6" xfId="26601" xr:uid="{3224E8FF-1F75-490F-9549-08E5126A1E19}"/>
    <cellStyle name="Normal 10 2 2 2 4 3" xfId="990" xr:uid="{FD46E783-708F-4139-A995-28D257AAD470}"/>
    <cellStyle name="Normal 10 2 2 2 4 3 2" xfId="7980" xr:uid="{99843173-1820-4FD4-B6FF-B2ED2A5A30B4}"/>
    <cellStyle name="Normal 10 2 2 2 4 3 2 2" xfId="16238" xr:uid="{8E45B0AF-4AAA-4DAE-8005-FC6871FEBB3E}"/>
    <cellStyle name="Normal 10 2 2 2 4 3 2 2 2" xfId="40820" xr:uid="{FBE4BB98-8114-4EBB-8B64-5680F14604A6}"/>
    <cellStyle name="Normal 10 2 2 2 4 3 2 3" xfId="22201" xr:uid="{B71803DF-B827-4804-9C0E-1807D5846CCF}"/>
    <cellStyle name="Normal 10 2 2 2 4 3 2 3 2" xfId="46248" xr:uid="{34729DB9-9094-40FC-8D6E-767FC3B0198A}"/>
    <cellStyle name="Normal 10 2 2 2 4 3 2 4" xfId="32805" xr:uid="{4A2CBD68-EE7F-4E80-8037-D81B35763220}"/>
    <cellStyle name="Normal 10 2 2 2 4 3 3" xfId="6093" xr:uid="{4390E873-933C-434A-A103-D110DD013C7A}"/>
    <cellStyle name="Normal 10 2 2 2 4 3 3 2" xfId="14355" xr:uid="{C4305889-927C-44A7-9A32-5B7451EB62C3}"/>
    <cellStyle name="Normal 10 2 2 2 4 3 3 2 2" xfId="38937" xr:uid="{F0F0CCB7-8EB1-4174-AEE6-0C68BD02816C}"/>
    <cellStyle name="Normal 10 2 2 2 4 3 3 3" xfId="30922" xr:uid="{857D363E-6F9E-4F6C-93B3-72FB0C37093F}"/>
    <cellStyle name="Normal 10 2 2 2 4 3 4" xfId="9366" xr:uid="{DEFDE405-09F5-47A0-ABE4-08D86BE3ED5F}"/>
    <cellStyle name="Normal 10 2 2 2 4 3 4 2" xfId="34083" xr:uid="{343CCE08-0B4D-4A05-A1B8-BF1CFC13905B}"/>
    <cellStyle name="Normal 10 2 2 2 4 3 5" xfId="19735" xr:uid="{9EED5350-315D-4E20-858A-75308D080456}"/>
    <cellStyle name="Normal 10 2 2 2 4 3 5 2" xfId="43917" xr:uid="{7AC29C4B-B913-4666-8E3B-FB967B2BD366}"/>
    <cellStyle name="Normal 10 2 2 2 4 3 6" xfId="26202" xr:uid="{013C3AA7-58C8-4E22-9E94-EF07CBAC7957}"/>
    <cellStyle name="Normal 10 2 2 2 4 4" xfId="2960" xr:uid="{8D6D6557-B659-45D3-B186-A01B416B01F1}"/>
    <cellStyle name="Normal 10 2 2 2 4 4 2" xfId="6613" xr:uid="{AF260D51-02C5-4AC7-B48A-8DDF9E463C88}"/>
    <cellStyle name="Normal 10 2 2 2 4 4 2 2" xfId="14872" xr:uid="{3D91593B-8775-4C01-88DA-4476040F991D}"/>
    <cellStyle name="Normal 10 2 2 2 4 4 2 2 2" xfId="39454" xr:uid="{6795B087-F13C-4665-9B2C-CC2D963DD38B}"/>
    <cellStyle name="Normal 10 2 2 2 4 4 2 3" xfId="21795" xr:uid="{581EB42E-51AE-4E31-B7DB-04D47B7FCCBA}"/>
    <cellStyle name="Normal 10 2 2 2 4 4 2 3 2" xfId="45869" xr:uid="{9A0BFE27-DCD9-4350-9160-1A6E731C4FA7}"/>
    <cellStyle name="Normal 10 2 2 2 4 4 2 4" xfId="31439" xr:uid="{ED41F97C-2E05-4352-9FF0-4B2C8FF02015}"/>
    <cellStyle name="Normal 10 2 2 2 4 4 3" xfId="11301" xr:uid="{29BE7576-9EFC-4AC5-973F-BA828EB2F5D6}"/>
    <cellStyle name="Normal 10 2 2 2 4 4 3 2" xfId="35956" xr:uid="{C5753A63-877C-4512-93B5-4A0A8FCCB22E}"/>
    <cellStyle name="Normal 10 2 2 2 4 4 4" xfId="19330" xr:uid="{23C779A3-03A0-4328-A92D-7253B399BE3F}"/>
    <cellStyle name="Normal 10 2 2 2 4 4 4 2" xfId="43524" xr:uid="{5FFC8BAB-B9BA-4CCD-8FB4-CF91E44209F0}"/>
    <cellStyle name="Normal 10 2 2 2 4 4 5" xfId="28071" xr:uid="{9E5E2C6B-EA5E-4E51-8AE0-3E1756AB039D}"/>
    <cellStyle name="Normal 10 2 2 2 4 5" xfId="3679" xr:uid="{FA6E824C-1546-4F19-B87C-AFD10912A285}"/>
    <cellStyle name="Normal 10 2 2 2 4 5 2" xfId="7167" xr:uid="{2F8026EF-C1D6-4EEE-83DD-5890CE525A43}"/>
    <cellStyle name="Normal 10 2 2 2 4 5 2 2" xfId="15426" xr:uid="{B267986E-EAF5-4570-8AC4-73740B287E41}"/>
    <cellStyle name="Normal 10 2 2 2 4 5 2 2 2" xfId="40008" xr:uid="{E8A75038-1A8B-4182-ADDB-205848703EA4}"/>
    <cellStyle name="Normal 10 2 2 2 4 5 2 3" xfId="31993" xr:uid="{D568F60C-E705-42C0-BEC5-71FB43EC2921}"/>
    <cellStyle name="Normal 10 2 2 2 4 5 3" xfId="12020" xr:uid="{9AC0484F-47BB-44BB-80B9-C0C2A008541F}"/>
    <cellStyle name="Normal 10 2 2 2 4 5 3 2" xfId="36664" xr:uid="{5A8B52CF-7EFD-48DF-8F2D-06CEAECBFC01}"/>
    <cellStyle name="Normal 10 2 2 2 4 5 4" xfId="21199" xr:uid="{A3D75B88-E040-49AD-A1C4-85E0B07E133D}"/>
    <cellStyle name="Normal 10 2 2 2 4 5 4 2" xfId="45319" xr:uid="{2AE6D1FB-8CBE-4EB8-992D-3DB449C3B75B}"/>
    <cellStyle name="Normal 10 2 2 2 4 5 5" xfId="28779" xr:uid="{E0CA856E-1475-4C6C-AE86-C67C3861F9F6}"/>
    <cellStyle name="Normal 10 2 2 2 4 6" xfId="4433" xr:uid="{16748164-EED0-4185-ADC3-3710F77A0E5C}"/>
    <cellStyle name="Normal 10 2 2 2 4 6 2" xfId="12774" xr:uid="{1785BE60-F370-4DCE-B941-17E479A2A2C3}"/>
    <cellStyle name="Normal 10 2 2 2 4 6 2 2" xfId="37359" xr:uid="{374A255B-4866-42D5-9FC0-6AD54ACE6C13}"/>
    <cellStyle name="Normal 10 2 2 2 4 6 3" xfId="29399" xr:uid="{AD13EFF3-5969-41AB-AAD0-28961242D995}"/>
    <cellStyle name="Normal 10 2 2 2 4 7" xfId="4950" xr:uid="{78B1CCDC-B422-4DBF-8404-99E80777F9AA}"/>
    <cellStyle name="Normal 10 2 2 2 4 7 2" xfId="13259" xr:uid="{4EF55E43-8777-466B-AEB0-E4FA1043769F}"/>
    <cellStyle name="Normal 10 2 2 2 4 7 2 2" xfId="37843" xr:uid="{11611FC5-C1E3-4318-93CF-2D23A96CB511}"/>
    <cellStyle name="Normal 10 2 2 2 4 7 3" xfId="29825" xr:uid="{AA94682F-01E6-467B-AC1F-7FF0929F912B}"/>
    <cellStyle name="Normal 10 2 2 2 4 8" xfId="8928" xr:uid="{9CED399B-827D-4AA6-B02B-9570F4E51DB9}"/>
    <cellStyle name="Normal 10 2 2 2 4 8 2" xfId="33691" xr:uid="{7A8A4233-63F9-4980-80A2-046D127CC110}"/>
    <cellStyle name="Normal 10 2 2 2 4 9" xfId="18106" xr:uid="{3405C048-0000-4862-9BE3-190C80E56647}"/>
    <cellStyle name="Normal 10 2 2 2 4 9 2" xfId="42331" xr:uid="{05C789A5-A645-4896-B006-A31D0C4B19AB}"/>
    <cellStyle name="Normal 10 2 2 2 5" xfId="599" xr:uid="{5BC1482A-4374-4C37-8472-5891CF201B32}"/>
    <cellStyle name="Normal 10 2 2 2 5 2" xfId="1234" xr:uid="{ED15E820-93DA-447E-AC40-F2E149D42571}"/>
    <cellStyle name="Normal 10 2 2 2 5 2 2" xfId="8166" xr:uid="{3B676AE9-B8B5-407C-BE4B-57A0880E59A6}"/>
    <cellStyle name="Normal 10 2 2 2 5 2 2 2" xfId="16424" xr:uid="{FD536270-058E-413C-ABD6-8B35CFE6AFC9}"/>
    <cellStyle name="Normal 10 2 2 2 5 2 2 2 2" xfId="41006" xr:uid="{2DB80FAD-E384-4F35-A390-99B0CB39D063}"/>
    <cellStyle name="Normal 10 2 2 2 5 2 2 3" xfId="22431" xr:uid="{35A41A16-0731-4200-B2F1-2A6A8BA371DE}"/>
    <cellStyle name="Normal 10 2 2 2 5 2 2 3 2" xfId="46465" xr:uid="{98E9D513-7F3E-43CA-9C32-985B1C254072}"/>
    <cellStyle name="Normal 10 2 2 2 5 2 2 4" xfId="32991" xr:uid="{908FED57-B9A0-4280-B1BE-727A6932F76D}"/>
    <cellStyle name="Normal 10 2 2 2 5 2 3" xfId="6279" xr:uid="{D4BA40EC-49BE-4030-B425-907A16819681}"/>
    <cellStyle name="Normal 10 2 2 2 5 2 3 2" xfId="14541" xr:uid="{B56B86B8-7870-4C41-A427-88C301E38EF4}"/>
    <cellStyle name="Normal 10 2 2 2 5 2 3 2 2" xfId="39123" xr:uid="{D5964947-A428-41C1-9378-5F7EBC578AF2}"/>
    <cellStyle name="Normal 10 2 2 2 5 2 3 3" xfId="31108" xr:uid="{8E84C699-284B-4D31-99DB-27D96BA4BC95}"/>
    <cellStyle name="Normal 10 2 2 2 5 2 4" xfId="9602" xr:uid="{3EC674AB-8786-441F-B0FF-312D5497B15B}"/>
    <cellStyle name="Normal 10 2 2 2 5 2 4 2" xfId="34297" xr:uid="{AB47647B-24DF-4376-A3B2-D359084FDF78}"/>
    <cellStyle name="Normal 10 2 2 2 5 2 5" xfId="19964" xr:uid="{39768B69-A082-4956-93E5-4572104CECA0}"/>
    <cellStyle name="Normal 10 2 2 2 5 2 5 2" xfId="44142" xr:uid="{FD62E4CD-7C66-4373-ABD5-CB8494155CE8}"/>
    <cellStyle name="Normal 10 2 2 2 5 2 6" xfId="26414" xr:uid="{4BC43874-EF3F-495F-87B9-0707163EAEE1}"/>
    <cellStyle name="Normal 10 2 2 2 5 3" xfId="6799" xr:uid="{03245C99-B35E-4512-9F06-73426E8FB51B}"/>
    <cellStyle name="Normal 10 2 2 2 5 3 2" xfId="15058" xr:uid="{B12AA0C2-205D-47F5-A63E-A785EBB8A0FB}"/>
    <cellStyle name="Normal 10 2 2 2 5 3 2 2" xfId="21852" xr:uid="{8A365E93-8C56-4894-AEB0-40A8A8473F11}"/>
    <cellStyle name="Normal 10 2 2 2 5 3 2 2 2" xfId="45926" xr:uid="{36D54030-1DCF-4E46-9C79-867923BE6B2F}"/>
    <cellStyle name="Normal 10 2 2 2 5 3 2 3" xfId="39640" xr:uid="{DD193E66-0703-492A-8C89-52A930D663BF}"/>
    <cellStyle name="Normal 10 2 2 2 5 3 3" xfId="19387" xr:uid="{71055EEC-2FA2-478F-86B8-398265E1CAAF}"/>
    <cellStyle name="Normal 10 2 2 2 5 3 3 2" xfId="43581" xr:uid="{6918ECE3-8FC3-42F1-BFA8-A6FB06B44AD0}"/>
    <cellStyle name="Normal 10 2 2 2 5 3 4" xfId="31625" xr:uid="{2C25FB0D-897A-4B87-90EE-CD54143133C7}"/>
    <cellStyle name="Normal 10 2 2 2 5 4" xfId="7336" xr:uid="{6153BF1C-9775-422B-8B2C-A004C3915385}"/>
    <cellStyle name="Normal 10 2 2 2 5 4 2" xfId="15595" xr:uid="{09503299-01F2-4B71-9E9B-0C8EA72CD1D8}"/>
    <cellStyle name="Normal 10 2 2 2 5 4 2 2" xfId="40177" xr:uid="{914EF14A-16BB-46DC-8714-64DC7D120752}"/>
    <cellStyle name="Normal 10 2 2 2 5 4 3" xfId="21257" xr:uid="{04B884AE-ECF7-4D29-9B29-8C5AD3FB2BD8}"/>
    <cellStyle name="Normal 10 2 2 2 5 4 3 2" xfId="45376" xr:uid="{F3BD978C-ACD3-47B1-9C6C-EC1931F859CB}"/>
    <cellStyle name="Normal 10 2 2 2 5 4 4" xfId="32162" xr:uid="{83F34358-ED08-488B-9086-45D35FDC5B7D}"/>
    <cellStyle name="Normal 10 2 2 2 5 5" xfId="5179" xr:uid="{437C70C3-0DDF-49E3-BB7A-665C65A71225}"/>
    <cellStyle name="Normal 10 2 2 2 5 5 2" xfId="13473" xr:uid="{687DEF04-7033-4D56-9EF3-C5CCE19FF466}"/>
    <cellStyle name="Normal 10 2 2 2 5 5 2 2" xfId="38057" xr:uid="{507731A3-E762-4065-B0E3-2A7B95A5E397}"/>
    <cellStyle name="Normal 10 2 2 2 5 5 3" xfId="30039" xr:uid="{CBFBCFD0-2DC0-40DF-990B-DE575F6A74B0}"/>
    <cellStyle name="Normal 10 2 2 2 5 6" xfId="8986" xr:uid="{82A05C22-5BD0-48DE-88A7-3F43833532A0}"/>
    <cellStyle name="Normal 10 2 2 2 5 6 2" xfId="33748" xr:uid="{9E7F774C-E812-4330-9311-F9BCFE0EE6F7}"/>
    <cellStyle name="Normal 10 2 2 2 5 7" xfId="18780" xr:uid="{66D9CFE0-0F90-4FBC-9FB9-52BA2A139895}"/>
    <cellStyle name="Normal 10 2 2 2 5 7 2" xfId="42976" xr:uid="{87FBDDA2-17C7-4452-BA08-27319DB927EF}"/>
    <cellStyle name="Normal 10 2 2 2 5 8" xfId="25879" xr:uid="{95E2A3CD-FD03-43E6-9253-461D4B243AFE}"/>
    <cellStyle name="Normal 10 2 2 2 6" xfId="1631" xr:uid="{B27F9700-D187-4377-B812-400E423CDCDD}"/>
    <cellStyle name="Normal 10 2 2 2 6 2" xfId="6917" xr:uid="{340FF7A8-1432-4ED6-B2D1-3C6FA29402B9}"/>
    <cellStyle name="Normal 10 2 2 2 6 2 2" xfId="15176" xr:uid="{11ED4536-7F1A-4F08-8A43-A9CF5526CCE2}"/>
    <cellStyle name="Normal 10 2 2 2 6 2 2 2" xfId="39758" xr:uid="{A377DD25-37C9-4057-916A-7EF41D244462}"/>
    <cellStyle name="Normal 10 2 2 2 6 2 3" xfId="22814" xr:uid="{F7D7D201-89F9-45DC-811C-7D714EBA0E9C}"/>
    <cellStyle name="Normal 10 2 2 2 6 2 3 2" xfId="46840" xr:uid="{EEEA3464-F9F2-403C-84C9-C93F271D187F}"/>
    <cellStyle name="Normal 10 2 2 2 6 2 4" xfId="31743" xr:uid="{684CE558-1A03-4EDB-866E-A203138F87DF}"/>
    <cellStyle name="Normal 10 2 2 2 6 3" xfId="5564" xr:uid="{C8F9F686-ABCD-4436-98A1-D01F45F5B69B}"/>
    <cellStyle name="Normal 10 2 2 2 6 3 2" xfId="13847" xr:uid="{EF881738-F012-49E7-9415-751902621F3A}"/>
    <cellStyle name="Normal 10 2 2 2 6 3 2 2" xfId="38431" xr:uid="{73E21A33-357F-417F-9F96-AD5C172B3A1F}"/>
    <cellStyle name="Normal 10 2 2 2 6 3 3" xfId="30413" xr:uid="{C6883261-1CAA-4834-8BEE-8839E2A26A12}"/>
    <cellStyle name="Normal 10 2 2 2 6 4" xfId="9985" xr:uid="{511C0E8D-4B62-45B6-9E49-109A7EC03625}"/>
    <cellStyle name="Normal 10 2 2 2 6 4 2" xfId="34671" xr:uid="{F2DDB629-AAF2-4E98-B089-A5A5B16804B5}"/>
    <cellStyle name="Normal 10 2 2 2 6 5" xfId="20348" xr:uid="{E735B7F2-B495-47DE-B3E7-31F32111771D}"/>
    <cellStyle name="Normal 10 2 2 2 6 5 2" xfId="44520" xr:uid="{29A33AB1-277E-4237-8D51-51393CB4A765}"/>
    <cellStyle name="Normal 10 2 2 2 6 6" xfId="26787" xr:uid="{9F82089D-6DBC-4313-BF89-9F2804C34063}"/>
    <cellStyle name="Normal 10 2 2 2 7" xfId="1788" xr:uid="{47D34B5C-7B60-4A51-A747-518AFE018FC9}"/>
    <cellStyle name="Normal 10 2 2 2 7 2" xfId="7602" xr:uid="{4AF8A5C5-C7CE-4605-97E8-754E33820F4C}"/>
    <cellStyle name="Normal 10 2 2 2 7 2 2" xfId="15860" xr:uid="{E8FE80C3-45C5-45AF-ABAA-F952FD9F149C}"/>
    <cellStyle name="Normal 10 2 2 2 7 2 2 2" xfId="40442" xr:uid="{30341B47-A96E-4404-A84E-67F7EB01E547}"/>
    <cellStyle name="Normal 10 2 2 2 7 2 3" xfId="22953" xr:uid="{C7A36159-1662-4C84-841F-14A0D0F96E45}"/>
    <cellStyle name="Normal 10 2 2 2 7 2 3 2" xfId="46964" xr:uid="{6244D12A-C90D-47F3-B3C5-F2827C7DA20E}"/>
    <cellStyle name="Normal 10 2 2 2 7 2 4" xfId="32427" xr:uid="{5AA8CE77-1CA9-450E-BCC3-B8A88CDC190E}"/>
    <cellStyle name="Normal 10 2 2 2 7 3" xfId="5706" xr:uid="{00D7A2B5-94A3-4BB3-831B-CF1E4F9DC809}"/>
    <cellStyle name="Normal 10 2 2 2 7 3 2" xfId="13968" xr:uid="{9C6EFC57-EFC7-4B00-A819-C359A0F78C75}"/>
    <cellStyle name="Normal 10 2 2 2 7 3 2 2" xfId="38550" xr:uid="{06AB6230-90CF-4B49-87D0-8F420AC1ECEC}"/>
    <cellStyle name="Normal 10 2 2 2 7 3 3" xfId="30535" xr:uid="{2CFB2938-83E5-41E0-9637-B75984EF16DD}"/>
    <cellStyle name="Normal 10 2 2 2 7 4" xfId="10130" xr:uid="{73E69945-B9A6-43ED-B8BB-4AAD8A64E156}"/>
    <cellStyle name="Normal 10 2 2 2 7 4 2" xfId="34790" xr:uid="{34202795-D55C-4866-83C8-648E383DF5B0}"/>
    <cellStyle name="Normal 10 2 2 2 7 5" xfId="20488" xr:uid="{E552DA98-2EA2-4174-8114-2517A5FC1E87}"/>
    <cellStyle name="Normal 10 2 2 2 7 5 2" xfId="44648" xr:uid="{2256460C-397F-425E-8AD7-EB2C380EB94F}"/>
    <cellStyle name="Normal 10 2 2 2 7 6" xfId="26905" xr:uid="{85953BC1-5132-46CA-BF5B-B9BF5FFBB143}"/>
    <cellStyle name="Normal 10 2 2 2 8" xfId="746" xr:uid="{BD591429-2C1E-4F5C-BC2A-050F95F733C3}"/>
    <cellStyle name="Normal 10 2 2 2 8 2" xfId="7715" xr:uid="{34B42002-7017-45E7-BC5C-544D1264EBFE}"/>
    <cellStyle name="Normal 10 2 2 2 8 2 2" xfId="15973" xr:uid="{5457A692-8828-4358-A994-A6CB05E89A14}"/>
    <cellStyle name="Normal 10 2 2 2 8 2 2 2" xfId="40555" xr:uid="{ECE7B650-9659-4DB5-BB21-DD578FADF251}"/>
    <cellStyle name="Normal 10 2 2 2 8 2 3" xfId="21982" xr:uid="{42B0D760-7AEA-4513-AE4C-6C10CA26374A}"/>
    <cellStyle name="Normal 10 2 2 2 8 2 3 2" xfId="46054" xr:uid="{41944554-3985-452F-B7DA-F89F4E29159D}"/>
    <cellStyle name="Normal 10 2 2 2 8 2 4" xfId="32540" xr:uid="{F8D79B82-B954-4EA2-91E4-C9C3000C85A4}"/>
    <cellStyle name="Normal 10 2 2 2 8 3" xfId="5828" xr:uid="{4ABA8801-1630-40AA-A6E8-9902F243640E}"/>
    <cellStyle name="Normal 10 2 2 2 8 3 2" xfId="14090" xr:uid="{C21DA314-26C1-46BC-8706-6FFC15E7036B}"/>
    <cellStyle name="Normal 10 2 2 2 8 3 2 2" xfId="38672" xr:uid="{9448615A-CD34-4DDA-8A47-0732CC9037D9}"/>
    <cellStyle name="Normal 10 2 2 2 8 3 3" xfId="30657" xr:uid="{BFFF551D-493C-49CC-8382-FA4DECE61C1E}"/>
    <cellStyle name="Normal 10 2 2 2 8 4" xfId="9141" xr:uid="{8D0C7F82-CC0F-455E-8CD3-B2705FD1DD8D}"/>
    <cellStyle name="Normal 10 2 2 2 8 4 2" xfId="33890" xr:uid="{3690A9FB-34B8-44F4-9FB6-15A7AD0690B4}"/>
    <cellStyle name="Normal 10 2 2 2 8 5" xfId="19517" xr:uid="{2B04EE4B-EE2E-4688-913A-69FA28279523}"/>
    <cellStyle name="Normal 10 2 2 2 8 5 2" xfId="43709" xr:uid="{FEC14BAB-3BB8-45A7-8F0C-BEEC55BFC4B5}"/>
    <cellStyle name="Normal 10 2 2 2 8 6" xfId="26015" xr:uid="{6990B2E3-62CD-4187-AC47-88B69FC9F7D9}"/>
    <cellStyle name="Normal 10 2 2 2 9" xfId="1907" xr:uid="{911AED1E-A21A-4D7A-B615-066C7E438A26}"/>
    <cellStyle name="Normal 10 2 2 2 9 2" xfId="7793" xr:uid="{CD013AE7-2705-4DEA-9C12-5A87A5EE3B44}"/>
    <cellStyle name="Normal 10 2 2 2 9 2 2" xfId="16051" xr:uid="{A522B025-352E-4D34-ADB1-86D92A9FC720}"/>
    <cellStyle name="Normal 10 2 2 2 9 2 2 2" xfId="40633" xr:uid="{E21892A1-1F20-45F1-B052-2BE36E77B3A3}"/>
    <cellStyle name="Normal 10 2 2 2 9 2 3" xfId="23071" xr:uid="{2475DBE6-52C8-422F-83E0-6B2A030BD232}"/>
    <cellStyle name="Normal 10 2 2 2 9 2 3 2" xfId="47082" xr:uid="{95E516F5-8DD4-4920-9F41-B88EF28105AC}"/>
    <cellStyle name="Normal 10 2 2 2 9 2 4" xfId="32618" xr:uid="{724695D1-3E20-461D-B8A3-7B50F43AACC9}"/>
    <cellStyle name="Normal 10 2 2 2 9 3" xfId="5906" xr:uid="{DC2653E4-3447-4AC6-A2A2-A1599EA771E6}"/>
    <cellStyle name="Normal 10 2 2 2 9 3 2" xfId="14168" xr:uid="{247C47F4-CE47-48B3-977F-376BD4523C7A}"/>
    <cellStyle name="Normal 10 2 2 2 9 3 2 2" xfId="38750" xr:uid="{5BA8E2F8-3E33-4319-9C13-163E6BAD82FE}"/>
    <cellStyle name="Normal 10 2 2 2 9 3 3" xfId="30735" xr:uid="{439E2E01-3ECA-4DA9-8611-94403425A2AD}"/>
    <cellStyle name="Normal 10 2 2 2 9 4" xfId="10249" xr:uid="{5EBB7AF5-87D9-4383-B415-7EBBC375E072}"/>
    <cellStyle name="Normal 10 2 2 2 9 4 2" xfId="34908" xr:uid="{5098F4D1-BC17-4413-A5CC-E708FE878DD4}"/>
    <cellStyle name="Normal 10 2 2 2 9 5" xfId="20606" xr:uid="{03464B4A-FEFD-403B-B504-A584769E8AB9}"/>
    <cellStyle name="Normal 10 2 2 2 9 5 2" xfId="44766" xr:uid="{4F3B08DD-4B71-4A12-81A8-F48F55731105}"/>
    <cellStyle name="Normal 10 2 2 2 9 6" xfId="27023" xr:uid="{F469186D-B746-4855-9350-F7DC1BB76495}"/>
    <cellStyle name="Normal 10 2 2 20" xfId="3171" xr:uid="{DD7792E0-C4E8-40A7-8846-08A0010F06F9}"/>
    <cellStyle name="Normal 10 2 2 20 2" xfId="11512" xr:uid="{F4F0E7D8-853A-4E16-84A2-E98730969E51}"/>
    <cellStyle name="Normal 10 2 2 20 2 2" xfId="36166" xr:uid="{D1F96C8E-E1C7-43F3-BB50-0188128776E5}"/>
    <cellStyle name="Normal 10 2 2 20 3" xfId="28281" xr:uid="{CDF41478-E74B-442C-9AFB-9983DD853F47}"/>
    <cellStyle name="Normal 10 2 2 21" xfId="3414" xr:uid="{CFEBE6A5-202F-42D9-A568-02AD5BE6DAE1}"/>
    <cellStyle name="Normal 10 2 2 21 2" xfId="11755" xr:uid="{C7DDB715-9FC8-49D9-A8E4-C50031D90711}"/>
    <cellStyle name="Normal 10 2 2 21 2 2" xfId="36402" xr:uid="{F70E4E57-4EA5-46F8-A6C2-7F5D25CBB037}"/>
    <cellStyle name="Normal 10 2 2 21 3" xfId="28517" xr:uid="{34303DBE-2AB2-4A20-AEF2-B12544AAF1F5}"/>
    <cellStyle name="Normal 10 2 2 22" xfId="3951" xr:uid="{5767E53D-80E8-4DCC-940C-1EAD39549348}"/>
    <cellStyle name="Normal 10 2 2 22 2" xfId="12292" xr:uid="{FD2F0D6F-CC17-4B40-B660-5AC4A93EA378}"/>
    <cellStyle name="Normal 10 2 2 22 2 2" xfId="36878" xr:uid="{CB3A4EDA-1AB7-478B-9C06-D902812213E4}"/>
    <cellStyle name="Normal 10 2 2 22 3" xfId="28993" xr:uid="{5B00862E-9C22-455D-B19D-1CD60D145528}"/>
    <cellStyle name="Normal 10 2 2 23" xfId="4025" xr:uid="{981A0353-823C-4349-82E1-3468052E4F57}"/>
    <cellStyle name="Normal 10 2 2 23 2" xfId="12366" xr:uid="{B2DD5698-FD43-46F4-948C-827175F930B6}"/>
    <cellStyle name="Normal 10 2 2 23 2 2" xfId="36952" xr:uid="{A1E614E4-8879-4E4A-8BAB-A41535BACD58}"/>
    <cellStyle name="Normal 10 2 2 23 3" xfId="29067" xr:uid="{ACE3BC54-20F3-4F58-B13C-C273002700E5}"/>
    <cellStyle name="Normal 10 2 2 24" xfId="4102" xr:uid="{44E4A8AE-8225-4D38-AE9C-104FA119759C}"/>
    <cellStyle name="Normal 10 2 2 24 2" xfId="12443" xr:uid="{882883AB-4770-4FA6-ABA0-F8C6F273D71B}"/>
    <cellStyle name="Normal 10 2 2 24 2 2" xfId="37028" xr:uid="{B44533AB-0718-4B02-B376-2F53E1342BEA}"/>
    <cellStyle name="Normal 10 2 2 24 3" xfId="29137" xr:uid="{1B048257-E457-4C39-BBB7-B122EC016461}"/>
    <cellStyle name="Normal 10 2 2 25" xfId="4706" xr:uid="{53D9D823-0224-4967-9B04-78F39C8CFA08}"/>
    <cellStyle name="Normal 10 2 2 25 2" xfId="13045" xr:uid="{50C4F786-537B-4110-BB19-C1E86A5447CD}"/>
    <cellStyle name="Normal 10 2 2 25 2 2" xfId="37630" xr:uid="{BF1E65A4-CCFD-4ED7-9A42-F867FACD22CA}"/>
    <cellStyle name="Normal 10 2 2 25 3" xfId="29609" xr:uid="{913BB5A4-4458-4570-ADC6-CA3C288F568C}"/>
    <cellStyle name="Normal 10 2 2 26" xfId="8504" xr:uid="{C638DF25-D4E2-4316-98C3-D76917CDD07F}"/>
    <cellStyle name="Normal 10 2 2 26 2" xfId="16762" xr:uid="{DB9CAC5E-DEF5-4F6A-B305-5F07B1FC00AA}"/>
    <cellStyle name="Normal 10 2 2 26 2 2" xfId="41344" xr:uid="{BB5D0427-1866-4DAF-A95B-670D6035BF0D}"/>
    <cellStyle name="Normal 10 2 2 26 3" xfId="33315" xr:uid="{2ED7B26A-C2DD-454E-8BD9-F2CC4D503453}"/>
    <cellStyle name="Normal 10 2 2 27" xfId="8633" xr:uid="{EC30A5D3-0916-449F-9F5F-57D4F5B4229C}"/>
    <cellStyle name="Normal 10 2 2 27 2" xfId="33418" xr:uid="{04BF71A0-DAC3-482B-9FB8-F2D6204E8F64}"/>
    <cellStyle name="Normal 10 2 2 28" xfId="17742" xr:uid="{B1064AF3-BB61-4F28-8E17-D42F461F1646}"/>
    <cellStyle name="Normal 10 2 2 28 2" xfId="41969" xr:uid="{4369A11A-A54D-4DB1-B1F7-BBC687511AC1}"/>
    <cellStyle name="Normal 10 2 2 29" xfId="17818" xr:uid="{D5BE2FC7-D0A7-4E23-A641-53A32338CE6E}"/>
    <cellStyle name="Normal 10 2 2 29 2" xfId="42043" xr:uid="{7BFFAB2A-5B83-431B-9CD0-945C051B6F19}"/>
    <cellStyle name="Normal 10 2 2 3" xfId="250" xr:uid="{B906643A-6A7E-457B-8593-10AF97759992}"/>
    <cellStyle name="Normal 10 2 2 3 10" xfId="2759" xr:uid="{001353F8-5181-4B38-92A4-9102C936C618}"/>
    <cellStyle name="Normal 10 2 2 3 10 2" xfId="11100" xr:uid="{387AE8C7-8200-4450-9865-4C01C424A7BC}"/>
    <cellStyle name="Normal 10 2 2 3 10 2 2" xfId="35755" xr:uid="{97E4172D-1B18-46CF-B92F-6FCB7142C6FA}"/>
    <cellStyle name="Normal 10 2 2 3 10 3" xfId="27870" xr:uid="{DAD6BF0C-9B88-4EFE-A6AF-3E9DE30709EF}"/>
    <cellStyle name="Normal 10 2 2 3 11" xfId="3232" xr:uid="{8D5928C7-509E-4B79-A40D-B6CE382ED0ED}"/>
    <cellStyle name="Normal 10 2 2 3 11 2" xfId="11573" xr:uid="{8039C034-1A76-4B30-B9E2-E43539214D89}"/>
    <cellStyle name="Normal 10 2 2 3 11 2 2" xfId="36227" xr:uid="{28AEA1EC-6275-438F-8F16-770997B7B38D}"/>
    <cellStyle name="Normal 10 2 2 3 11 3" xfId="28342" xr:uid="{E5D3E306-8054-4A14-B0EE-2296A37F2614}"/>
    <cellStyle name="Normal 10 2 2 3 12" xfId="3476" xr:uid="{678A6BAE-6A43-4A51-BF0B-262EB002D3D3}"/>
    <cellStyle name="Normal 10 2 2 3 12 2" xfId="11817" xr:uid="{67C177C4-C709-4368-9D5B-72AFDDEA91B0}"/>
    <cellStyle name="Normal 10 2 2 3 12 2 2" xfId="36463" xr:uid="{A024D62C-E5EB-49EA-BBB7-F157BAB63066}"/>
    <cellStyle name="Normal 10 2 2 3 12 3" xfId="28578" xr:uid="{E3700E04-52BA-49B2-87B2-541B70C16C78}"/>
    <cellStyle name="Normal 10 2 2 3 13" xfId="4186" xr:uid="{4D41A5B3-774B-4433-83AE-DEC3CC804DD2}"/>
    <cellStyle name="Normal 10 2 2 3 13 2" xfId="12527" xr:uid="{4FE349A5-A22B-4B90-9FF5-691AEE975CE3}"/>
    <cellStyle name="Normal 10 2 2 3 13 2 2" xfId="37112" xr:uid="{00F9CD58-B57B-4E94-B09B-6E10B1EEF60A}"/>
    <cellStyle name="Normal 10 2 2 3 13 3" xfId="29198" xr:uid="{EA69B2D1-3235-4A75-8EEA-C2377F2D46CC}"/>
    <cellStyle name="Normal 10 2 2 3 14" xfId="4771" xr:uid="{A5D4B6D9-9A22-4414-BD95-FEA4F4A6DC0D}"/>
    <cellStyle name="Normal 10 2 2 3 14 2" xfId="13099" xr:uid="{B3D83D6C-093B-4573-930F-60B98D9FC75D}"/>
    <cellStyle name="Normal 10 2 2 3 14 2 2" xfId="37684" xr:uid="{8DCD8F21-9ABA-4CA4-9DA6-3E38D6F78D6E}"/>
    <cellStyle name="Normal 10 2 2 3 14 3" xfId="29664" xr:uid="{A2A2A00E-6C3B-46F4-B074-6476E52DF9D1}"/>
    <cellStyle name="Normal 10 2 2 3 15" xfId="8703" xr:uid="{90EC9AD5-C45C-452E-9DA3-7ACEF2C2F3AE}"/>
    <cellStyle name="Normal 10 2 2 3 15 2" xfId="33483" xr:uid="{0A832B68-1ECA-4FCE-BEAA-92B6E4B521F9}"/>
    <cellStyle name="Normal 10 2 2 3 16" xfId="17889" xr:uid="{02D0DF4E-D5F4-4BCD-99F3-387196D497D9}"/>
    <cellStyle name="Normal 10 2 2 3 16 2" xfId="42114" xr:uid="{24BF75D0-52DB-4874-8161-502395683DE4}"/>
    <cellStyle name="Normal 10 2 2 3 17" xfId="18492" xr:uid="{709AD78F-B85A-4400-ACAD-B3D375101501}"/>
    <cellStyle name="Normal 10 2 2 3 17 2" xfId="42695" xr:uid="{45E9788E-13B9-4F27-BF2C-39ABE1A6B881}"/>
    <cellStyle name="Normal 10 2 2 3 18" xfId="25617" xr:uid="{B791D58A-CC9F-4C97-8593-CBA4FC0D5141}"/>
    <cellStyle name="Normal 10 2 2 3 2" xfId="446" xr:uid="{856DAAA5-F59F-4A55-A2CF-18708831911B}"/>
    <cellStyle name="Normal 10 2 2 3 2 10" xfId="4988" xr:uid="{D94C1809-30A5-45CC-9FA3-92963D6B7E31}"/>
    <cellStyle name="Normal 10 2 2 3 2 10 2" xfId="13288" xr:uid="{70354352-A200-465F-B174-1A07F01A1994}"/>
    <cellStyle name="Normal 10 2 2 3 2 10 2 2" xfId="37872" xr:uid="{9961019A-812F-415D-9C54-E807587D0BFD}"/>
    <cellStyle name="Normal 10 2 2 3 2 10 3" xfId="29854" xr:uid="{4218B5AF-3511-4EF1-AA10-2076C152ADAB}"/>
    <cellStyle name="Normal 10 2 2 3 2 11" xfId="8838" xr:uid="{B1590902-4E6B-4E45-90FC-B9042DAA906B}"/>
    <cellStyle name="Normal 10 2 2 3 2 11 2" xfId="33604" xr:uid="{ED0BD42A-CAAD-4976-9A50-197A7F14E33A}"/>
    <cellStyle name="Normal 10 2 2 3 2 12" xfId="18023" xr:uid="{9881A9F7-2264-46CC-A05E-EDFDBC345F92}"/>
    <cellStyle name="Normal 10 2 2 3 2 12 2" xfId="42248" xr:uid="{349D0F83-C099-4FD6-80FE-BE5B9E1F6AF5}"/>
    <cellStyle name="Normal 10 2 2 3 2 13" xfId="18629" xr:uid="{46FDEE25-70D4-4E94-B08C-99D7CD34D357}"/>
    <cellStyle name="Normal 10 2 2 3 2 13 2" xfId="42825" xr:uid="{B84AAA60-5558-4D45-85AC-AF9C180C4C5E}"/>
    <cellStyle name="Normal 10 2 2 3 2 14" xfId="25735" xr:uid="{EE0F806E-D016-420B-A384-7D097AF1DA13}"/>
    <cellStyle name="Normal 10 2 2 3 2 2" xfId="1466" xr:uid="{77C4557E-88A5-4905-8D9B-ECABB263E38E}"/>
    <cellStyle name="Normal 10 2 2 3 2 2 2" xfId="3113" xr:uid="{D2B0D317-5122-4D6F-8259-A64F1AFBC030}"/>
    <cellStyle name="Normal 10 2 2 3 2 2 2 2" xfId="7070" xr:uid="{7A0548C1-D9B2-4137-81B3-19A93D68DEB7}"/>
    <cellStyle name="Normal 10 2 2 3 2 2 2 2 2" xfId="15329" xr:uid="{A458E3BF-7BFE-4086-8DA3-2C18F4ED6EE7}"/>
    <cellStyle name="Normal 10 2 2 3 2 2 2 2 2 2" xfId="39911" xr:uid="{00034A54-5986-42AF-8505-515EF49EB6C6}"/>
    <cellStyle name="Normal 10 2 2 3 2 2 2 2 3" xfId="31896" xr:uid="{4F559334-FE97-49D4-97BF-E68BEA31C954}"/>
    <cellStyle name="Normal 10 2 2 3 2 2 2 3" xfId="11454" xr:uid="{EF32C0F1-5247-4562-AF27-C6AF91953B79}"/>
    <cellStyle name="Normal 10 2 2 3 2 2 2 3 2" xfId="36109" xr:uid="{4589B81D-1132-45A6-A5D1-091BBD813ADA}"/>
    <cellStyle name="Normal 10 2 2 3 2 2 2 4" xfId="22654" xr:uid="{6AE1CD4D-76AF-4C61-848D-897FA206F950}"/>
    <cellStyle name="Normal 10 2 2 3 2 2 2 4 2" xfId="46681" xr:uid="{52E0A36A-C0AA-42AC-B677-C24920E1DEBF}"/>
    <cellStyle name="Normal 10 2 2 3 2 2 2 5" xfId="28224" xr:uid="{5959525C-FF37-4CE9-88CB-9CFD628A001A}"/>
    <cellStyle name="Normal 10 2 2 3 2 2 3" xfId="3832" xr:uid="{22DF7B33-F0AA-4906-9FAE-D2DDF07FD92E}"/>
    <cellStyle name="Normal 10 2 2 3 2 2 3 2" xfId="12173" xr:uid="{CBCA0A5B-6827-4934-96B5-863B33F6216B}"/>
    <cellStyle name="Normal 10 2 2 3 2 2 3 2 2" xfId="36817" xr:uid="{FE93DC0C-C531-4125-8E1F-16F7DF94A894}"/>
    <cellStyle name="Normal 10 2 2 3 2 2 3 3" xfId="28932" xr:uid="{8E811D97-77C8-49FC-A5EA-AE81B4A3BE18}"/>
    <cellStyle name="Normal 10 2 2 3 2 2 4" xfId="4586" xr:uid="{8FE0E51E-C22F-4F32-B143-2F74EB1DF1B0}"/>
    <cellStyle name="Normal 10 2 2 3 2 2 4 2" xfId="12927" xr:uid="{A06C14F5-4653-47BF-B1A4-EC3C9A738EAA}"/>
    <cellStyle name="Normal 10 2 2 3 2 2 4 2 2" xfId="37512" xr:uid="{5F6CCF51-0D3D-46D0-81FB-F89152567E1E}"/>
    <cellStyle name="Normal 10 2 2 3 2 2 4 3" xfId="29552" xr:uid="{D4BCCA54-DA94-40AB-843C-153FF31BF4B5}"/>
    <cellStyle name="Normal 10 2 2 3 2 2 5" xfId="5406" xr:uid="{A235701A-B7DF-41AE-9747-469C081EF32A}"/>
    <cellStyle name="Normal 10 2 2 3 2 2 5 2" xfId="13689" xr:uid="{65CA71B2-0115-4067-B889-3CFD701E9CBA}"/>
    <cellStyle name="Normal 10 2 2 3 2 2 5 2 2" xfId="38273" xr:uid="{6537A079-A251-40DF-8799-8F69B68276BD}"/>
    <cellStyle name="Normal 10 2 2 3 2 2 5 3" xfId="30255" xr:uid="{263297D3-37B2-4666-B41B-869A3CDF5438}"/>
    <cellStyle name="Normal 10 2 2 3 2 2 6" xfId="9827" xr:uid="{304AE8C5-B3BF-4903-A348-6D7C73492C53}"/>
    <cellStyle name="Normal 10 2 2 3 2 2 6 2" xfId="34513" xr:uid="{FC780430-244A-4453-991F-19BD23DCEF04}"/>
    <cellStyle name="Normal 10 2 2 3 2 2 7" xfId="18259" xr:uid="{3326DE62-CC49-4739-A7FA-7D9C3F2312CC}"/>
    <cellStyle name="Normal 10 2 2 3 2 2 7 2" xfId="42484" xr:uid="{AA99DA2A-345A-47D8-82E8-95F0F7B0E09B}"/>
    <cellStyle name="Normal 10 2 2 3 2 2 8" xfId="20188" xr:uid="{68BEEFA1-AAC2-4CD8-A6BB-1231FDEB1C2C}"/>
    <cellStyle name="Normal 10 2 2 3 2 2 8 2" xfId="44362" xr:uid="{28C8B19B-0F65-4B9F-A0B7-DE1795D10A7B}"/>
    <cellStyle name="Normal 10 2 2 3 2 2 9" xfId="26629" xr:uid="{30D95366-305D-4E18-B655-ABDAFEAB9026}"/>
    <cellStyle name="Normal 10 2 2 3 2 3" xfId="1028" xr:uid="{88FA9F76-D740-4267-AE82-D1F161B30B97}"/>
    <cellStyle name="Normal 10 2 2 3 2 3 2" xfId="8008" xr:uid="{79686B28-7943-434C-BD07-6513D9DDA3DC}"/>
    <cellStyle name="Normal 10 2 2 3 2 3 2 2" xfId="16266" xr:uid="{63D0D58E-9231-446F-B24B-AAD4A6D78882}"/>
    <cellStyle name="Normal 10 2 2 3 2 3 2 2 2" xfId="40848" xr:uid="{B1ADEAF4-E930-4B07-9FB6-C23227A5F054}"/>
    <cellStyle name="Normal 10 2 2 3 2 3 2 3" xfId="22237" xr:uid="{8FF6008F-1C81-4BCF-8BF2-C7FA07BFA666}"/>
    <cellStyle name="Normal 10 2 2 3 2 3 2 3 2" xfId="46277" xr:uid="{15581AAB-F072-48E8-A661-256F00559C4B}"/>
    <cellStyle name="Normal 10 2 2 3 2 3 2 4" xfId="32833" xr:uid="{305780F0-B8A4-4315-A90C-F3654941E950}"/>
    <cellStyle name="Normal 10 2 2 3 2 3 3" xfId="6121" xr:uid="{BA7AD92E-E29A-4FED-B009-161A08FD5C8F}"/>
    <cellStyle name="Normal 10 2 2 3 2 3 3 2" xfId="14383" xr:uid="{9839FC61-99B6-4B61-89DC-3BAC2F4C36E0}"/>
    <cellStyle name="Normal 10 2 2 3 2 3 3 2 2" xfId="38965" xr:uid="{BD3147FD-112C-4DD6-AEA6-BD787EFCCA4D}"/>
    <cellStyle name="Normal 10 2 2 3 2 3 3 3" xfId="30950" xr:uid="{756A6585-DF98-4CFF-846E-B647A61BC612}"/>
    <cellStyle name="Normal 10 2 2 3 2 3 4" xfId="9404" xr:uid="{D16E9912-29E8-497F-BECB-4FC136ACDD08}"/>
    <cellStyle name="Normal 10 2 2 3 2 3 4 2" xfId="34111" xr:uid="{D2E228AB-78EF-4238-A07F-F9794D7A3DC4}"/>
    <cellStyle name="Normal 10 2 2 3 2 3 5" xfId="19772" xr:uid="{61171800-3759-40A1-B968-CE74B2216427}"/>
    <cellStyle name="Normal 10 2 2 3 2 3 5 2" xfId="43952" xr:uid="{557A72D9-43B0-4F88-BCCB-BDBCB7CAB464}"/>
    <cellStyle name="Normal 10 2 2 3 2 3 6" xfId="26230" xr:uid="{5ED490B2-D2C4-4201-B4E3-B9135A67ADA5}"/>
    <cellStyle name="Normal 10 2 2 3 2 4" xfId="2254" xr:uid="{599E22E8-5EC3-4FE4-9BD1-AAB89EA09B10}"/>
    <cellStyle name="Normal 10 2 2 3 2 4 2" xfId="6641" xr:uid="{658681B6-64E3-49F4-AFE5-CAE206057736}"/>
    <cellStyle name="Normal 10 2 2 3 2 4 2 2" xfId="14900" xr:uid="{4BC1A614-131F-4F53-A7A7-4D0C11BF4677}"/>
    <cellStyle name="Normal 10 2 2 3 2 4 2 2 2" xfId="39482" xr:uid="{8A777849-50F7-4B61-A0BE-9CF1972D8D41}"/>
    <cellStyle name="Normal 10 2 2 3 2 4 2 3" xfId="21701" xr:uid="{034F589B-5D3C-4253-A53F-2ABE6BBFBB83}"/>
    <cellStyle name="Normal 10 2 2 3 2 4 2 3 2" xfId="45778" xr:uid="{4633FB00-6607-4758-AE89-5D8692AB0E06}"/>
    <cellStyle name="Normal 10 2 2 3 2 4 2 4" xfId="31467" xr:uid="{FF66A83D-B497-4592-9E60-0DE4E842642E}"/>
    <cellStyle name="Normal 10 2 2 3 2 4 3" xfId="10595" xr:uid="{A9EE2152-8AF5-42A6-9A46-B12D51133CF2}"/>
    <cellStyle name="Normal 10 2 2 3 2 4 3 2" xfId="35253" xr:uid="{A6BB944B-0F97-492E-A29F-44AE022F2BCA}"/>
    <cellStyle name="Normal 10 2 2 3 2 4 4" xfId="19236" xr:uid="{DFAD681F-7E10-4846-BEB6-F2713D491592}"/>
    <cellStyle name="Normal 10 2 2 3 2 4 4 2" xfId="43430" xr:uid="{299FE7DE-0C61-41E3-8D92-F5247D77FDB0}"/>
    <cellStyle name="Normal 10 2 2 3 2 4 5" xfId="27368" xr:uid="{35181A7F-E5FF-473E-90F4-731FC04FFC20}"/>
    <cellStyle name="Normal 10 2 2 3 2 5" xfId="2640" xr:uid="{A18EE073-C0B6-4BB4-90B6-74EC73B60250}"/>
    <cellStyle name="Normal 10 2 2 3 2 5 2" xfId="8426" xr:uid="{B72DA61B-E833-494A-9A18-5CA1B6D7B19A}"/>
    <cellStyle name="Normal 10 2 2 3 2 5 2 2" xfId="16684" xr:uid="{835351EB-E148-4CB3-9A78-259B9743A91F}"/>
    <cellStyle name="Normal 10 2 2 3 2 5 2 2 2" xfId="41266" xr:uid="{63A56360-C279-44C1-BC6E-A17A3BCBF81A}"/>
    <cellStyle name="Normal 10 2 2 3 2 5 2 3" xfId="33251" xr:uid="{F69D7D55-CC27-4F3B-A6E6-4E5270458E7B}"/>
    <cellStyle name="Normal 10 2 2 3 2 5 3" xfId="10981" xr:uid="{62089752-5B44-4D97-B766-5640C3958B04}"/>
    <cellStyle name="Normal 10 2 2 3 2 5 3 2" xfId="35637" xr:uid="{B940D89B-874A-4011-B490-A00160D363ED}"/>
    <cellStyle name="Normal 10 2 2 3 2 5 4" xfId="21105" xr:uid="{575DF996-838E-4D07-ADD0-3364DC204642}"/>
    <cellStyle name="Normal 10 2 2 3 2 5 4 2" xfId="45226" xr:uid="{0FA0DDD1-4E19-4A34-901A-0DCA65B719F9}"/>
    <cellStyle name="Normal 10 2 2 3 2 5 5" xfId="27752" xr:uid="{D08B8F5A-5000-4FC4-AAD2-C200FA10760E}"/>
    <cellStyle name="Normal 10 2 2 3 2 6" xfId="2877" xr:uid="{3F7F2AFF-1222-412A-8CCC-21BBFDA8304B}"/>
    <cellStyle name="Normal 10 2 2 3 2 6 2" xfId="11218" xr:uid="{D0508730-CEA2-40F6-8F1B-990E5E192949}"/>
    <cellStyle name="Normal 10 2 2 3 2 6 2 2" xfId="35873" xr:uid="{32473DD8-E79D-4430-A1A8-8F6D6256ED65}"/>
    <cellStyle name="Normal 10 2 2 3 2 6 3" xfId="27988" xr:uid="{177B0782-B83E-4819-8694-1848FFB37492}"/>
    <cellStyle name="Normal 10 2 2 3 2 7" xfId="3350" xr:uid="{18177056-4AF7-4103-BDD4-554ADCEF1EAD}"/>
    <cellStyle name="Normal 10 2 2 3 2 7 2" xfId="11691" xr:uid="{04768F9B-4234-4823-B976-28DA443E3D58}"/>
    <cellStyle name="Normal 10 2 2 3 2 7 2 2" xfId="36345" xr:uid="{AD613A92-155D-4378-908A-F9E486395656}"/>
    <cellStyle name="Normal 10 2 2 3 2 7 3" xfId="28460" xr:uid="{FF693BC3-8AE7-4C9D-8634-FF2CFC2BF377}"/>
    <cellStyle name="Normal 10 2 2 3 2 8" xfId="3596" xr:uid="{2A50FC93-872A-4044-A3D3-038F0A3E7D6F}"/>
    <cellStyle name="Normal 10 2 2 3 2 8 2" xfId="11937" xr:uid="{7B155226-B4C1-4139-BC81-E4DACC2475FF}"/>
    <cellStyle name="Normal 10 2 2 3 2 8 2 2" xfId="36581" xr:uid="{E3ECF59E-4EDC-49A0-A064-32C68C97F0B4}"/>
    <cellStyle name="Normal 10 2 2 3 2 8 3" xfId="28696" xr:uid="{CE2D3BB6-519A-4270-A1CA-F907EDF674D9}"/>
    <cellStyle name="Normal 10 2 2 3 2 9" xfId="4350" xr:uid="{C5D41378-8ABA-46EB-BF48-7ED508A923A8}"/>
    <cellStyle name="Normal 10 2 2 3 2 9 2" xfId="12691" xr:uid="{62251C33-E37D-4540-897B-1B67AE322019}"/>
    <cellStyle name="Normal 10 2 2 3 2 9 2 2" xfId="37276" xr:uid="{44E479A4-6B26-4019-BB39-549AF5705B98}"/>
    <cellStyle name="Normal 10 2 2 3 2 9 3" xfId="29316" xr:uid="{B2548160-19B4-407B-9C22-476944CBCF8E}"/>
    <cellStyle name="Normal 10 2 2 3 3" xfId="634" xr:uid="{8BA9527D-8836-47F7-9DD3-14DE6E3A06B7}"/>
    <cellStyle name="Normal 10 2 2 3 3 10" xfId="25914" xr:uid="{23DED9B2-94EB-493A-A291-6CFD31EA1D28}"/>
    <cellStyle name="Normal 10 2 2 3 3 2" xfId="1267" xr:uid="{556A2294-0B38-44BD-A0D5-0251DEB88F99}"/>
    <cellStyle name="Normal 10 2 2 3 3 2 2" xfId="8194" xr:uid="{C4BF04B6-FF47-4936-89F3-30742DC5240A}"/>
    <cellStyle name="Normal 10 2 2 3 3 2 2 2" xfId="16452" xr:uid="{A82A79DF-8B30-4D8E-A16C-D3A946668F75}"/>
    <cellStyle name="Normal 10 2 2 3 3 2 2 2 2" xfId="41034" xr:uid="{852FDAA6-7F02-45FB-83DA-B1CE0B523714}"/>
    <cellStyle name="Normal 10 2 2 3 3 2 2 3" xfId="22459" xr:uid="{C4E8A101-0956-4874-91FC-A95ADE026BDA}"/>
    <cellStyle name="Normal 10 2 2 3 3 2 2 3 2" xfId="46493" xr:uid="{CA0559A4-ABC3-4CDF-AB72-42987B1B5578}"/>
    <cellStyle name="Normal 10 2 2 3 3 2 2 4" xfId="33019" xr:uid="{79551D00-BBEF-4F6F-A73F-7D6968F34F2E}"/>
    <cellStyle name="Normal 10 2 2 3 3 2 3" xfId="6315" xr:uid="{7ED29FE7-AE77-4A62-A2D0-5E0D8E57288C}"/>
    <cellStyle name="Normal 10 2 2 3 3 2 3 2" xfId="14576" xr:uid="{69A15782-C9F5-4642-8506-5C2B7D323AEC}"/>
    <cellStyle name="Normal 10 2 2 3 3 2 3 2 2" xfId="39158" xr:uid="{2409DE56-3BB5-43A9-9963-63D3B9A0C602}"/>
    <cellStyle name="Normal 10 2 2 3 3 2 3 3" xfId="31143" xr:uid="{93F82956-02B3-4C21-8128-335A0AC0613D}"/>
    <cellStyle name="Normal 10 2 2 3 3 2 4" xfId="9630" xr:uid="{5830A54E-8A63-499D-A3BD-9B1E85A200B7}"/>
    <cellStyle name="Normal 10 2 2 3 3 2 4 2" xfId="34325" xr:uid="{396B6DF9-1F54-442A-9329-C15C82DA83F9}"/>
    <cellStyle name="Normal 10 2 2 3 3 2 5" xfId="19992" xr:uid="{551ED19D-D8A7-4FA8-820B-F61B7F73FCA7}"/>
    <cellStyle name="Normal 10 2 2 3 3 2 5 2" xfId="44170" xr:uid="{7FC082C2-C917-4E3B-8B99-03DBE165DD7C}"/>
    <cellStyle name="Normal 10 2 2 3 3 2 6" xfId="26442" xr:uid="{DDB351FA-AD47-4581-B3DC-D1C0E96E709D}"/>
    <cellStyle name="Normal 10 2 2 3 3 3" xfId="2995" xr:uid="{49B50FD5-1298-4690-A204-8FDE15EC79B5}"/>
    <cellStyle name="Normal 10 2 2 3 3 3 2" xfId="6834" xr:uid="{ED7661C9-F086-408E-8626-9CF1D82E0641}"/>
    <cellStyle name="Normal 10 2 2 3 3 3 2 2" xfId="15093" xr:uid="{AE32967A-92F3-4927-9999-057A65F70F6A}"/>
    <cellStyle name="Normal 10 2 2 3 3 3 2 2 2" xfId="39675" xr:uid="{57D2554C-753F-4C0C-B747-258E7A6DD91F}"/>
    <cellStyle name="Normal 10 2 2 3 3 3 2 3" xfId="21887" xr:uid="{992B933D-BECE-498E-BD4F-39207D43BABF}"/>
    <cellStyle name="Normal 10 2 2 3 3 3 2 3 2" xfId="45961" xr:uid="{97BB170C-52A1-4EAB-8465-E98FB052516C}"/>
    <cellStyle name="Normal 10 2 2 3 3 3 2 4" xfId="31660" xr:uid="{05D26EBE-0FAD-49ED-9128-E0AB6E85FBFA}"/>
    <cellStyle name="Normal 10 2 2 3 3 3 3" xfId="11336" xr:uid="{F31A8C23-A4DC-4DB3-AD8C-7E3AF87F3D6E}"/>
    <cellStyle name="Normal 10 2 2 3 3 3 3 2" xfId="35991" xr:uid="{C30DB482-0397-4F0D-B817-14DBB81EA808}"/>
    <cellStyle name="Normal 10 2 2 3 3 3 4" xfId="19422" xr:uid="{1FA81991-7471-403A-BB9A-CC2C82017D16}"/>
    <cellStyle name="Normal 10 2 2 3 3 3 4 2" xfId="43616" xr:uid="{1345F9E7-1013-4861-8737-B56B18F54B66}"/>
    <cellStyle name="Normal 10 2 2 3 3 3 5" xfId="28106" xr:uid="{FD6A412C-6401-4409-97DD-DE838EB863AD}"/>
    <cellStyle name="Normal 10 2 2 3 3 4" xfId="3714" xr:uid="{977B441F-754F-4CC7-A276-255E950D61CF}"/>
    <cellStyle name="Normal 10 2 2 3 3 4 2" xfId="7362" xr:uid="{47F78882-C4FF-4035-9640-CC5B9AC5C8C7}"/>
    <cellStyle name="Normal 10 2 2 3 3 4 2 2" xfId="15621" xr:uid="{200C145F-C994-4202-B35B-0858A9C65CEF}"/>
    <cellStyle name="Normal 10 2 2 3 3 4 2 2 2" xfId="40203" xr:uid="{3EB6493B-1317-44A1-9A12-87DE01329E99}"/>
    <cellStyle name="Normal 10 2 2 3 3 4 2 3" xfId="32188" xr:uid="{0867FE28-DCE3-48CF-A1CC-1A25B9AFADC0}"/>
    <cellStyle name="Normal 10 2 2 3 3 4 3" xfId="12055" xr:uid="{24EDFDE0-7E0A-4FE0-9831-3789FC5123E8}"/>
    <cellStyle name="Normal 10 2 2 3 3 4 3 2" xfId="36699" xr:uid="{881626E9-83EC-48CD-A9DA-905E36A9EC2D}"/>
    <cellStyle name="Normal 10 2 2 3 3 4 4" xfId="21292" xr:uid="{94A2E4E6-4F83-4BD8-A38B-5DBE9B580354}"/>
    <cellStyle name="Normal 10 2 2 3 3 4 4 2" xfId="45411" xr:uid="{1EF69407-11B1-4060-B072-757761127F44}"/>
    <cellStyle name="Normal 10 2 2 3 3 4 5" xfId="28814" xr:uid="{20F603E9-4C2F-4369-A5E1-F344748F2B2C}"/>
    <cellStyle name="Normal 10 2 2 3 3 5" xfId="4468" xr:uid="{76DB23FE-C5C4-4920-A48F-1889D05BC857}"/>
    <cellStyle name="Normal 10 2 2 3 3 5 2" xfId="12809" xr:uid="{169945B4-2209-4875-BC82-C6529F85F98E}"/>
    <cellStyle name="Normal 10 2 2 3 3 5 2 2" xfId="37394" xr:uid="{ADDB6AB0-2F2A-4980-970D-6FB1B3B4CC6B}"/>
    <cellStyle name="Normal 10 2 2 3 3 5 3" xfId="29434" xr:uid="{0940E2B5-5C1F-4D57-8B4F-7F0AC37F8B5D}"/>
    <cellStyle name="Normal 10 2 2 3 3 6" xfId="5208" xr:uid="{585A2A8B-352A-41ED-BD60-D8EF0A509859}"/>
    <cellStyle name="Normal 10 2 2 3 3 6 2" xfId="13501" xr:uid="{92685A9E-C0C1-40EF-A29F-3D884E0E881C}"/>
    <cellStyle name="Normal 10 2 2 3 3 6 2 2" xfId="38085" xr:uid="{E21CE897-4B50-486C-BD03-64ECA1667A45}"/>
    <cellStyle name="Normal 10 2 2 3 3 6 3" xfId="30067" xr:uid="{D24E4693-5AA3-4CA5-97EA-1C6F66ED0556}"/>
    <cellStyle name="Normal 10 2 2 3 3 7" xfId="9021" xr:uid="{0A351CAF-C6BD-4510-8E0F-F84E844D6F21}"/>
    <cellStyle name="Normal 10 2 2 3 3 7 2" xfId="33783" xr:uid="{EBFA779B-6562-454C-B2E1-5F63661C1AA1}"/>
    <cellStyle name="Normal 10 2 2 3 3 8" xfId="18141" xr:uid="{CB3A159F-EEB8-42FB-88DD-F22BB077DA0F}"/>
    <cellStyle name="Normal 10 2 2 3 3 8 2" xfId="42366" xr:uid="{8A21C8CD-A6E9-441F-9E21-2D7DEDAEB065}"/>
    <cellStyle name="Normal 10 2 2 3 3 9" xfId="18815" xr:uid="{42AA32E2-ABB5-4601-82F6-CA81EDD57A3C}"/>
    <cellStyle name="Normal 10 2 2 3 3 9 2" xfId="43011" xr:uid="{4167F64F-7B46-40AD-AE92-2E2AC898419C}"/>
    <cellStyle name="Normal 10 2 2 3 4" xfId="1687" xr:uid="{ACACCBE3-C06F-4BBC-AD60-C91CFB777551}"/>
    <cellStyle name="Normal 10 2 2 3 4 2" xfId="6952" xr:uid="{D4CDDFC8-95F2-458B-9225-685F4487B17E}"/>
    <cellStyle name="Normal 10 2 2 3 4 2 2" xfId="15211" xr:uid="{93ED74EE-8B9B-4FEB-AC60-7BEF3AFE347C}"/>
    <cellStyle name="Normal 10 2 2 3 4 2 2 2" xfId="39793" xr:uid="{5A9A71C7-D2CB-4677-89C3-16A8F2437429}"/>
    <cellStyle name="Normal 10 2 2 3 4 2 3" xfId="22860" xr:uid="{998AA961-BBD5-4B1E-A08C-901C76F8371C}"/>
    <cellStyle name="Normal 10 2 2 3 4 2 3 2" xfId="46878" xr:uid="{2CF6194A-805F-4E62-9265-B7E8209752D3}"/>
    <cellStyle name="Normal 10 2 2 3 4 2 4" xfId="31778" xr:uid="{E59E6623-3D48-4802-8E35-3EBC46A81B94}"/>
    <cellStyle name="Normal 10 2 2 3 4 3" xfId="5612" xr:uid="{6924792E-DC70-463F-817A-DDD7C97E7DA3}"/>
    <cellStyle name="Normal 10 2 2 3 4 3 2" xfId="13883" xr:uid="{322CDCB9-7830-46A2-9FAA-9C64AEF87FE0}"/>
    <cellStyle name="Normal 10 2 2 3 4 3 2 2" xfId="38467" xr:uid="{08A95986-E1CD-474A-9142-1A079AC8A453}"/>
    <cellStyle name="Normal 10 2 2 3 4 3 3" xfId="30450" xr:uid="{A1F3FCBD-7C64-4A50-A1C6-EC4CB89FA85F}"/>
    <cellStyle name="Normal 10 2 2 3 4 4" xfId="10036" xr:uid="{6A119DA6-05DE-406A-A283-EB01C30F792E}"/>
    <cellStyle name="Normal 10 2 2 3 4 4 2" xfId="34707" xr:uid="{99345082-5007-4F39-BDCF-A9FA548AA689}"/>
    <cellStyle name="Normal 10 2 2 3 4 5" xfId="20396" xr:uid="{3A10B221-4260-4BD9-81F1-E120D7B12F81}"/>
    <cellStyle name="Normal 10 2 2 3 4 5 2" xfId="44560" xr:uid="{16A85541-5DA9-4F06-BE95-2AF772F70AEA}"/>
    <cellStyle name="Normal 10 2 2 3 4 6" xfId="26822" xr:uid="{83042E60-6BFC-4432-80A9-CCD1E266DDB2}"/>
    <cellStyle name="Normal 10 2 2 3 5" xfId="1823" xr:uid="{5E4FE6B6-4A50-4814-BC8D-319444082862}"/>
    <cellStyle name="Normal 10 2 2 3 5 2" xfId="7630" xr:uid="{82E454CB-32FB-453A-9DF5-66733183DAA1}"/>
    <cellStyle name="Normal 10 2 2 3 5 2 2" xfId="15888" xr:uid="{5CE0D947-2B82-4AC1-AC68-3F252DE8E892}"/>
    <cellStyle name="Normal 10 2 2 3 5 2 2 2" xfId="40470" xr:uid="{70294064-5848-4AF7-BC46-7377016585C3}"/>
    <cellStyle name="Normal 10 2 2 3 5 2 3" xfId="22988" xr:uid="{39120142-28F5-4904-9F40-32F9C3E37E42}"/>
    <cellStyle name="Normal 10 2 2 3 5 2 3 2" xfId="46999" xr:uid="{B550A364-1A01-4F17-942C-758EB3C5CD7D}"/>
    <cellStyle name="Normal 10 2 2 3 5 2 4" xfId="32455" xr:uid="{32EB80E8-A301-401D-8A63-FCA5E0712E28}"/>
    <cellStyle name="Normal 10 2 2 3 5 3" xfId="5741" xr:uid="{4B5CD89D-49ED-417D-B7F1-FC7D308FEF6B}"/>
    <cellStyle name="Normal 10 2 2 3 5 3 2" xfId="14003" xr:uid="{07F5B103-23B7-493D-B7C3-4A2A993A369F}"/>
    <cellStyle name="Normal 10 2 2 3 5 3 2 2" xfId="38585" xr:uid="{A1AE9385-E583-4A54-9CD1-9CD095F372E7}"/>
    <cellStyle name="Normal 10 2 2 3 5 3 3" xfId="30570" xr:uid="{A1AC60A4-7FC7-4D26-A043-8F6FCCB520CC}"/>
    <cellStyle name="Normal 10 2 2 3 5 4" xfId="10165" xr:uid="{70D39013-5FB1-44E5-8BFE-877492229E9D}"/>
    <cellStyle name="Normal 10 2 2 3 5 4 2" xfId="34825" xr:uid="{DA6BFE57-E11E-4385-844F-C3BA0518DD88}"/>
    <cellStyle name="Normal 10 2 2 3 5 5" xfId="20523" xr:uid="{F0B173DA-3C9B-4210-85B4-2382BAE1CABC}"/>
    <cellStyle name="Normal 10 2 2 3 5 5 2" xfId="44683" xr:uid="{F8277CFC-819A-4AC3-AEC9-A81935F37FCA}"/>
    <cellStyle name="Normal 10 2 2 3 5 6" xfId="26940" xr:uid="{0BA24333-E4E5-4F0B-AC77-50BFC1E9BD3D}"/>
    <cellStyle name="Normal 10 2 2 3 6" xfId="798" xr:uid="{7E83F943-BDBD-426D-BE3B-4FF882583398}"/>
    <cellStyle name="Normal 10 2 2 3 6 2" xfId="7821" xr:uid="{B34E7B22-C9BE-4DDB-9341-826E54BCA464}"/>
    <cellStyle name="Normal 10 2 2 3 6 2 2" xfId="16079" xr:uid="{706DF364-57D5-4557-B8C8-B29D01FD0FC3}"/>
    <cellStyle name="Normal 10 2 2 3 6 2 2 2" xfId="40661" xr:uid="{E2D905B7-A3FC-4572-9DB8-16029C70D449}"/>
    <cellStyle name="Normal 10 2 2 3 6 2 3" xfId="22021" xr:uid="{229AE88B-7951-4B5F-8558-2509118ABB93}"/>
    <cellStyle name="Normal 10 2 2 3 6 2 3 2" xfId="46086" xr:uid="{E9DF2177-5CEE-4AF8-86F2-616C9920BC35}"/>
    <cellStyle name="Normal 10 2 2 3 6 2 4" xfId="32646" xr:uid="{284B4518-A2D6-4CBC-8B30-35F059DBFD73}"/>
    <cellStyle name="Normal 10 2 2 3 6 3" xfId="5934" xr:uid="{5D045527-640D-44F7-8AA9-A4D6FE69D01F}"/>
    <cellStyle name="Normal 10 2 2 3 6 3 2" xfId="14196" xr:uid="{F5396005-85D9-47DB-83EC-3357012B4707}"/>
    <cellStyle name="Normal 10 2 2 3 6 3 2 2" xfId="38778" xr:uid="{F02D982E-6E51-4608-90A6-B5A885D50B6B}"/>
    <cellStyle name="Normal 10 2 2 3 6 3 3" xfId="30763" xr:uid="{15E03B2B-EF96-48D8-BB13-3C59B823EAE6}"/>
    <cellStyle name="Normal 10 2 2 3 6 4" xfId="9183" xr:uid="{0197265A-BA7D-4E74-9352-0C9B974BBDF0}"/>
    <cellStyle name="Normal 10 2 2 3 6 4 2" xfId="33921" xr:uid="{5D49F579-4772-4EAD-9D1F-C3484E441447}"/>
    <cellStyle name="Normal 10 2 2 3 6 5" xfId="19555" xr:uid="{566C7015-EFAA-419F-AEA8-EDF2A8A245F8}"/>
    <cellStyle name="Normal 10 2 2 3 6 5 2" xfId="43743" xr:uid="{C01C3B62-9E44-4023-A703-0551B7567827}"/>
    <cellStyle name="Normal 10 2 2 3 6 6" xfId="26043" xr:uid="{044E7788-DCC6-4629-8900-1E5023DCE32C}"/>
    <cellStyle name="Normal 10 2 2 3 7" xfId="1942" xr:uid="{584B8D7F-6145-48D2-967A-EBE93C64BC8D}"/>
    <cellStyle name="Normal 10 2 2 3 7 2" xfId="6454" xr:uid="{D3BDBF06-FA15-4FE1-A9D0-D529DB97D7F9}"/>
    <cellStyle name="Normal 10 2 2 3 7 2 2" xfId="14713" xr:uid="{9874E9F4-7870-4314-B57C-CB9099243B00}"/>
    <cellStyle name="Normal 10 2 2 3 7 2 2 2" xfId="39295" xr:uid="{954130CA-43B2-4BB6-988D-50DAC7DD88D7}"/>
    <cellStyle name="Normal 10 2 2 3 7 2 3" xfId="23106" xr:uid="{50AE0E64-7849-4D67-8347-D2F39544A147}"/>
    <cellStyle name="Normal 10 2 2 3 7 2 3 2" xfId="47117" xr:uid="{42CF53B7-BAA3-452B-86DA-77602885CE46}"/>
    <cellStyle name="Normal 10 2 2 3 7 2 4" xfId="31280" xr:uid="{F32D033B-F3E7-41B0-8222-0C538FBCC85C}"/>
    <cellStyle name="Normal 10 2 2 3 7 3" xfId="10284" xr:uid="{80B22DAC-8CDC-4812-A372-C1E517F1F45B}"/>
    <cellStyle name="Normal 10 2 2 3 7 3 2" xfId="34943" xr:uid="{7ECD1053-6056-4095-AF4B-3D8078F91BB8}"/>
    <cellStyle name="Normal 10 2 2 3 7 4" xfId="20641" xr:uid="{CBDCE083-C159-4206-8872-5D7F566C951D}"/>
    <cellStyle name="Normal 10 2 2 3 7 4 2" xfId="44801" xr:uid="{DB671FF9-E4A7-438B-AF2A-27CCDAE89177}"/>
    <cellStyle name="Normal 10 2 2 3 7 5" xfId="27058" xr:uid="{8DAC39A5-3AB2-4111-B0D9-AEAE9188459B}"/>
    <cellStyle name="Normal 10 2 2 3 8" xfId="2135" xr:uid="{5206C602-2116-4AEC-AFA5-6102CC7BF167}"/>
    <cellStyle name="Normal 10 2 2 3 8 2" xfId="8308" xr:uid="{5799DB89-1E2F-4F2D-AB79-7B01A0847E94}"/>
    <cellStyle name="Normal 10 2 2 3 8 2 2" xfId="16566" xr:uid="{5933B44E-9E58-4287-84ED-03F289031BBB}"/>
    <cellStyle name="Normal 10 2 2 3 8 2 2 2" xfId="41148" xr:uid="{E520754B-2C87-4E85-A9AA-769A075DC778}"/>
    <cellStyle name="Normal 10 2 2 3 8 2 3" xfId="21530" xr:uid="{7EC0B303-B588-4C8A-B57A-40DCFC7FF347}"/>
    <cellStyle name="Normal 10 2 2 3 8 2 3 2" xfId="45628" xr:uid="{B23535C2-73D6-4B49-AAE8-09ED441EE336}"/>
    <cellStyle name="Normal 10 2 2 3 8 2 4" xfId="33133" xr:uid="{937BAC4D-7E9A-40E0-940B-2BD4A5031976}"/>
    <cellStyle name="Normal 10 2 2 3 8 3" xfId="10477" xr:uid="{3DB5456A-D632-4982-83B9-546891FB965A}"/>
    <cellStyle name="Normal 10 2 2 3 8 3 2" xfId="35135" xr:uid="{D40D7D4B-8273-4FB6-83D4-092CAA78EAB3}"/>
    <cellStyle name="Normal 10 2 2 3 8 4" xfId="19060" xr:uid="{1F804AFB-AAD8-4C37-97D0-CCDB7AA9E8CE}"/>
    <cellStyle name="Normal 10 2 2 3 8 4 2" xfId="43254" xr:uid="{55303AFD-D2A0-499A-9A11-C4F409618F52}"/>
    <cellStyle name="Normal 10 2 2 3 8 5" xfId="27250" xr:uid="{3E83BF0F-5D99-437C-B16E-9655FADFC0AE}"/>
    <cellStyle name="Normal 10 2 2 3 9" xfId="2522" xr:uid="{D732C743-504D-41D7-88CE-B65068FD4193}"/>
    <cellStyle name="Normal 10 2 2 3 9 2" xfId="10863" xr:uid="{16F3490F-C9D9-45B1-8A46-73E1A67F830A}"/>
    <cellStyle name="Normal 10 2 2 3 9 2 2" xfId="35519" xr:uid="{D0EC4C7C-03AB-46E8-B114-E79FAE1DD8A4}"/>
    <cellStyle name="Normal 10 2 2 3 9 3" xfId="20936" xr:uid="{29A4B295-0BE6-4803-B6E2-7D9D30BEE674}"/>
    <cellStyle name="Normal 10 2 2 3 9 3 2" xfId="45071" xr:uid="{5C8C638F-9EA7-4FC1-854C-94D13C17202C}"/>
    <cellStyle name="Normal 10 2 2 3 9 4" xfId="27634" xr:uid="{E7794E10-D330-4D4D-9C45-2866FA96FF36}"/>
    <cellStyle name="Normal 10 2 2 30" xfId="18389" xr:uid="{2B368039-1B99-4CAA-BB7B-246DA34740D9}"/>
    <cellStyle name="Normal 10 2 2 30 2" xfId="42605" xr:uid="{EB14534B-DFEA-45F1-9215-294634D3F0B8}"/>
    <cellStyle name="Normal 10 2 2 31" xfId="25556" xr:uid="{5C62F2D3-416A-4B62-85A7-EA0E21501D03}"/>
    <cellStyle name="Normal 10 2 2 4" xfId="372" xr:uid="{E07D1A13-324A-4D6F-83FE-F3937D1430CE}"/>
    <cellStyle name="Normal 10 2 2 4 10" xfId="4289" xr:uid="{E88FBDFB-385B-4828-B1EF-052592F4415C}"/>
    <cellStyle name="Normal 10 2 2 4 10 2" xfId="12630" xr:uid="{489A8CD3-D4FE-4365-B095-E40F42D121DA}"/>
    <cellStyle name="Normal 10 2 2 4 10 2 2" xfId="37215" xr:uid="{B12079A9-5903-4FB2-985E-A3ED6F61FD18}"/>
    <cellStyle name="Normal 10 2 2 4 10 3" xfId="29255" xr:uid="{379014C9-E064-4584-AC31-E639FE2C46B9}"/>
    <cellStyle name="Normal 10 2 2 4 11" xfId="4828" xr:uid="{7D1BE925-B0E6-4CFA-B5BA-359C3AEBCEE8}"/>
    <cellStyle name="Normal 10 2 2 4 11 2" xfId="13152" xr:uid="{B3B2FA35-CE67-46B5-BD6F-8EAB72DB293D}"/>
    <cellStyle name="Normal 10 2 2 4 11 2 2" xfId="37737" xr:uid="{AEE1C875-5F98-44A0-90B0-A8FA996C0C5A}"/>
    <cellStyle name="Normal 10 2 2 4 11 3" xfId="29717" xr:uid="{4B81EA2C-D4BF-4A38-B591-8FB5BC294C4C}"/>
    <cellStyle name="Normal 10 2 2 4 12" xfId="8772" xr:uid="{7803F7EC-DDF2-4B69-BC24-CC2B64EFFA4B}"/>
    <cellStyle name="Normal 10 2 2 4 12 2" xfId="33543" xr:uid="{24F9B3E8-1F87-48B2-93C4-D3755F5387B8}"/>
    <cellStyle name="Normal 10 2 2 4 13" xfId="17962" xr:uid="{EC5E1E3A-B4E8-469E-8712-FB824751971C}"/>
    <cellStyle name="Normal 10 2 2 4 13 2" xfId="42187" xr:uid="{08CB3386-6D9E-4E28-BE4C-CF10D78282AF}"/>
    <cellStyle name="Normal 10 2 2 4 14" xfId="18556" xr:uid="{4CD65E1A-FF0E-4FB5-8B4E-F91053AD118F}"/>
    <cellStyle name="Normal 10 2 2 4 14 2" xfId="42752" xr:uid="{0AF19C3F-7B4B-442B-BBC8-732BA8A7D4A3}"/>
    <cellStyle name="Normal 10 2 2 4 15" xfId="25674" xr:uid="{661B34C9-7B95-4C39-9D67-C8A205E12B3F}"/>
    <cellStyle name="Normal 10 2 2 4 2" xfId="1085" xr:uid="{8C8A8F1F-D94A-45DB-8ADF-2DA344E2A37E}"/>
    <cellStyle name="Normal 10 2 2 4 2 10" xfId="26283" xr:uid="{2F9E3A75-9064-45F8-8B9A-B36B42F1C6F6}"/>
    <cellStyle name="Normal 10 2 2 4 2 2" xfId="1519" xr:uid="{5D6055A9-8A55-4C33-ACF5-120EE5234759}"/>
    <cellStyle name="Normal 10 2 2 4 2 2 2" xfId="7495" xr:uid="{73B34E0C-FE74-4C62-B3A9-90B624D86ECE}"/>
    <cellStyle name="Normal 10 2 2 4 2 2 2 2" xfId="15754" xr:uid="{41B9583B-A0DA-4BB5-8634-830AD3C10130}"/>
    <cellStyle name="Normal 10 2 2 4 2 2 2 2 2" xfId="40336" xr:uid="{02380010-5AAA-45ED-BEE9-13761A5C3D20}"/>
    <cellStyle name="Normal 10 2 2 4 2 2 2 3" xfId="22707" xr:uid="{EB98AC29-ED65-46E3-A945-3F5DA31566D3}"/>
    <cellStyle name="Normal 10 2 2 4 2 2 2 3 2" xfId="46734" xr:uid="{CD16B8A7-210F-4111-8032-EE060FFB75DB}"/>
    <cellStyle name="Normal 10 2 2 4 2 2 2 4" xfId="32321" xr:uid="{8307CD9B-9D98-44BF-8591-5B1166CA01EC}"/>
    <cellStyle name="Normal 10 2 2 4 2 2 3" xfId="5459" xr:uid="{7E81E4AF-D274-4FBC-9EAF-0899DB0E02BF}"/>
    <cellStyle name="Normal 10 2 2 4 2 2 3 2" xfId="13742" xr:uid="{511CA20B-9517-4B8A-B35E-4207B43A366D}"/>
    <cellStyle name="Normal 10 2 2 4 2 2 3 2 2" xfId="38326" xr:uid="{68DFC86D-7E94-47E2-A4BF-70DA7517F0BA}"/>
    <cellStyle name="Normal 10 2 2 4 2 2 3 3" xfId="30308" xr:uid="{9AB1A11E-07E7-4328-B01C-9E0827150ED4}"/>
    <cellStyle name="Normal 10 2 2 4 2 2 4" xfId="9880" xr:uid="{0C7C458D-CFFE-4FB4-AA06-CC0BE99020D9}"/>
    <cellStyle name="Normal 10 2 2 4 2 2 4 2" xfId="34566" xr:uid="{23200529-C203-4DA4-8A9D-ABF3399386AE}"/>
    <cellStyle name="Normal 10 2 2 4 2 2 5" xfId="20241" xr:uid="{E1CA5AE0-1CC8-425C-9896-0DED8DFDE054}"/>
    <cellStyle name="Normal 10 2 2 4 2 2 5 2" xfId="44415" xr:uid="{AE211AC8-7659-46F9-837C-5BBF31568156}"/>
    <cellStyle name="Normal 10 2 2 4 2 2 6" xfId="26682" xr:uid="{1804287B-C737-42E3-9FED-75A7BFA7E73B}"/>
    <cellStyle name="Normal 10 2 2 4 2 3" xfId="3052" xr:uid="{9A2B2759-6322-4969-AD3F-05EFC18B28BA}"/>
    <cellStyle name="Normal 10 2 2 4 2 3 2" xfId="8061" xr:uid="{2142355A-383F-4128-B3CB-0A0CBD5B4354}"/>
    <cellStyle name="Normal 10 2 2 4 2 3 2 2" xfId="16319" xr:uid="{AC2D14D6-E62D-49E8-AE72-3C0796A72663}"/>
    <cellStyle name="Normal 10 2 2 4 2 3 2 2 2" xfId="40901" xr:uid="{0FD735CB-668A-446B-94A6-FB6902254697}"/>
    <cellStyle name="Normal 10 2 2 4 2 3 2 3" xfId="32886" xr:uid="{14AF3FB9-8A38-448D-8D62-4BA9E670A1E2}"/>
    <cellStyle name="Normal 10 2 2 4 2 3 3" xfId="6174" xr:uid="{2E3B3775-DA4A-46F6-A34D-4C80682A371E}"/>
    <cellStyle name="Normal 10 2 2 4 2 3 3 2" xfId="14436" xr:uid="{BC8AB65A-D55A-4F4E-B19E-EA1E2A71EA7E}"/>
    <cellStyle name="Normal 10 2 2 4 2 3 3 2 2" xfId="39018" xr:uid="{DC2CC40C-C12A-4A76-94EF-C9F0AF21279E}"/>
    <cellStyle name="Normal 10 2 2 4 2 3 3 3" xfId="31003" xr:uid="{7337362B-838D-47BE-A9F0-89F4210AB0C7}"/>
    <cellStyle name="Normal 10 2 2 4 2 3 4" xfId="11393" xr:uid="{76FAD1C0-904F-4925-93A3-2AB893B02F40}"/>
    <cellStyle name="Normal 10 2 2 4 2 3 4 2" xfId="36048" xr:uid="{CEADD7B9-8930-4707-8A0C-C9AC71FCB8F9}"/>
    <cellStyle name="Normal 10 2 2 4 2 3 5" xfId="22294" xr:uid="{655F586D-E311-4B37-A5A4-9FEAE7806442}"/>
    <cellStyle name="Normal 10 2 2 4 2 3 5 2" xfId="46330" xr:uid="{17683680-E766-43C9-941D-E50F0A28EC7A}"/>
    <cellStyle name="Normal 10 2 2 4 2 3 6" xfId="28163" xr:uid="{CC61373D-CEE5-4954-B250-FD4CAF1A82DE}"/>
    <cellStyle name="Normal 10 2 2 4 2 4" xfId="3771" xr:uid="{2FB8AF9B-98BA-4B10-A05E-D93F7CE68029}"/>
    <cellStyle name="Normal 10 2 2 4 2 4 2" xfId="6694" xr:uid="{00CE2FF3-C3CD-4E01-A326-667024BD0794}"/>
    <cellStyle name="Normal 10 2 2 4 2 4 2 2" xfId="14953" xr:uid="{C8133BF8-BB98-450A-BF5D-1290D588C5C0}"/>
    <cellStyle name="Normal 10 2 2 4 2 4 2 2 2" xfId="39535" xr:uid="{602C74A6-297D-435E-99DD-E367E687410B}"/>
    <cellStyle name="Normal 10 2 2 4 2 4 2 3" xfId="31520" xr:uid="{DF816243-84C1-4AF6-925A-99B799DFDAB9}"/>
    <cellStyle name="Normal 10 2 2 4 2 4 3" xfId="12112" xr:uid="{86EB34B4-BA67-4127-98FD-4A55E2ED5270}"/>
    <cellStyle name="Normal 10 2 2 4 2 4 3 2" xfId="36756" xr:uid="{4F6E4C36-7754-44F9-AD7D-E391D406F348}"/>
    <cellStyle name="Normal 10 2 2 4 2 4 4" xfId="28871" xr:uid="{07EB7695-BD94-4FEE-A8E9-855BFAAC24AB}"/>
    <cellStyle name="Normal 10 2 2 4 2 5" xfId="4525" xr:uid="{E6529D7D-776D-4315-B806-7B0AFA7B7682}"/>
    <cellStyle name="Normal 10 2 2 4 2 5 2" xfId="7206" xr:uid="{4E27F084-1DCA-4A0F-A81D-E02E1A070A4F}"/>
    <cellStyle name="Normal 10 2 2 4 2 5 2 2" xfId="15465" xr:uid="{C01FB6B7-0C9F-420B-BB37-8EE518B7BDDB}"/>
    <cellStyle name="Normal 10 2 2 4 2 5 2 2 2" xfId="40047" xr:uid="{BEBA53F0-3928-4F01-A657-4B811009177C}"/>
    <cellStyle name="Normal 10 2 2 4 2 5 2 3" xfId="32032" xr:uid="{C3968CAF-21D1-4570-96AB-27804381C2D0}"/>
    <cellStyle name="Normal 10 2 2 4 2 5 3" xfId="12866" xr:uid="{93802296-21E2-4B2C-A652-0C8FB2589162}"/>
    <cellStyle name="Normal 10 2 2 4 2 5 3 2" xfId="37451" xr:uid="{C7C74923-11D2-4141-B7A5-8F5A2BEE39FD}"/>
    <cellStyle name="Normal 10 2 2 4 2 5 4" xfId="29491" xr:uid="{384DA314-6E58-4DBB-8845-2898AD56B8C5}"/>
    <cellStyle name="Normal 10 2 2 4 2 6" xfId="5045" xr:uid="{D1CE675A-E0C2-4BDD-903D-B67A0A16EC3A}"/>
    <cellStyle name="Normal 10 2 2 4 2 6 2" xfId="13342" xr:uid="{FED9F329-953F-4C4F-A548-3D3CD9B2BD18}"/>
    <cellStyle name="Normal 10 2 2 4 2 6 2 2" xfId="37926" xr:uid="{18F23E02-981B-446E-AC91-7F6E25445FD2}"/>
    <cellStyle name="Normal 10 2 2 4 2 6 3" xfId="29907" xr:uid="{2DDB576B-4B8D-47DD-AF56-FE8B5507ACE2}"/>
    <cellStyle name="Normal 10 2 2 4 2 7" xfId="9461" xr:uid="{8E23BB64-217F-4255-AABE-97A7AD794B26}"/>
    <cellStyle name="Normal 10 2 2 4 2 7 2" xfId="34164" xr:uid="{D9439BC5-8D57-4AA2-B285-59264D11EE37}"/>
    <cellStyle name="Normal 10 2 2 4 2 8" xfId="18198" xr:uid="{DB0BF403-FCB1-4A5C-89BC-4C1DAF1E4EE7}"/>
    <cellStyle name="Normal 10 2 2 4 2 8 2" xfId="42423" xr:uid="{1B5B144F-8EC3-453D-8D1E-5FDE11451908}"/>
    <cellStyle name="Normal 10 2 2 4 2 9" xfId="19829" xr:uid="{18607EB5-E74D-4A6D-ACA3-C7F126B81F37}"/>
    <cellStyle name="Normal 10 2 2 4 2 9 2" xfId="44009" xr:uid="{BDD50461-9CED-4AB7-B719-8C895DBDB7BC}"/>
    <cellStyle name="Normal 10 2 2 4 3" xfId="1321" xr:uid="{D9B4B3C2-65CB-40D2-975E-11051CC1FEA3}"/>
    <cellStyle name="Normal 10 2 2 4 3 2" xfId="7009" xr:uid="{1E8BBEF2-B53E-4226-9176-B3FBE18BE0BC}"/>
    <cellStyle name="Normal 10 2 2 4 3 2 2" xfId="15268" xr:uid="{BC8EE8FB-063F-4885-BD3E-AAE7FA1D8548}"/>
    <cellStyle name="Normal 10 2 2 4 3 2 2 2" xfId="39850" xr:uid="{4EBEB1C6-C660-4FBB-9542-132CD9ED3F65}"/>
    <cellStyle name="Normal 10 2 2 4 3 2 3" xfId="22512" xr:uid="{90D3DDBE-160B-4EE3-95B8-426ABC018FFD}"/>
    <cellStyle name="Normal 10 2 2 4 3 2 3 2" xfId="46546" xr:uid="{942DFB60-CA48-4CFB-9904-7EB784553928}"/>
    <cellStyle name="Normal 10 2 2 4 3 2 4" xfId="31835" xr:uid="{09FE1D90-4648-441F-83A6-1EEC83EA7E9E}"/>
    <cellStyle name="Normal 10 2 2 4 3 3" xfId="5261" xr:uid="{342AB5B1-07C6-485E-8008-FDD7794A33A9}"/>
    <cellStyle name="Normal 10 2 2 4 3 3 2" xfId="13554" xr:uid="{359B919E-280C-4406-B4D2-D068F9BD835C}"/>
    <cellStyle name="Normal 10 2 2 4 3 3 2 2" xfId="38138" xr:uid="{589432E4-1F26-4E42-850B-0023E86ABBCB}"/>
    <cellStyle name="Normal 10 2 2 4 3 3 3" xfId="30120" xr:uid="{6078F501-721B-43F2-8D32-054B015FE8BF}"/>
    <cellStyle name="Normal 10 2 2 4 3 4" xfId="9683" xr:uid="{8CEC2C87-49C1-47AA-94AF-309B13A68EFC}"/>
    <cellStyle name="Normal 10 2 2 4 3 4 2" xfId="34378" xr:uid="{87C9E075-7CC5-4DA8-8B6F-B791B6A7DD5B}"/>
    <cellStyle name="Normal 10 2 2 4 3 5" xfId="20045" xr:uid="{24E9E9EA-CA2F-4E96-AB5E-76654EF1FD02}"/>
    <cellStyle name="Normal 10 2 2 4 3 5 2" xfId="44223" xr:uid="{A2DEE349-3D82-460C-B486-569AD9EA23F3}"/>
    <cellStyle name="Normal 10 2 2 4 3 6" xfId="26495" xr:uid="{132248B7-8BDE-4AF3-BA7E-7E2E5491357A}"/>
    <cellStyle name="Normal 10 2 2 4 4" xfId="856" xr:uid="{6149DDFD-1B5D-4865-8B24-93FDF53594C5}"/>
    <cellStyle name="Normal 10 2 2 4 4 2" xfId="7874" xr:uid="{BF9D2EB5-E242-43A7-A88F-D5FAD24B2CCD}"/>
    <cellStyle name="Normal 10 2 2 4 4 2 2" xfId="16132" xr:uid="{411F6351-C623-404D-940E-4AF0DF6ECEB5}"/>
    <cellStyle name="Normal 10 2 2 4 4 2 2 2" xfId="40714" xr:uid="{239B01E3-82F8-4AB5-ADDE-8FC07F729CCC}"/>
    <cellStyle name="Normal 10 2 2 4 4 2 3" xfId="22078" xr:uid="{46900F42-068D-475C-AB7D-A771B6DC9154}"/>
    <cellStyle name="Normal 10 2 2 4 4 2 3 2" xfId="46139" xr:uid="{863E679E-6604-48CB-8A88-36028DFF2F4D}"/>
    <cellStyle name="Normal 10 2 2 4 4 2 4" xfId="32699" xr:uid="{DB6C09F5-CD0F-4EDB-B7C6-6E44429E4518}"/>
    <cellStyle name="Normal 10 2 2 4 4 3" xfId="5987" xr:uid="{DB0C9E67-9D67-4B04-8D06-D0BE29F3F09F}"/>
    <cellStyle name="Normal 10 2 2 4 4 3 2" xfId="14249" xr:uid="{302FA3BA-B992-4129-A9F6-36CB07F3E4B7}"/>
    <cellStyle name="Normal 10 2 2 4 4 3 2 2" xfId="38831" xr:uid="{E7B2920B-5482-45AB-8ED7-14FF0213EC9F}"/>
    <cellStyle name="Normal 10 2 2 4 4 3 3" xfId="30816" xr:uid="{4110C3BC-E6F2-4420-8D46-C9575AEF73CC}"/>
    <cellStyle name="Normal 10 2 2 4 4 4" xfId="9240" xr:uid="{774C4D34-B77D-491F-A88B-706222294D65}"/>
    <cellStyle name="Normal 10 2 2 4 4 4 2" xfId="33974" xr:uid="{8426E5AF-0DDD-41A1-BB45-60A4BE698E9D}"/>
    <cellStyle name="Normal 10 2 2 4 4 5" xfId="19612" xr:uid="{13CD48BE-7EAA-46C6-BE69-60D5A5B99D65}"/>
    <cellStyle name="Normal 10 2 2 4 4 5 2" xfId="43800" xr:uid="{28E11734-3A6F-4B7A-B7BE-892420611688}"/>
    <cellStyle name="Normal 10 2 2 4 4 6" xfId="26096" xr:uid="{13DD1FDC-C74E-408B-A57C-F2702D8DE562}"/>
    <cellStyle name="Normal 10 2 2 4 5" xfId="2193" xr:uid="{EEC1EBA3-C96A-467F-AC79-607D5DBB1B9E}"/>
    <cellStyle name="Normal 10 2 2 4 5 2" xfId="6507" xr:uid="{8BB27278-2B79-49E2-AC7C-CCCA8622D0E1}"/>
    <cellStyle name="Normal 10 2 2 4 5 2 2" xfId="14766" xr:uid="{0F828E37-7C15-4028-9B1E-0F6A2D656B0F}"/>
    <cellStyle name="Normal 10 2 2 4 5 2 2 2" xfId="39348" xr:uid="{71256223-E905-4975-A75F-70A82CD7CD6D}"/>
    <cellStyle name="Normal 10 2 2 4 5 2 3" xfId="21631" xr:uid="{21DEFEF2-5DDA-40F1-8DDD-97E19E7183A8}"/>
    <cellStyle name="Normal 10 2 2 4 5 2 3 2" xfId="45713" xr:uid="{75AD6B61-D289-434F-BAD8-F3D43E1E6561}"/>
    <cellStyle name="Normal 10 2 2 4 5 2 4" xfId="31333" xr:uid="{2152F43E-FA09-4EF6-8FD1-E02A3EDD6219}"/>
    <cellStyle name="Normal 10 2 2 4 5 3" xfId="10534" xr:uid="{027B36BE-6935-4EF5-B6C8-5FA633ADE982}"/>
    <cellStyle name="Normal 10 2 2 4 5 3 2" xfId="35192" xr:uid="{F4AA2663-3302-4D74-9A2D-B6A72B0FABD3}"/>
    <cellStyle name="Normal 10 2 2 4 5 4" xfId="19163" xr:uid="{05579482-F2B2-46D7-9911-227BE01D2928}"/>
    <cellStyle name="Normal 10 2 2 4 5 4 2" xfId="43357" xr:uid="{DB428E5F-0FD3-4535-A295-AC9DB9865979}"/>
    <cellStyle name="Normal 10 2 2 4 5 5" xfId="27307" xr:uid="{AD11F266-84BA-4B49-9219-378FD3B010F1}"/>
    <cellStyle name="Normal 10 2 2 4 6" xfId="2579" xr:uid="{1D327A25-D88E-4C55-B3B0-FE9919F825A2}"/>
    <cellStyle name="Normal 10 2 2 4 6 2" xfId="8365" xr:uid="{7D5BA807-83A8-4D79-AEE6-9FE8E02316D7}"/>
    <cellStyle name="Normal 10 2 2 4 6 2 2" xfId="16623" xr:uid="{710F27B0-84A4-4C59-B7C7-F54B400C46A2}"/>
    <cellStyle name="Normal 10 2 2 4 6 2 2 2" xfId="41205" xr:uid="{B87A3548-3084-44A7-8953-7636E0855611}"/>
    <cellStyle name="Normal 10 2 2 4 6 2 3" xfId="33190" xr:uid="{0216D628-2EA4-483E-94C1-FC6F7DBE4FBF}"/>
    <cellStyle name="Normal 10 2 2 4 6 3" xfId="10920" xr:uid="{D78E7291-36A6-45FC-857D-B55C5DE8C1B9}"/>
    <cellStyle name="Normal 10 2 2 4 6 3 2" xfId="35576" xr:uid="{61915020-B02B-48F1-BEFA-0AEFA5B80FDF}"/>
    <cellStyle name="Normal 10 2 2 4 6 4" xfId="21035" xr:uid="{3D964F5C-9018-45C5-AD71-CE886D27CB08}"/>
    <cellStyle name="Normal 10 2 2 4 6 4 2" xfId="45160" xr:uid="{5CC00A41-E45D-4DB8-B66C-B830E752D27D}"/>
    <cellStyle name="Normal 10 2 2 4 6 5" xfId="27691" xr:uid="{87C1FEBA-1230-4E38-A7EB-593C634C33C9}"/>
    <cellStyle name="Normal 10 2 2 4 7" xfId="2816" xr:uid="{CA567FEA-3CD3-40D2-AE86-FBBAC1888157}"/>
    <cellStyle name="Normal 10 2 2 4 7 2" xfId="11157" xr:uid="{5B18DD30-E388-4A5D-A39E-A11B23D71FFF}"/>
    <cellStyle name="Normal 10 2 2 4 7 2 2" xfId="35812" xr:uid="{B6C1C853-D677-4A5F-9855-3B56A08B3D21}"/>
    <cellStyle name="Normal 10 2 2 4 7 3" xfId="27927" xr:uid="{28578C23-846E-42E5-8E36-86F9CD555771}"/>
    <cellStyle name="Normal 10 2 2 4 8" xfId="3289" xr:uid="{995EBAE3-7A01-4A51-A809-C4A468628F85}"/>
    <cellStyle name="Normal 10 2 2 4 8 2" xfId="11630" xr:uid="{24D6A86F-633B-4801-91D8-B7FF33185A85}"/>
    <cellStyle name="Normal 10 2 2 4 8 2 2" xfId="36284" xr:uid="{C7E2CFDA-E9BE-49C9-A75C-882DD6B37358}"/>
    <cellStyle name="Normal 10 2 2 4 8 3" xfId="28399" xr:uid="{55CD0D5A-6CA5-41CF-89DC-8DFFA9B9AC4C}"/>
    <cellStyle name="Normal 10 2 2 4 9" xfId="3535" xr:uid="{AF6389B6-809E-45D4-B6A2-55F27D4499FE}"/>
    <cellStyle name="Normal 10 2 2 4 9 2" xfId="11876" xr:uid="{7B766D48-BBC3-4ED8-BB01-BC915D72E418}"/>
    <cellStyle name="Normal 10 2 2 4 9 2 2" xfId="36520" xr:uid="{339A53FF-A9B7-4752-9DE8-8FC49C133E24}"/>
    <cellStyle name="Normal 10 2 2 4 9 3" xfId="28635" xr:uid="{C607BB82-B8B3-41B7-A881-BFF7734C036B}"/>
    <cellStyle name="Normal 10 2 2 5" xfId="515" xr:uid="{FED53C41-E6D9-4261-AA7A-B52ACD45607B}"/>
    <cellStyle name="Normal 10 2 2 5 10" xfId="18697" xr:uid="{3863DD6A-54F3-4183-A480-55CDC2F854CE}"/>
    <cellStyle name="Normal 10 2 2 5 10 2" xfId="42893" xr:uid="{57A07869-4D67-46D7-A1AD-CB729CF35893}"/>
    <cellStyle name="Normal 10 2 2 5 11" xfId="25796" xr:uid="{9EC64162-8865-4B8A-93EC-FDD70436746E}"/>
    <cellStyle name="Normal 10 2 2 5 2" xfId="1384" xr:uid="{B120EE0E-E6E3-4DD3-B0AC-CC7A45967D45}"/>
    <cellStyle name="Normal 10 2 2 5 2 2" xfId="7416" xr:uid="{BF7750F9-A3F2-4F76-AA1D-CAD0EC48E1B8}"/>
    <cellStyle name="Normal 10 2 2 5 2 2 2" xfId="15675" xr:uid="{FA7410BC-E1BA-4B8A-854A-9166AEE19089}"/>
    <cellStyle name="Normal 10 2 2 5 2 2 2 2" xfId="40257" xr:uid="{3FB4BF39-AD31-4069-93F7-1878EFBDF8D0}"/>
    <cellStyle name="Normal 10 2 2 5 2 2 3" xfId="22573" xr:uid="{6D47EDB9-25D4-4FB8-9D12-026AEDF7EC30}"/>
    <cellStyle name="Normal 10 2 2 5 2 2 3 2" xfId="46600" xr:uid="{FE9E256E-5695-4E57-A332-03FAD1233261}"/>
    <cellStyle name="Normal 10 2 2 5 2 2 4" xfId="32242" xr:uid="{0B6AAD26-7EAF-42D8-B1BA-E128D112C9A0}"/>
    <cellStyle name="Normal 10 2 2 5 2 3" xfId="5324" xr:uid="{83B941EA-C590-4535-B550-5A5045FB8577}"/>
    <cellStyle name="Normal 10 2 2 5 2 3 2" xfId="13608" xr:uid="{51A93F44-A644-4EC9-ABB8-509F8A379593}"/>
    <cellStyle name="Normal 10 2 2 5 2 3 2 2" xfId="38192" xr:uid="{17BCA00A-E880-4499-A5E6-AAD68D69DDC4}"/>
    <cellStyle name="Normal 10 2 2 5 2 3 3" xfId="30174" xr:uid="{A12BF470-C859-4983-8080-7CA163A7F8E7}"/>
    <cellStyle name="Normal 10 2 2 5 2 4" xfId="9746" xr:uid="{A54E18C8-14E2-44B6-AE80-1B067AC64EDB}"/>
    <cellStyle name="Normal 10 2 2 5 2 4 2" xfId="34432" xr:uid="{7A88CEAB-D255-4430-A0C6-D46F0EC1F438}"/>
    <cellStyle name="Normal 10 2 2 5 2 5" xfId="20107" xr:uid="{429D80A1-47E5-4FD8-AF83-CA7B225664D8}"/>
    <cellStyle name="Normal 10 2 2 5 2 5 2" xfId="44281" xr:uid="{A7804ACD-8EF0-400D-A010-23EE03B263CF}"/>
    <cellStyle name="Normal 10 2 2 5 2 6" xfId="26548" xr:uid="{CF99626D-79D7-44D6-9B0D-5AF7EF0CB60C}"/>
    <cellStyle name="Normal 10 2 2 5 3" xfId="930" xr:uid="{8BA4CCAC-26F1-49D4-838A-252D510AA40B}"/>
    <cellStyle name="Normal 10 2 2 5 3 2" xfId="7927" xr:uid="{64BB13FC-3B63-4B9D-9611-30344EFAED59}"/>
    <cellStyle name="Normal 10 2 2 5 3 2 2" xfId="16185" xr:uid="{123608BE-44FC-4312-9776-CB10AD047258}"/>
    <cellStyle name="Normal 10 2 2 5 3 2 2 2" xfId="40767" xr:uid="{9D9E4CE0-A4FA-4929-B8B0-8F109905D78E}"/>
    <cellStyle name="Normal 10 2 2 5 3 2 3" xfId="22143" xr:uid="{B6D9E95E-AD19-4E33-B61D-DDEDE6DD521A}"/>
    <cellStyle name="Normal 10 2 2 5 3 2 3 2" xfId="46195" xr:uid="{EC05473D-E6BF-49F5-8CA7-841764EB089A}"/>
    <cellStyle name="Normal 10 2 2 5 3 2 4" xfId="32752" xr:uid="{61B0050E-210C-43AD-9502-7BFC7DF6ED6D}"/>
    <cellStyle name="Normal 10 2 2 5 3 3" xfId="6040" xr:uid="{5FD164F8-5B72-4348-832E-96A4E2C1BB79}"/>
    <cellStyle name="Normal 10 2 2 5 3 3 2" xfId="14302" xr:uid="{3BE1EDB1-8014-4991-8D8B-FCC00FD60EDA}"/>
    <cellStyle name="Normal 10 2 2 5 3 3 2 2" xfId="38884" xr:uid="{62AC1569-D985-48F7-B969-6131F507162D}"/>
    <cellStyle name="Normal 10 2 2 5 3 3 3" xfId="30869" xr:uid="{94BCF9DB-0EF9-4F51-A880-B84761E8365A}"/>
    <cellStyle name="Normal 10 2 2 5 3 4" xfId="9308" xr:uid="{B589D73E-2E65-473B-AB75-FDC7E137490A}"/>
    <cellStyle name="Normal 10 2 2 5 3 4 2" xfId="34029" xr:uid="{F0732E8E-4B95-466F-9DDF-728C340CA1AF}"/>
    <cellStyle name="Normal 10 2 2 5 3 5" xfId="19678" xr:uid="{6ECF0E23-81AE-4214-8988-2F06DF27BFD6}"/>
    <cellStyle name="Normal 10 2 2 5 3 5 2" xfId="43860" xr:uid="{A49E30FA-569E-4BA2-85D1-4E8752C7A255}"/>
    <cellStyle name="Normal 10 2 2 5 3 6" xfId="26149" xr:uid="{D05703C1-A034-46C0-A8C2-70DC232CAAC1}"/>
    <cellStyle name="Normal 10 2 2 5 4" xfId="2934" xr:uid="{9184D357-DCBA-423F-88B3-A45922CC6D20}"/>
    <cellStyle name="Normal 10 2 2 5 4 2" xfId="6560" xr:uid="{ED0545EF-F805-41E1-8819-6D09E891F1F7}"/>
    <cellStyle name="Normal 10 2 2 5 4 2 2" xfId="14819" xr:uid="{9C3E5E79-2ABD-4590-9391-D65CE7367EF1}"/>
    <cellStyle name="Normal 10 2 2 5 4 2 2 2" xfId="39401" xr:uid="{F53A7979-53EF-40FD-A892-20D8BBE6EB43}"/>
    <cellStyle name="Normal 10 2 2 5 4 2 3" xfId="21769" xr:uid="{25AE7818-006E-4F67-83C1-C35EFDEE6D34}"/>
    <cellStyle name="Normal 10 2 2 5 4 2 3 2" xfId="45843" xr:uid="{C8101C2F-68EB-476B-A410-4758306585E9}"/>
    <cellStyle name="Normal 10 2 2 5 4 2 4" xfId="31386" xr:uid="{A3E87C3C-26AA-4409-A62B-03CC4F039C9D}"/>
    <cellStyle name="Normal 10 2 2 5 4 3" xfId="11275" xr:uid="{84FEE435-10A1-4411-8EBA-1EF048A202AD}"/>
    <cellStyle name="Normal 10 2 2 5 4 3 2" xfId="35930" xr:uid="{814DD94E-AC06-4414-B766-7E188B8ABF94}"/>
    <cellStyle name="Normal 10 2 2 5 4 4" xfId="19304" xr:uid="{D3D2BB70-1579-4FDA-942B-EF57E56FF28F}"/>
    <cellStyle name="Normal 10 2 2 5 4 4 2" xfId="43498" xr:uid="{B06C2336-A246-41BF-BF4F-B8FC2ADDBA78}"/>
    <cellStyle name="Normal 10 2 2 5 4 5" xfId="28045" xr:uid="{1064025A-979F-4DC5-BCB8-59DD286D3935}"/>
    <cellStyle name="Normal 10 2 2 5 5" xfId="3653" xr:uid="{71A32776-3D54-4AA9-B731-5BFA2AC805F6}"/>
    <cellStyle name="Normal 10 2 2 5 5 2" xfId="7185" xr:uid="{1FBE1FC9-EF7C-4513-973C-F5278E78E785}"/>
    <cellStyle name="Normal 10 2 2 5 5 2 2" xfId="15444" xr:uid="{80D3CB7F-EA0A-4D34-A12F-9D698B931628}"/>
    <cellStyle name="Normal 10 2 2 5 5 2 2 2" xfId="40026" xr:uid="{0A488471-6255-4986-872B-6502833FDDF8}"/>
    <cellStyle name="Normal 10 2 2 5 5 2 3" xfId="32011" xr:uid="{606A24CE-88C5-454E-A38D-2BE89ECA6B57}"/>
    <cellStyle name="Normal 10 2 2 5 5 3" xfId="11994" xr:uid="{AA5C7879-3B34-434B-AE52-004794D4FC6F}"/>
    <cellStyle name="Normal 10 2 2 5 5 3 2" xfId="36638" xr:uid="{F3481C77-AB32-4356-8171-DEED4B5AA34E}"/>
    <cellStyle name="Normal 10 2 2 5 5 4" xfId="21173" xr:uid="{18F83F43-69BF-4E8A-8E9B-D7314FB2E071}"/>
    <cellStyle name="Normal 10 2 2 5 5 4 2" xfId="45293" xr:uid="{9ADDB573-AD2A-4251-AC5D-3C09C6C09BB3}"/>
    <cellStyle name="Normal 10 2 2 5 5 5" xfId="28753" xr:uid="{7CD4BE24-B888-45C6-B090-8A58FAC40C5A}"/>
    <cellStyle name="Normal 10 2 2 5 6" xfId="4407" xr:uid="{D4931F37-BBDB-477D-B43D-228DEB97F174}"/>
    <cellStyle name="Normal 10 2 2 5 6 2" xfId="12748" xr:uid="{1C47AAE1-D253-4DB8-B06B-6A3CFF46650B}"/>
    <cellStyle name="Normal 10 2 2 5 6 2 2" xfId="37333" xr:uid="{6EE616D6-0729-40F0-9082-FCF26B763B22}"/>
    <cellStyle name="Normal 10 2 2 5 6 3" xfId="29373" xr:uid="{03C63C27-1298-4921-BA8A-01E8F1CE21DE}"/>
    <cellStyle name="Normal 10 2 2 5 7" xfId="4893" xr:uid="{A41EAE62-886D-4E7F-96A9-3F6EAC3B4E3A}"/>
    <cellStyle name="Normal 10 2 2 5 7 2" xfId="13206" xr:uid="{9DFAE822-9D4B-4862-9A5F-A5DF3707B516}"/>
    <cellStyle name="Normal 10 2 2 5 7 2 2" xfId="37790" xr:uid="{161D639A-E7D3-40A7-A114-E5440EA664F3}"/>
    <cellStyle name="Normal 10 2 2 5 7 3" xfId="29772" xr:uid="{F65221F4-C3CA-4511-8103-B665ABAAEB77}"/>
    <cellStyle name="Normal 10 2 2 5 8" xfId="8902" xr:uid="{B46DF172-AA1D-4BF0-96FA-967ADC67E80A}"/>
    <cellStyle name="Normal 10 2 2 5 8 2" xfId="33665" xr:uid="{5F6ECCB3-9439-48EB-94DB-7C4E90981991}"/>
    <cellStyle name="Normal 10 2 2 5 9" xfId="18080" xr:uid="{078AC66F-AD34-49B4-B647-50623BF1FFB0}"/>
    <cellStyle name="Normal 10 2 2 5 9 2" xfId="42305" xr:uid="{85FBAEDF-7821-45D7-90AC-61C19BB4E991}"/>
    <cellStyle name="Normal 10 2 2 6" xfId="573" xr:uid="{F9F3A7FC-3649-4DF9-B405-D8AF0CF5B150}"/>
    <cellStyle name="Normal 10 2 2 6 2" xfId="1411" xr:uid="{B23DA0EF-2CA9-45AA-BE46-F1702B443A7D}"/>
    <cellStyle name="Normal 10 2 2 6 2 2" xfId="7443" xr:uid="{A5344BA7-A2F4-4391-9309-0C89A50DB2DA}"/>
    <cellStyle name="Normal 10 2 2 6 2 2 2" xfId="15702" xr:uid="{FB64E770-AC0B-4341-9F08-6F11BDA69AB2}"/>
    <cellStyle name="Normal 10 2 2 6 2 2 2 2" xfId="40284" xr:uid="{00AAAF13-A620-4E51-8181-C1DEA24FE739}"/>
    <cellStyle name="Normal 10 2 2 6 2 2 3" xfId="22600" xr:uid="{DCF52BDC-4B21-4E86-9A69-B302B5518B42}"/>
    <cellStyle name="Normal 10 2 2 6 2 2 3 2" xfId="46627" xr:uid="{F16ADA3C-E0F3-44C0-92D2-8E36F699FF06}"/>
    <cellStyle name="Normal 10 2 2 6 2 2 4" xfId="32269" xr:uid="{8CBED6BD-0434-4AC8-A4A6-440F3BD2F5DB}"/>
    <cellStyle name="Normal 10 2 2 6 2 3" xfId="5351" xr:uid="{39E66097-38A1-4090-BC80-6370015A9737}"/>
    <cellStyle name="Normal 10 2 2 6 2 3 2" xfId="13635" xr:uid="{7AC2E24F-A138-4646-A5AC-D5784BF7BA81}"/>
    <cellStyle name="Normal 10 2 2 6 2 3 2 2" xfId="38219" xr:uid="{CFF39DDC-E8FB-4029-9FBD-E525CA33B0AA}"/>
    <cellStyle name="Normal 10 2 2 6 2 3 3" xfId="30201" xr:uid="{341D734D-90F1-4CD6-ADAA-A163558DAA28}"/>
    <cellStyle name="Normal 10 2 2 6 2 4" xfId="9773" xr:uid="{42125E92-680C-47B9-BE6C-3EC3AB5D3D20}"/>
    <cellStyle name="Normal 10 2 2 6 2 4 2" xfId="34459" xr:uid="{7B31E411-148C-486E-A725-11A888D1E06F}"/>
    <cellStyle name="Normal 10 2 2 6 2 5" xfId="20134" xr:uid="{0280ADD9-AA54-4DE9-A8CD-2794DA4FBDE2}"/>
    <cellStyle name="Normal 10 2 2 6 2 5 2" xfId="44308" xr:uid="{6AE5DE54-9D4E-4CEA-95F3-91E40C50533F}"/>
    <cellStyle name="Normal 10 2 2 6 2 6" xfId="26575" xr:uid="{58CDC5CE-9BD3-4BDF-B6F9-4A5CA750A1BF}"/>
    <cellStyle name="Normal 10 2 2 6 3" xfId="962" xr:uid="{F8A26B66-48F7-48C8-9A0A-8F795A7C3626}"/>
    <cellStyle name="Normal 10 2 2 6 3 2" xfId="7954" xr:uid="{0FB3B040-43C1-48FA-AE8C-C31B938A192C}"/>
    <cellStyle name="Normal 10 2 2 6 3 2 2" xfId="16212" xr:uid="{0017BD1B-E1A4-4DEE-BA6D-E445108E02C1}"/>
    <cellStyle name="Normal 10 2 2 6 3 2 2 2" xfId="40794" xr:uid="{FD466807-84AC-4A02-9A60-5256232C2A85}"/>
    <cellStyle name="Normal 10 2 2 6 3 2 3" xfId="22173" xr:uid="{95B0AE1C-829E-401A-B269-AF75D733F454}"/>
    <cellStyle name="Normal 10 2 2 6 3 2 3 2" xfId="46222" xr:uid="{2201062A-31F4-49CA-A19C-06355928C86E}"/>
    <cellStyle name="Normal 10 2 2 6 3 2 4" xfId="32779" xr:uid="{5980227B-887B-4BAB-B9AB-5EE85B641C84}"/>
    <cellStyle name="Normal 10 2 2 6 3 3" xfId="6067" xr:uid="{F2A510E5-AA0C-4515-89F3-DA9B8B16B819}"/>
    <cellStyle name="Normal 10 2 2 6 3 3 2" xfId="14329" xr:uid="{00421F52-9A4D-47F8-8B91-962D4316A024}"/>
    <cellStyle name="Normal 10 2 2 6 3 3 2 2" xfId="38911" xr:uid="{EC9B82A6-91AA-4AF7-954E-226135CF021C}"/>
    <cellStyle name="Normal 10 2 2 6 3 3 3" xfId="30896" xr:uid="{CB3C2802-9A37-4066-AAFF-308A65A03A82}"/>
    <cellStyle name="Normal 10 2 2 6 3 4" xfId="9338" xr:uid="{B9583E43-E2E8-4370-BB3D-3F7E006FE66F}"/>
    <cellStyle name="Normal 10 2 2 6 3 4 2" xfId="34057" xr:uid="{0F67728A-2CFB-4E6E-B4A4-8B3F308933DC}"/>
    <cellStyle name="Normal 10 2 2 6 3 5" xfId="19707" xr:uid="{4152A7BD-32E9-4C1B-8A5A-42E7F6C9DF00}"/>
    <cellStyle name="Normal 10 2 2 6 3 5 2" xfId="43889" xr:uid="{58715FB6-DF7A-41E9-A857-DB0573465D83}"/>
    <cellStyle name="Normal 10 2 2 6 3 6" xfId="26176" xr:uid="{F6472384-E378-429F-8810-B3E9693B3385}"/>
    <cellStyle name="Normal 10 2 2 6 4" xfId="6587" xr:uid="{8128652E-F9EE-43E4-AB6B-ECB94A3B6882}"/>
    <cellStyle name="Normal 10 2 2 6 4 2" xfId="14846" xr:uid="{DF492F7A-F20E-496F-A1DF-93B4CF95195D}"/>
    <cellStyle name="Normal 10 2 2 6 4 2 2" xfId="21826" xr:uid="{10C8E85A-357B-4883-9B37-2BB7FDF22716}"/>
    <cellStyle name="Normal 10 2 2 6 4 2 2 2" xfId="45900" xr:uid="{2669B898-0119-4B31-AD19-010DB6C13DED}"/>
    <cellStyle name="Normal 10 2 2 6 4 2 3" xfId="39428" xr:uid="{828E7E89-BE40-418A-88CF-154456011AEA}"/>
    <cellStyle name="Normal 10 2 2 6 4 3" xfId="19361" xr:uid="{EFD5D938-C6B0-47CF-916D-631FA0EAFF7A}"/>
    <cellStyle name="Normal 10 2 2 6 4 3 2" xfId="43555" xr:uid="{609381FC-2E6F-4BE1-A65B-BAAFFA6A2726}"/>
    <cellStyle name="Normal 10 2 2 6 4 4" xfId="31413" xr:uid="{1E9CF63D-0275-4C4A-9B09-B7D435A97A75}"/>
    <cellStyle name="Normal 10 2 2 6 5" xfId="7175" xr:uid="{9F255FFD-914E-4727-AD4A-06743CCD9E0D}"/>
    <cellStyle name="Normal 10 2 2 6 5 2" xfId="15434" xr:uid="{F0ACF839-0631-41DE-84F0-0A779AE600BA}"/>
    <cellStyle name="Normal 10 2 2 6 5 2 2" xfId="40016" xr:uid="{FC5ECD2C-0EF4-4BAF-8856-39D68944B1FA}"/>
    <cellStyle name="Normal 10 2 2 6 5 3" xfId="21231" xr:uid="{86A6794A-6330-498B-93CC-2A6AE4486F72}"/>
    <cellStyle name="Normal 10 2 2 6 5 3 2" xfId="45350" xr:uid="{0087DA87-3DD4-4A5F-8CD9-0E4B8099E6CA}"/>
    <cellStyle name="Normal 10 2 2 6 5 4" xfId="32001" xr:uid="{4B2B6E48-072F-4ADC-B358-DEC087AB2AD4}"/>
    <cellStyle name="Normal 10 2 2 6 6" xfId="4922" xr:uid="{5FD0D8FB-657F-4ED6-9B9D-DE39394E1FFC}"/>
    <cellStyle name="Normal 10 2 2 6 6 2" xfId="13233" xr:uid="{A464856A-103B-4ED6-A7AC-BBB95E157873}"/>
    <cellStyle name="Normal 10 2 2 6 6 2 2" xfId="37817" xr:uid="{B45FBDD9-6C5C-476D-8031-8C8B4BF14E0A}"/>
    <cellStyle name="Normal 10 2 2 6 6 3" xfId="29799" xr:uid="{6CDDD80F-7984-4747-B16C-033C7AF1D1A2}"/>
    <cellStyle name="Normal 10 2 2 6 7" xfId="8960" xr:uid="{1CF0ACDB-5BCA-4D55-B51E-12F01B52DE50}"/>
    <cellStyle name="Normal 10 2 2 6 7 2" xfId="33722" xr:uid="{2962962E-0D1F-43BB-9FCA-7C7A53B675FF}"/>
    <cellStyle name="Normal 10 2 2 6 8" xfId="18754" xr:uid="{A4A1B9E2-417D-4D8A-BD39-D4157A0C505C}"/>
    <cellStyle name="Normal 10 2 2 6 8 2" xfId="42950" xr:uid="{51344C5B-F87E-41E4-87D7-790CE5B66480}"/>
    <cellStyle name="Normal 10 2 2 6 9" xfId="25853" xr:uid="{5A4B3950-7CC0-461E-9D30-763B90023BB0}"/>
    <cellStyle name="Normal 10 2 2 7" xfId="1141" xr:uid="{E9FD7A27-028C-4ACA-B0E0-8191641E2E60}"/>
    <cellStyle name="Normal 10 2 2 7 2" xfId="1573" xr:uid="{1045304D-580C-4249-9B41-746BEF1D0B14}"/>
    <cellStyle name="Normal 10 2 2 7 2 2" xfId="7548" xr:uid="{20713978-2D0C-438E-A801-9883DD75E049}"/>
    <cellStyle name="Normal 10 2 2 7 2 2 2" xfId="15806" xr:uid="{0AA017A0-1A40-4471-A543-0FC09AD0AE2C}"/>
    <cellStyle name="Normal 10 2 2 7 2 2 2 2" xfId="40388" xr:uid="{F89DB9C9-F910-48F1-972A-B70FA225708A}"/>
    <cellStyle name="Normal 10 2 2 7 2 2 3" xfId="22760" xr:uid="{F27DDC83-6BF3-49B9-99CD-202E2B65EFE2}"/>
    <cellStyle name="Normal 10 2 2 7 2 2 3 2" xfId="46787" xr:uid="{E5D2E7AA-61D6-4CE2-B89C-3BE9BC9DD013}"/>
    <cellStyle name="Normal 10 2 2 7 2 2 4" xfId="32373" xr:uid="{7AECD652-FC91-45B0-B9DD-A8ADE2C424B9}"/>
    <cellStyle name="Normal 10 2 2 7 2 3" xfId="5512" xr:uid="{D0217A06-49A9-4EB2-B373-EA7CF45A9949}"/>
    <cellStyle name="Normal 10 2 2 7 2 3 2" xfId="13795" xr:uid="{C4AF816E-241F-461A-B55A-E1277820D0FC}"/>
    <cellStyle name="Normal 10 2 2 7 2 3 2 2" xfId="38379" xr:uid="{2ED86941-724F-4F3C-92CE-2F6C14AD83FE}"/>
    <cellStyle name="Normal 10 2 2 7 2 3 3" xfId="30361" xr:uid="{813D4649-D776-41D8-9F39-D460E79947B7}"/>
    <cellStyle name="Normal 10 2 2 7 2 4" xfId="9933" xr:uid="{62E99AB6-D4D1-4E50-A5D3-33618695E1F5}"/>
    <cellStyle name="Normal 10 2 2 7 2 4 2" xfId="34619" xr:uid="{07CDCB56-C3FE-4B10-B4FB-E110DB4A059E}"/>
    <cellStyle name="Normal 10 2 2 7 2 5" xfId="20294" xr:uid="{D65AE315-F262-42BA-9BD6-9AB69D987CEA}"/>
    <cellStyle name="Normal 10 2 2 7 2 5 2" xfId="44468" xr:uid="{C070C9A4-043F-4D02-9BB8-94204826D307}"/>
    <cellStyle name="Normal 10 2 2 7 2 6" xfId="26735" xr:uid="{4F6551BC-E1A7-4427-AB65-64ACF5D35793}"/>
    <cellStyle name="Normal 10 2 2 7 3" xfId="6227" xr:uid="{623C841A-809D-4E82-B748-E19F43A04A06}"/>
    <cellStyle name="Normal 10 2 2 7 3 2" xfId="8114" xr:uid="{5530C23B-DEE0-46BC-9445-C646586C32AA}"/>
    <cellStyle name="Normal 10 2 2 7 3 2 2" xfId="16372" xr:uid="{58E7641E-9F79-4AD7-A05C-3A8668C67982}"/>
    <cellStyle name="Normal 10 2 2 7 3 2 2 2" xfId="40954" xr:uid="{8222F3A4-7888-4BF2-B904-FACD8342CA71}"/>
    <cellStyle name="Normal 10 2 2 7 3 2 3" xfId="22350" xr:uid="{A7B6BDCB-228F-436D-B64A-DEE74A2F9414}"/>
    <cellStyle name="Normal 10 2 2 7 3 2 3 2" xfId="46384" xr:uid="{D289F95C-CE8B-46A5-94C2-8D2E891F88C7}"/>
    <cellStyle name="Normal 10 2 2 7 3 2 4" xfId="32939" xr:uid="{CCA88C12-F824-41AA-9916-5BDCBED0D070}"/>
    <cellStyle name="Normal 10 2 2 7 3 3" xfId="14489" xr:uid="{D9B3CE9B-5477-4535-ACAE-1B54C20FB5DF}"/>
    <cellStyle name="Normal 10 2 2 7 3 3 2" xfId="39071" xr:uid="{3851F925-7BC5-43D3-8C55-1BF9F4F87392}"/>
    <cellStyle name="Normal 10 2 2 7 3 4" xfId="19884" xr:uid="{A4437C87-025A-4C1F-A975-A9B203D392B9}"/>
    <cellStyle name="Normal 10 2 2 7 3 4 2" xfId="44064" xr:uid="{58A6C320-3BD4-45D4-A92B-66C76CF7A514}"/>
    <cellStyle name="Normal 10 2 2 7 3 5" xfId="31056" xr:uid="{EDBA2DEE-1595-4A57-B68C-792D1AA56972}"/>
    <cellStyle name="Normal 10 2 2 7 4" xfId="6747" xr:uid="{71F11C64-27D5-40D1-8306-A1743E05427F}"/>
    <cellStyle name="Normal 10 2 2 7 4 2" xfId="15006" xr:uid="{570D405D-484C-49CD-9023-3CC371D677E3}"/>
    <cellStyle name="Normal 10 2 2 7 4 2 2" xfId="39588" xr:uid="{D6087539-65D6-4F0A-89CE-19A19A562C8B}"/>
    <cellStyle name="Normal 10 2 2 7 4 3" xfId="20853" xr:uid="{9089273C-3252-49AA-8407-EC97220DBC04}"/>
    <cellStyle name="Normal 10 2 2 7 4 3 2" xfId="44991" xr:uid="{61BA5A18-3932-4CEA-88BC-901A9B048B0B}"/>
    <cellStyle name="Normal 10 2 2 7 4 4" xfId="31573" xr:uid="{EEB2C149-0BE9-416B-BD31-A3351DDFF847}"/>
    <cellStyle name="Normal 10 2 2 7 5" xfId="7258" xr:uid="{F651B485-4928-4C1D-9EC4-58F8ACDB973B}"/>
    <cellStyle name="Normal 10 2 2 7 5 2" xfId="15517" xr:uid="{E4BEE85E-7107-4731-B59B-2D358CF6E7B9}"/>
    <cellStyle name="Normal 10 2 2 7 5 2 2" xfId="40099" xr:uid="{F8FEE753-6C78-49A2-9C24-21D252CCB60A}"/>
    <cellStyle name="Normal 10 2 2 7 5 3" xfId="32084" xr:uid="{FE2CFBCC-3C29-4903-BD27-38D206DA54D0}"/>
    <cellStyle name="Normal 10 2 2 7 6" xfId="5100" xr:uid="{8671862B-B2F2-49B1-8B48-EA871552324E}"/>
    <cellStyle name="Normal 10 2 2 7 6 2" xfId="13395" xr:uid="{DD974A25-8E15-43DA-9BB8-7FAE9BC430B6}"/>
    <cellStyle name="Normal 10 2 2 7 6 2 2" xfId="37979" xr:uid="{CC89E1A3-E10D-48BC-BC9A-DF2BC16AB96A}"/>
    <cellStyle name="Normal 10 2 2 7 6 3" xfId="29960" xr:uid="{50A6FBD7-FBD2-455B-9078-92C0ED62B316}"/>
    <cellStyle name="Normal 10 2 2 7 7" xfId="9517" xr:uid="{AF9638D1-D685-4601-902C-FF4FBEA03FBD}"/>
    <cellStyle name="Normal 10 2 2 7 7 2" xfId="34217" xr:uid="{5F08D9C2-0537-4255-A4FA-96379EBE26CB}"/>
    <cellStyle name="Normal 10 2 2 7 8" xfId="18424" xr:uid="{FADB21EE-2F30-4CAF-BD95-E29CA75C14BE}"/>
    <cellStyle name="Normal 10 2 2 7 8 2" xfId="42634" xr:uid="{793EBD04-3442-42CF-90EA-799F3A4E9903}"/>
    <cellStyle name="Normal 10 2 2 7 9" xfId="26336" xr:uid="{BCCAC19F-5C7E-4CF1-85E4-7F657DF0FE3C}"/>
    <cellStyle name="Normal 10 2 2 8" xfId="1208" xr:uid="{80883489-CA0F-4E6C-BE49-F00343874935}"/>
    <cellStyle name="Normal 10 2 2 8 2" xfId="5880" xr:uid="{AC6530FD-D746-47EA-99F4-D586FC0D9662}"/>
    <cellStyle name="Normal 10 2 2 8 2 2" xfId="7767" xr:uid="{4253ABFE-90E7-4149-AD2F-72C90F2C801B}"/>
    <cellStyle name="Normal 10 2 2 8 2 2 2" xfId="16025" xr:uid="{13B6E91B-F820-4A8C-9A95-80AE64426EFB}"/>
    <cellStyle name="Normal 10 2 2 8 2 2 2 2" xfId="40607" xr:uid="{8A2FAD6F-4614-4932-85FA-E8B46B039160}"/>
    <cellStyle name="Normal 10 2 2 8 2 2 3" xfId="32592" xr:uid="{81E0AC38-B96B-428A-A3EF-A3BA00021729}"/>
    <cellStyle name="Normal 10 2 2 8 2 3" xfId="14142" xr:uid="{715A04E0-C370-43AB-8268-E2D11D3F299F}"/>
    <cellStyle name="Normal 10 2 2 8 2 3 2" xfId="38724" xr:uid="{185713B9-0175-48F7-99A1-3F092FE9C16D}"/>
    <cellStyle name="Normal 10 2 2 8 2 4" xfId="22405" xr:uid="{ACAF7391-EFB1-4D27-9AE6-B94ADE136B98}"/>
    <cellStyle name="Normal 10 2 2 8 2 4 2" xfId="46439" xr:uid="{9ACA001E-72F8-409D-B18D-31730B9F01DD}"/>
    <cellStyle name="Normal 10 2 2 8 2 5" xfId="30709" xr:uid="{6E58151C-CE72-4331-A92D-F15AF355F84B}"/>
    <cellStyle name="Normal 10 2 2 8 3" xfId="6400" xr:uid="{649EE98A-6935-4D17-8271-98BFB0E54157}"/>
    <cellStyle name="Normal 10 2 2 8 3 2" xfId="14659" xr:uid="{865224AE-BCAD-4B4D-84F2-6CFA7875E422}"/>
    <cellStyle name="Normal 10 2 2 8 3 2 2" xfId="39241" xr:uid="{2A7D90DB-55E0-4BAB-89FD-603CCA74BE7E}"/>
    <cellStyle name="Normal 10 2 2 8 3 3" xfId="31226" xr:uid="{B780BC4C-1E93-4E4E-A2D3-5B3EEE0BAE72}"/>
    <cellStyle name="Normal 10 2 2 8 4" xfId="7310" xr:uid="{0350C19D-A3DF-42F0-9F1F-64BCA8752944}"/>
    <cellStyle name="Normal 10 2 2 8 4 2" xfId="15569" xr:uid="{8A083E4C-0236-47F0-BC0D-6345B0894C96}"/>
    <cellStyle name="Normal 10 2 2 8 4 2 2" xfId="40151" xr:uid="{D52EB3F6-EC2C-49B2-9F9D-5A5744772AA7}"/>
    <cellStyle name="Normal 10 2 2 8 4 3" xfId="32136" xr:uid="{3DBD3563-C9D9-4325-906A-7BF449A06EFD}"/>
    <cellStyle name="Normal 10 2 2 8 5" xfId="5153" xr:uid="{05B3FAB0-C17B-4581-B3F8-C885ED062966}"/>
    <cellStyle name="Normal 10 2 2 8 5 2" xfId="13447" xr:uid="{3B895383-4332-451E-BADD-B0868F9E348F}"/>
    <cellStyle name="Normal 10 2 2 8 5 2 2" xfId="38031" xr:uid="{5285AC91-E627-45C8-8FE3-ACE0F0CCD6EC}"/>
    <cellStyle name="Normal 10 2 2 8 5 3" xfId="30013" xr:uid="{B95187EE-70EF-4B62-AB1D-9AD7E964BF7A}"/>
    <cellStyle name="Normal 10 2 2 8 6" xfId="9576" xr:uid="{76398066-9FFC-4122-BA20-1F57064A0021}"/>
    <cellStyle name="Normal 10 2 2 8 6 2" xfId="34271" xr:uid="{75536132-A8EF-4008-A29D-72B2513A6324}"/>
    <cellStyle name="Normal 10 2 2 8 7" xfId="19938" xr:uid="{02351CF7-D069-4962-850B-CC619AE746A1}"/>
    <cellStyle name="Normal 10 2 2 8 7 2" xfId="44116" xr:uid="{F6C99D08-B5DE-4E32-B675-621793289070}"/>
    <cellStyle name="Normal 10 2 2 8 8" xfId="26388" xr:uid="{0649906A-A215-483D-ADB3-1569FA3A761E}"/>
    <cellStyle name="Normal 10 2 2 9" xfId="1167" xr:uid="{D054A4A3-FF0F-4676-BA99-79EE84D77256}"/>
    <cellStyle name="Normal 10 2 2 9 2" xfId="6253" xr:uid="{60C858DF-2528-42C8-8576-6502D0A8FF8C}"/>
    <cellStyle name="Normal 10 2 2 9 2 2" xfId="8140" xr:uid="{044D5C60-8124-449A-ABF0-2D3D4F26B584}"/>
    <cellStyle name="Normal 10 2 2 9 2 2 2" xfId="16398" xr:uid="{AE0A91B4-BCAF-4CBD-8257-92D273F0C102}"/>
    <cellStyle name="Normal 10 2 2 9 2 2 2 2" xfId="40980" xr:uid="{5EF7DCE2-3E3C-40BD-85F5-7C2AA473E7E2}"/>
    <cellStyle name="Normal 10 2 2 9 2 2 3" xfId="32965" xr:uid="{A587F104-326B-4E77-9C8B-97C00ECC1B6A}"/>
    <cellStyle name="Normal 10 2 2 9 2 3" xfId="14515" xr:uid="{899AF9A8-34BB-4914-A5FF-6432FC72F031}"/>
    <cellStyle name="Normal 10 2 2 9 2 3 2" xfId="39097" xr:uid="{9EC2D5CB-FEA2-4AA9-B934-0EC3AD8BE865}"/>
    <cellStyle name="Normal 10 2 2 9 2 4" xfId="22376" xr:uid="{5BEE15C7-6311-430E-9354-26535C08C501}"/>
    <cellStyle name="Normal 10 2 2 9 2 4 2" xfId="46410" xr:uid="{92DA4256-95E2-4DEE-AD30-295FB1B75B3A}"/>
    <cellStyle name="Normal 10 2 2 9 2 5" xfId="31082" xr:uid="{D43269B8-48F0-44A8-B499-59D4428BAA15}"/>
    <cellStyle name="Normal 10 2 2 9 3" xfId="6773" xr:uid="{3D46CAE3-AA27-43E0-8C40-75B285A673E8}"/>
    <cellStyle name="Normal 10 2 2 9 3 2" xfId="15032" xr:uid="{C5464F09-2D8E-4B2A-84AA-41552DF3EC8F}"/>
    <cellStyle name="Normal 10 2 2 9 3 2 2" xfId="39614" xr:uid="{8795B8F6-58C4-462A-9BE6-AAD7F5CB63A3}"/>
    <cellStyle name="Normal 10 2 2 9 3 3" xfId="31599" xr:uid="{8AE4842B-733E-41EE-8DD8-1AF7B8CE2BEE}"/>
    <cellStyle name="Normal 10 2 2 9 4" xfId="7284" xr:uid="{B7DBE0F8-7F60-4814-9826-3BD9334C3ED2}"/>
    <cellStyle name="Normal 10 2 2 9 4 2" xfId="15543" xr:uid="{50E6167F-3D22-4FF4-961D-A885A758C30B}"/>
    <cellStyle name="Normal 10 2 2 9 4 2 2" xfId="40125" xr:uid="{AD5B71C6-0252-4236-8C00-BC993E7863B8}"/>
    <cellStyle name="Normal 10 2 2 9 4 3" xfId="32110" xr:uid="{A8F0D506-8D1B-42F6-8EE0-9919FEFD6305}"/>
    <cellStyle name="Normal 10 2 2 9 5" xfId="5126" xr:uid="{1A1FA2F0-DBCA-4F51-A5B0-FBCF26B14936}"/>
    <cellStyle name="Normal 10 2 2 9 5 2" xfId="13421" xr:uid="{82F69B4E-EB3F-4ECF-B8C9-7A80FEFF6071}"/>
    <cellStyle name="Normal 10 2 2 9 5 2 2" xfId="38005" xr:uid="{D034C074-825F-4ED0-8C3E-0432D57C80A6}"/>
    <cellStyle name="Normal 10 2 2 9 5 3" xfId="29986" xr:uid="{E145418A-8F7E-4A28-B498-CCB49CB159CF}"/>
    <cellStyle name="Normal 10 2 2 9 6" xfId="9543" xr:uid="{4788E429-9093-472B-B06D-A88B2C24798F}"/>
    <cellStyle name="Normal 10 2 2 9 6 2" xfId="34243" xr:uid="{3DA5C4AC-8606-4B30-A17F-49D84983DDC4}"/>
    <cellStyle name="Normal 10 2 2 9 7" xfId="19910" xr:uid="{4F7A8993-343F-4FFC-BC04-8077A3322545}"/>
    <cellStyle name="Normal 10 2 2 9 7 2" xfId="44090" xr:uid="{2F3EFE50-867D-4370-94C2-6C8640783F7E}"/>
    <cellStyle name="Normal 10 2 2 9 8" xfId="26362" xr:uid="{A1D1EF61-C273-4791-A7FB-54EADB74A6FC}"/>
    <cellStyle name="Normal 10 2 20" xfId="2685" xr:uid="{6363FE30-2A91-42BE-8BB5-DDCC524BE201}"/>
    <cellStyle name="Normal 10 2 20 2" xfId="11026" xr:uid="{43EE5C86-7C98-4E0D-93D1-06F83625FCA1}"/>
    <cellStyle name="Normal 10 2 20 2 2" xfId="35681" xr:uid="{3D1609FC-A38F-45CD-9BCA-5FA860572D2F}"/>
    <cellStyle name="Normal 10 2 20 3" xfId="27796" xr:uid="{2955535C-5D41-44EB-A18D-62E40E1E0D70}"/>
    <cellStyle name="Normal 10 2 21" xfId="3158" xr:uid="{D6D48C41-7C48-4D45-9C99-EEF196CA6C8E}"/>
    <cellStyle name="Normal 10 2 21 2" xfId="11499" xr:uid="{1B104CA1-6018-43B4-AE1D-9D4FCEDF25C1}"/>
    <cellStyle name="Normal 10 2 21 2 2" xfId="36153" xr:uid="{19723C82-8C7D-4395-B92D-A1179D11140E}"/>
    <cellStyle name="Normal 10 2 21 3" xfId="28268" xr:uid="{DCD2FDEC-C008-4A9A-957C-1527F9B63C72}"/>
    <cellStyle name="Normal 10 2 22" xfId="3401" xr:uid="{F6F95BAF-6C33-4F65-99DD-2475F97A5108}"/>
    <cellStyle name="Normal 10 2 22 2" xfId="11742" xr:uid="{25359F60-7FC5-492C-8A2A-D3A159872C4E}"/>
    <cellStyle name="Normal 10 2 22 2 2" xfId="36389" xr:uid="{F0541071-6196-4B3A-984C-289BB4517C53}"/>
    <cellStyle name="Normal 10 2 22 3" xfId="28504" xr:uid="{AEFBCF0A-A2BA-4CD2-B53F-1A92FB53ADC9}"/>
    <cellStyle name="Normal 10 2 23" xfId="3938" xr:uid="{91F5E438-0888-40EC-B1EF-5EAC6BDD6A93}"/>
    <cellStyle name="Normal 10 2 23 2" xfId="12279" xr:uid="{4F94170B-606E-4F55-8368-7803BA5031F7}"/>
    <cellStyle name="Normal 10 2 23 2 2" xfId="36865" xr:uid="{9AF81B53-F2FA-4606-91CC-CF131CD192EE}"/>
    <cellStyle name="Normal 10 2 23 3" xfId="28980" xr:uid="{B7703153-2A2B-4863-8F00-C48E041EF132}"/>
    <cellStyle name="Normal 10 2 24" xfId="4012" xr:uid="{AE982493-5138-4E72-9B32-655B39D56592}"/>
    <cellStyle name="Normal 10 2 24 2" xfId="12353" xr:uid="{397DECDA-38F6-492A-9EA8-5A21B7EBC224}"/>
    <cellStyle name="Normal 10 2 24 2 2" xfId="36939" xr:uid="{D5A89EE2-A744-482F-83A5-BFABC1DF0221}"/>
    <cellStyle name="Normal 10 2 24 3" xfId="29054" xr:uid="{F3CBC402-C39E-4E10-B131-C85AF81F2183}"/>
    <cellStyle name="Normal 10 2 25" xfId="4089" xr:uid="{94EFDBF7-7BF5-49E6-8DCA-A89EB8BEFB1E}"/>
    <cellStyle name="Normal 10 2 25 2" xfId="12430" xr:uid="{2B6E2CBE-6848-40B2-B24C-21BA43B162C7}"/>
    <cellStyle name="Normal 10 2 25 2 2" xfId="37015" xr:uid="{80A73157-157D-49FE-B437-93AAD6134B53}"/>
    <cellStyle name="Normal 10 2 25 3" xfId="29124" xr:uid="{F2041ECE-B691-4633-AC65-F40C424C43AB}"/>
    <cellStyle name="Normal 10 2 26" xfId="4693" xr:uid="{FBA4E82D-877C-44ED-8797-682AD8B1C604}"/>
    <cellStyle name="Normal 10 2 26 2" xfId="13032" xr:uid="{DF1EAE1C-3B61-4B7C-8576-2C788B253A4B}"/>
    <cellStyle name="Normal 10 2 26 2 2" xfId="37617" xr:uid="{5547A3C7-E981-4DA8-A125-25B95AB802E6}"/>
    <cellStyle name="Normal 10 2 26 3" xfId="29596" xr:uid="{71F11247-90C4-4D32-B40B-63A6E014E681}"/>
    <cellStyle name="Normal 10 2 27" xfId="8491" xr:uid="{CCBAD164-949E-4D7B-9FD0-E47175F5568C}"/>
    <cellStyle name="Normal 10 2 27 2" xfId="16749" xr:uid="{06FF9C12-1E0B-470D-B63D-65D9EA520F93}"/>
    <cellStyle name="Normal 10 2 27 2 2" xfId="41331" xr:uid="{74E36FA8-B94E-4472-9F6E-084A7CB5DDA9}"/>
    <cellStyle name="Normal 10 2 27 3" xfId="33302" xr:uid="{EDDFB813-C1BB-42D1-A2C9-EAFC7EB2A52B}"/>
    <cellStyle name="Normal 10 2 28" xfId="8618" xr:uid="{3BFB1E36-5D4E-477C-9C64-135EFFEE2B38}"/>
    <cellStyle name="Normal 10 2 28 2" xfId="33403" xr:uid="{5370C191-F5CA-448E-9264-9AF9ACC22614}"/>
    <cellStyle name="Normal 10 2 29" xfId="17729" xr:uid="{D6DB20FF-90D8-4560-911D-166E728D49B6}"/>
    <cellStyle name="Normal 10 2 29 2" xfId="41956" xr:uid="{DBCCEB04-59B4-4BBE-8E52-0CD600B763D3}"/>
    <cellStyle name="Normal 10 2 3" xfId="160" xr:uid="{A5B89DEF-126F-4A62-8521-48A46EEE2F20}"/>
    <cellStyle name="Normal 10 2 3 10" xfId="2016" xr:uid="{F942DAD8-896F-48B3-9248-DA5FCC02925D}"/>
    <cellStyle name="Normal 10 2 3 10 2" xfId="6413" xr:uid="{92293CAF-3773-48BF-BF3C-69CCEF84DF6D}"/>
    <cellStyle name="Normal 10 2 3 10 2 2" xfId="14672" xr:uid="{D1458763-B01A-4108-A69A-A5C10D25C436}"/>
    <cellStyle name="Normal 10 2 3 10 2 2 2" xfId="39254" xr:uid="{D13A7425-3ADA-4408-80E8-84FE146FD15E}"/>
    <cellStyle name="Normal 10 2 3 10 2 3" xfId="23180" xr:uid="{F0659629-4655-417A-98B1-51ED8602DFCD}"/>
    <cellStyle name="Normal 10 2 3 10 2 3 2" xfId="47191" xr:uid="{2D00F8AA-842E-4390-B6B7-A9BF3AF7BA82}"/>
    <cellStyle name="Normal 10 2 3 10 2 4" xfId="31239" xr:uid="{FEFBB5B5-E921-416D-821D-98FEF062422A}"/>
    <cellStyle name="Normal 10 2 3 10 3" xfId="10358" xr:uid="{60934F3C-E0B2-40F0-A152-03EE6CC98081}"/>
    <cellStyle name="Normal 10 2 3 10 3 2" xfId="35017" xr:uid="{E9639E30-349A-47CD-9F65-8AB5B6317D2E}"/>
    <cellStyle name="Normal 10 2 3 10 4" xfId="20715" xr:uid="{4E79D892-C121-4199-8112-663732F72A47}"/>
    <cellStyle name="Normal 10 2 3 10 4 2" xfId="44875" xr:uid="{DF8802F8-2F18-4260-9C23-2DC84A81364C}"/>
    <cellStyle name="Normal 10 2 3 10 5" xfId="27132" xr:uid="{36E8D982-B371-4704-A949-89DFD2DA1B5E}"/>
    <cellStyle name="Normal 10 2 3 11" xfId="2087" xr:uid="{3ABAB7EF-4A74-4B57-83AD-1D5E4C23A632}"/>
    <cellStyle name="Normal 10 2 3 11 2" xfId="8260" xr:uid="{8B8C5A08-F0DB-4509-8A04-E275E97D2236}"/>
    <cellStyle name="Normal 10 2 3 11 2 2" xfId="16518" xr:uid="{F66E56C0-2441-41CA-ABA5-463EE019C6ED}"/>
    <cellStyle name="Normal 10 2 3 11 2 2 2" xfId="41100" xr:uid="{5ADD5EB2-BB31-4318-8CF1-28A4E1BF0E19}"/>
    <cellStyle name="Normal 10 2 3 11 2 3" xfId="21464" xr:uid="{F40B263F-F631-4D2E-8189-E3B48355E459}"/>
    <cellStyle name="Normal 10 2 3 11 2 3 2" xfId="45570" xr:uid="{C40DFCD3-F798-4B11-941D-BC2F38E13748}"/>
    <cellStyle name="Normal 10 2 3 11 2 4" xfId="33085" xr:uid="{D8697BE1-94AA-43B5-BAAB-9D5CC7EC944A}"/>
    <cellStyle name="Normal 10 2 3 11 3" xfId="10429" xr:uid="{9D7195BF-AF63-4096-ADFA-A362CF72E93B}"/>
    <cellStyle name="Normal 10 2 3 11 3 2" xfId="35087" xr:uid="{CC1E01AF-6D71-4184-B6CB-3596D2F020F9}"/>
    <cellStyle name="Normal 10 2 3 11 4" xfId="18990" xr:uid="{97F37922-2961-444E-B18C-A12DB5CD7A50}"/>
    <cellStyle name="Normal 10 2 3 11 4 2" xfId="43184" xr:uid="{788BFE96-D38F-4F64-A36D-A19424B41536}"/>
    <cellStyle name="Normal 10 2 3 11 5" xfId="27202" xr:uid="{06920FE3-7FD6-4F7D-8CFD-47152CDA9D9F}"/>
    <cellStyle name="Normal 10 2 3 12" xfId="2329" xr:uid="{2D5CE3D3-DA74-4E12-A35E-AF0B038A6FA1}"/>
    <cellStyle name="Normal 10 2 3 12 2" xfId="10670" xr:uid="{41392BAC-C1ED-4402-8F83-8FBB00BFF7B2}"/>
    <cellStyle name="Normal 10 2 3 12 2 2" xfId="35327" xr:uid="{86720BE5-3362-4167-8FF6-0F2B65FA74CC}"/>
    <cellStyle name="Normal 10 2 3 12 3" xfId="20868" xr:uid="{363C9CE1-5E74-4133-ADBB-E1C5A7A1DD05}"/>
    <cellStyle name="Normal 10 2 3 12 3 2" xfId="45006" xr:uid="{99D3ACA8-D06C-45EA-B6CE-73272240B820}"/>
    <cellStyle name="Normal 10 2 3 12 4" xfId="27442" xr:uid="{9F319481-E764-4555-97CF-A2EC206E014E}"/>
    <cellStyle name="Normal 10 2 3 13" xfId="2403" xr:uid="{E0BC0721-A249-407F-9040-D24DB35EE949}"/>
    <cellStyle name="Normal 10 2 3 13 2" xfId="10744" xr:uid="{4597A440-8DCD-48B2-B041-3BCAF4E3947D}"/>
    <cellStyle name="Normal 10 2 3 13 2 2" xfId="35401" xr:uid="{62281804-3642-453F-9364-0EA9306CD6D6}"/>
    <cellStyle name="Normal 10 2 3 13 3" xfId="27516" xr:uid="{4B37BC01-A23D-4E95-8D6C-ECD6CBBAA683}"/>
    <cellStyle name="Normal 10 2 3 14" xfId="2474" xr:uid="{A29E6E48-AD52-447D-8096-145045D199B4}"/>
    <cellStyle name="Normal 10 2 3 14 2" xfId="10815" xr:uid="{BCEAEB02-0DEA-4353-A7F9-C7522B09DC18}"/>
    <cellStyle name="Normal 10 2 3 14 2 2" xfId="35471" xr:uid="{6C817FC3-D474-4B6D-B923-4BFE02FBD3D9}"/>
    <cellStyle name="Normal 10 2 3 14 3" xfId="27586" xr:uid="{61EEE5FF-F202-49D8-BCC2-33496BA359F4}"/>
    <cellStyle name="Normal 10 2 3 15" xfId="2711" xr:uid="{973DE898-2FCC-429A-BA02-382F9E569D21}"/>
    <cellStyle name="Normal 10 2 3 15 2" xfId="11052" xr:uid="{436DDC51-E479-4592-B4E4-6F029CCACFA0}"/>
    <cellStyle name="Normal 10 2 3 15 2 2" xfId="35707" xr:uid="{2263178C-1D48-4E54-954A-336A6A0651D7}"/>
    <cellStyle name="Normal 10 2 3 15 3" xfId="27822" xr:uid="{00F16037-B579-4757-A8E8-E5509F36C56E}"/>
    <cellStyle name="Normal 10 2 3 16" xfId="3184" xr:uid="{84D2E38B-4C91-47E2-AEE2-A7487E324749}"/>
    <cellStyle name="Normal 10 2 3 16 2" xfId="11525" xr:uid="{128C7D8E-4648-49B1-BF06-D8114600FFFF}"/>
    <cellStyle name="Normal 10 2 3 16 2 2" xfId="36179" xr:uid="{E7709798-D971-4503-A49D-4D7267A55324}"/>
    <cellStyle name="Normal 10 2 3 16 3" xfId="28294" xr:uid="{231FEDF9-C128-41EC-8416-C3B190CBC133}"/>
    <cellStyle name="Normal 10 2 3 17" xfId="3427" xr:uid="{A19A1654-6DBD-4443-9D09-9C3C1909BB2E}"/>
    <cellStyle name="Normal 10 2 3 17 2" xfId="11768" xr:uid="{539D6E76-F0B2-4386-A1DB-D8067922B67C}"/>
    <cellStyle name="Normal 10 2 3 17 2 2" xfId="36415" xr:uid="{FFD823E9-CCBF-405A-A50B-3D2B9BD1D8DE}"/>
    <cellStyle name="Normal 10 2 3 17 3" xfId="28530" xr:uid="{BE29F386-FF9D-4622-9424-205EEB21FAB4}"/>
    <cellStyle name="Normal 10 2 3 18" xfId="3964" xr:uid="{CEA11967-4B1D-4C48-899A-03601772C9EA}"/>
    <cellStyle name="Normal 10 2 3 18 2" xfId="12305" xr:uid="{0818F2B9-48AD-4841-9D12-82EF07A23412}"/>
    <cellStyle name="Normal 10 2 3 18 2 2" xfId="36891" xr:uid="{3F2677BE-410C-41DF-9F1D-C303A7240BBB}"/>
    <cellStyle name="Normal 10 2 3 18 3" xfId="29006" xr:uid="{51088B9C-B1E3-45DC-9C08-83AA90DB1E35}"/>
    <cellStyle name="Normal 10 2 3 19" xfId="4038" xr:uid="{65F38D16-649A-4311-B440-15301B781342}"/>
    <cellStyle name="Normal 10 2 3 19 2" xfId="12379" xr:uid="{EB7A793C-7161-4F8E-820C-092C84CD2C14}"/>
    <cellStyle name="Normal 10 2 3 19 2 2" xfId="36965" xr:uid="{9FE7C389-DE65-49FF-8F99-4D4AC4A614D4}"/>
    <cellStyle name="Normal 10 2 3 19 3" xfId="29080" xr:uid="{87BD07FA-01F4-4237-999A-E02FBBF6475E}"/>
    <cellStyle name="Normal 10 2 3 2" xfId="265" xr:uid="{CE01A130-209B-4C74-B905-AB156734F4F7}"/>
    <cellStyle name="Normal 10 2 3 2 10" xfId="2772" xr:uid="{54A62865-5E72-4B61-8698-44C7B5204877}"/>
    <cellStyle name="Normal 10 2 3 2 10 2" xfId="11113" xr:uid="{D077D58D-F0BF-4B49-8B79-75D5FBFC4F62}"/>
    <cellStyle name="Normal 10 2 3 2 10 2 2" xfId="35768" xr:uid="{5A0A4341-EF4D-4CB7-98CB-E36EC44553CE}"/>
    <cellStyle name="Normal 10 2 3 2 10 3" xfId="27883" xr:uid="{D9E0D4E2-B2F4-49A2-B958-C51DEAA84E2E}"/>
    <cellStyle name="Normal 10 2 3 2 11" xfId="3245" xr:uid="{B2E49BE5-ECF4-4D69-A0C8-4A95B28BEAA5}"/>
    <cellStyle name="Normal 10 2 3 2 11 2" xfId="11586" xr:uid="{D3512EF5-B4F9-42E7-B353-9725DC5C118A}"/>
    <cellStyle name="Normal 10 2 3 2 11 2 2" xfId="36240" xr:uid="{DCE16281-E5C8-4394-B6B2-D82FC170079A}"/>
    <cellStyle name="Normal 10 2 3 2 11 3" xfId="28355" xr:uid="{99395A8C-E3E2-43DB-8170-ED5D661306F5}"/>
    <cellStyle name="Normal 10 2 3 2 12" xfId="3489" xr:uid="{3F610821-5A1A-4E5E-A9BE-B54C0D9F7714}"/>
    <cellStyle name="Normal 10 2 3 2 12 2" xfId="11830" xr:uid="{FFDACF20-433E-4C80-A7DA-FE86343EC3B2}"/>
    <cellStyle name="Normal 10 2 3 2 12 2 2" xfId="36476" xr:uid="{3E1BEB3D-47A5-4154-9ACB-FC252990C670}"/>
    <cellStyle name="Normal 10 2 3 2 12 3" xfId="28591" xr:uid="{9F942732-5BB3-4A1D-9979-BA5A32DFE468}"/>
    <cellStyle name="Normal 10 2 3 2 13" xfId="4201" xr:uid="{0012A83B-4BE6-4107-AA0E-2E55EB7539A6}"/>
    <cellStyle name="Normal 10 2 3 2 13 2" xfId="12542" xr:uid="{5326BB46-0E80-4C70-8B6F-CA960F393949}"/>
    <cellStyle name="Normal 10 2 3 2 13 2 2" xfId="37127" xr:uid="{794C3809-125C-4BED-AEAC-4D53F5787D28}"/>
    <cellStyle name="Normal 10 2 3 2 13 3" xfId="29211" xr:uid="{F40B3C01-4202-42F0-A06F-601ECA8F8381}"/>
    <cellStyle name="Normal 10 2 3 2 14" xfId="4784" xr:uid="{820BF6A6-6CC7-40FC-844A-7F29C388499D}"/>
    <cellStyle name="Normal 10 2 3 2 14 2" xfId="13112" xr:uid="{1459C028-45F5-41AE-947C-1279C706E6C0}"/>
    <cellStyle name="Normal 10 2 3 2 14 2 2" xfId="37697" xr:uid="{B5123211-935A-4932-AD57-9189B8E2D213}"/>
    <cellStyle name="Normal 10 2 3 2 14 3" xfId="29677" xr:uid="{0BCFB8BC-A654-4F79-8935-9925A463DAE6}"/>
    <cellStyle name="Normal 10 2 3 2 15" xfId="8716" xr:uid="{D25D6023-4DBE-41E6-A061-E47BE58C9481}"/>
    <cellStyle name="Normal 10 2 3 2 15 2" xfId="33496" xr:uid="{6F87CDF6-9AF9-4933-89C4-B5B551E78462}"/>
    <cellStyle name="Normal 10 2 3 2 16" xfId="17904" xr:uid="{7C021F1A-CDFE-40DA-90CA-158F1BFF3DE0}"/>
    <cellStyle name="Normal 10 2 3 2 16 2" xfId="42129" xr:uid="{C2DAAA77-3E13-46E6-930C-A4B71DDA352C}"/>
    <cellStyle name="Normal 10 2 3 2 17" xfId="18505" xr:uid="{B1D257B7-44A6-4A79-BF28-138925C258D1}"/>
    <cellStyle name="Normal 10 2 3 2 17 2" xfId="42708" xr:uid="{D944F32E-7CAD-4CA1-87A6-295BA26071E2}"/>
    <cellStyle name="Normal 10 2 3 2 18" xfId="25630" xr:uid="{8AB548DE-F285-4CEE-839B-DAADDD5F674F}"/>
    <cellStyle name="Normal 10 2 3 2 2" xfId="461" xr:uid="{08C5D54E-A9A0-44EF-B8E3-96AE470A19AB}"/>
    <cellStyle name="Normal 10 2 3 2 2 10" xfId="5001" xr:uid="{E3895810-3D5C-4699-8657-702D9D997418}"/>
    <cellStyle name="Normal 10 2 3 2 2 10 2" xfId="13301" xr:uid="{5231E09F-BD09-46AF-967A-1FD3A1E9E079}"/>
    <cellStyle name="Normal 10 2 3 2 2 10 2 2" xfId="37885" xr:uid="{A8E06A32-9073-41F7-B49A-41BE61ED0AA9}"/>
    <cellStyle name="Normal 10 2 3 2 2 10 3" xfId="29867" xr:uid="{55B96D9F-A128-480B-8E0E-017633A70FDC}"/>
    <cellStyle name="Normal 10 2 3 2 2 11" xfId="8851" xr:uid="{542A501B-66D0-4FA1-ACE5-CB987E61D4E5}"/>
    <cellStyle name="Normal 10 2 3 2 2 11 2" xfId="33617" xr:uid="{33A98A57-A81A-4984-8A66-3C6CB2DD0B65}"/>
    <cellStyle name="Normal 10 2 3 2 2 12" xfId="18036" xr:uid="{D307FF57-3367-4E8F-B836-64EC950A2C1A}"/>
    <cellStyle name="Normal 10 2 3 2 2 12 2" xfId="42261" xr:uid="{311D2B14-3917-4171-B3BA-01B6FC95C56F}"/>
    <cellStyle name="Normal 10 2 3 2 2 13" xfId="18644" xr:uid="{51CA6A5B-3998-4067-A2C8-F0B76ED8D8B1}"/>
    <cellStyle name="Normal 10 2 3 2 2 13 2" xfId="42840" xr:uid="{48B04C45-B0E7-4202-BEFB-C401A1897A3C}"/>
    <cellStyle name="Normal 10 2 3 2 2 14" xfId="25748" xr:uid="{547EBD1D-B280-4BCF-89EC-EFA74ED384E0}"/>
    <cellStyle name="Normal 10 2 3 2 2 2" xfId="1479" xr:uid="{9FFAC767-D307-4C0F-80A7-0C389C5C08BD}"/>
    <cellStyle name="Normal 10 2 3 2 2 2 2" xfId="3126" xr:uid="{4A1DCEB3-EDEC-4EDA-92DD-0210D45D9EA5}"/>
    <cellStyle name="Normal 10 2 3 2 2 2 2 2" xfId="7083" xr:uid="{061EA315-7465-4147-89C4-0171CFE0E1CD}"/>
    <cellStyle name="Normal 10 2 3 2 2 2 2 2 2" xfId="15342" xr:uid="{5B7F639A-596C-4278-8067-B2D350CEA90B}"/>
    <cellStyle name="Normal 10 2 3 2 2 2 2 2 2 2" xfId="39924" xr:uid="{9CFD438E-F924-40B3-8FB5-0D94B6261BE5}"/>
    <cellStyle name="Normal 10 2 3 2 2 2 2 2 3" xfId="31909" xr:uid="{82DDE6F6-51F1-4DD1-B5AB-47B57DDE2DBA}"/>
    <cellStyle name="Normal 10 2 3 2 2 2 2 3" xfId="11467" xr:uid="{3B9560DC-155E-4BF7-A16D-3AF6EE23C4D7}"/>
    <cellStyle name="Normal 10 2 3 2 2 2 2 3 2" xfId="36122" xr:uid="{97793453-0CEB-400D-A1E0-696B714AB3EE}"/>
    <cellStyle name="Normal 10 2 3 2 2 2 2 4" xfId="22667" xr:uid="{A6D13E58-8185-40DD-90B8-096BA891D8C8}"/>
    <cellStyle name="Normal 10 2 3 2 2 2 2 4 2" xfId="46694" xr:uid="{1D7F6FA7-D24B-4248-A47C-AB95C4DAFC3E}"/>
    <cellStyle name="Normal 10 2 3 2 2 2 2 5" xfId="28237" xr:uid="{F8A03594-A3B2-48B3-B996-0F4552FFCD1E}"/>
    <cellStyle name="Normal 10 2 3 2 2 2 3" xfId="3845" xr:uid="{8B55AA97-6057-4766-991F-634592E56227}"/>
    <cellStyle name="Normal 10 2 3 2 2 2 3 2" xfId="12186" xr:uid="{24A30E8C-ECC4-49FF-A807-7549F9C3627D}"/>
    <cellStyle name="Normal 10 2 3 2 2 2 3 2 2" xfId="36830" xr:uid="{9F4FF6C1-035D-4F40-A920-5CB2F40BAC2B}"/>
    <cellStyle name="Normal 10 2 3 2 2 2 3 3" xfId="28945" xr:uid="{366CDC5B-8121-4192-9162-7DB5D923756E}"/>
    <cellStyle name="Normal 10 2 3 2 2 2 4" xfId="4599" xr:uid="{D7D9E8B6-E2D3-4327-AEF5-40F962F9B688}"/>
    <cellStyle name="Normal 10 2 3 2 2 2 4 2" xfId="12940" xr:uid="{A7373C49-2D92-43A8-B079-186E194FF58B}"/>
    <cellStyle name="Normal 10 2 3 2 2 2 4 2 2" xfId="37525" xr:uid="{6FB9C554-023D-4328-9D6D-92D75254DCE9}"/>
    <cellStyle name="Normal 10 2 3 2 2 2 4 3" xfId="29565" xr:uid="{E1207040-C7BD-4F37-A462-03371B6050D9}"/>
    <cellStyle name="Normal 10 2 3 2 2 2 5" xfId="5419" xr:uid="{D2038E50-ECEE-4E42-86EA-91600FC9F7E4}"/>
    <cellStyle name="Normal 10 2 3 2 2 2 5 2" xfId="13702" xr:uid="{2EFF7D3E-0833-49AB-98A2-C01F49FFE4A9}"/>
    <cellStyle name="Normal 10 2 3 2 2 2 5 2 2" xfId="38286" xr:uid="{D29FC4A0-7BC2-4231-A5DA-036C2D9105D7}"/>
    <cellStyle name="Normal 10 2 3 2 2 2 5 3" xfId="30268" xr:uid="{3E466A5A-5A09-489C-B301-44B96DAFDC92}"/>
    <cellStyle name="Normal 10 2 3 2 2 2 6" xfId="9840" xr:uid="{B11B6337-C6BF-4DC8-9601-C7999985F670}"/>
    <cellStyle name="Normal 10 2 3 2 2 2 6 2" xfId="34526" xr:uid="{5394B8F5-6462-4E4F-B5F6-865EE3CC2250}"/>
    <cellStyle name="Normal 10 2 3 2 2 2 7" xfId="18272" xr:uid="{968E2BEC-A3B9-45A9-9BE9-32B422D0264C}"/>
    <cellStyle name="Normal 10 2 3 2 2 2 7 2" xfId="42497" xr:uid="{44FE7CF9-B7D6-4513-9A50-ADF34E0CEFCE}"/>
    <cellStyle name="Normal 10 2 3 2 2 2 8" xfId="20201" xr:uid="{AAC19482-C885-4ADD-A2DB-7A560225DE4D}"/>
    <cellStyle name="Normal 10 2 3 2 2 2 8 2" xfId="44375" xr:uid="{99383EA9-2C4F-49D9-970D-98B180BF277E}"/>
    <cellStyle name="Normal 10 2 3 2 2 2 9" xfId="26642" xr:uid="{751392C4-236E-49C9-8966-2B100C0ED75F}"/>
    <cellStyle name="Normal 10 2 3 2 2 3" xfId="1041" xr:uid="{F99628B5-0A15-4397-8041-EE432FC14339}"/>
    <cellStyle name="Normal 10 2 3 2 2 3 2" xfId="8021" xr:uid="{81117C88-FEEA-4331-9E85-E192DA10A3CC}"/>
    <cellStyle name="Normal 10 2 3 2 2 3 2 2" xfId="16279" xr:uid="{4ADE2027-D244-4A38-A9EF-2B838BA6F2DC}"/>
    <cellStyle name="Normal 10 2 3 2 2 3 2 2 2" xfId="40861" xr:uid="{C2DE7A7C-BF0C-40D4-B438-82AC7B082E8C}"/>
    <cellStyle name="Normal 10 2 3 2 2 3 2 3" xfId="22250" xr:uid="{09EA313B-5C9D-4CDE-B616-C0BAFC3B89AA}"/>
    <cellStyle name="Normal 10 2 3 2 2 3 2 3 2" xfId="46290" xr:uid="{30A6534C-C2A7-4207-A412-3A605E8596CC}"/>
    <cellStyle name="Normal 10 2 3 2 2 3 2 4" xfId="32846" xr:uid="{1F02614F-AACC-4EC2-82D7-C73317548972}"/>
    <cellStyle name="Normal 10 2 3 2 2 3 3" xfId="6134" xr:uid="{76260E77-5538-4CF5-A88A-92BE121AE828}"/>
    <cellStyle name="Normal 10 2 3 2 2 3 3 2" xfId="14396" xr:uid="{48157047-9968-4FBC-B0C5-0CB91E25C499}"/>
    <cellStyle name="Normal 10 2 3 2 2 3 3 2 2" xfId="38978" xr:uid="{281CD90D-398F-4939-A821-0D2B19F15B57}"/>
    <cellStyle name="Normal 10 2 3 2 2 3 3 3" xfId="30963" xr:uid="{F0AD3B0E-2790-4B75-B1CD-D72930EDD54A}"/>
    <cellStyle name="Normal 10 2 3 2 2 3 4" xfId="9417" xr:uid="{E91F3EB9-E211-470D-80A8-F42085B2CD64}"/>
    <cellStyle name="Normal 10 2 3 2 2 3 4 2" xfId="34124" xr:uid="{534573EC-D2E7-4DBF-988B-A92CEA46E96A}"/>
    <cellStyle name="Normal 10 2 3 2 2 3 5" xfId="19785" xr:uid="{757514FF-6C57-422A-82E8-66FAD3A96A89}"/>
    <cellStyle name="Normal 10 2 3 2 2 3 5 2" xfId="43965" xr:uid="{AACE2C06-6BAA-4455-95BB-9C2223F5EC96}"/>
    <cellStyle name="Normal 10 2 3 2 2 3 6" xfId="26243" xr:uid="{12238B90-518B-4B85-876A-55D7FC26E88F}"/>
    <cellStyle name="Normal 10 2 3 2 2 4" xfId="2267" xr:uid="{1F1C2809-0B7F-4E78-B643-A0BE66B8283E}"/>
    <cellStyle name="Normal 10 2 3 2 2 4 2" xfId="6654" xr:uid="{0EF4F1BC-246E-4A92-A6E6-733EC11FE6B6}"/>
    <cellStyle name="Normal 10 2 3 2 2 4 2 2" xfId="14913" xr:uid="{6ACEB2E3-11D3-4A18-85A8-13DB16E03468}"/>
    <cellStyle name="Normal 10 2 3 2 2 4 2 2 2" xfId="39495" xr:uid="{AB234909-056B-4196-954D-610096F025D1}"/>
    <cellStyle name="Normal 10 2 3 2 2 4 2 3" xfId="21716" xr:uid="{A7F28B62-8E6B-4298-8E86-4C625CB79636}"/>
    <cellStyle name="Normal 10 2 3 2 2 4 2 3 2" xfId="45793" xr:uid="{B36A1C92-D76F-4E56-9BF5-59BB753114D2}"/>
    <cellStyle name="Normal 10 2 3 2 2 4 2 4" xfId="31480" xr:uid="{E05B1749-D190-4C08-82B6-E5CDA6E7CB20}"/>
    <cellStyle name="Normal 10 2 3 2 2 4 3" xfId="10608" xr:uid="{8B684490-85D3-41C7-966E-F96D0AF41475}"/>
    <cellStyle name="Normal 10 2 3 2 2 4 3 2" xfId="35266" xr:uid="{9A20EFE0-F9AE-4CED-A87A-257F49688B56}"/>
    <cellStyle name="Normal 10 2 3 2 2 4 4" xfId="19251" xr:uid="{07B20DAD-603A-43C7-9D8D-A34BD5599C8C}"/>
    <cellStyle name="Normal 10 2 3 2 2 4 4 2" xfId="43445" xr:uid="{37994C18-7B62-4EB1-A4D2-6AF5BCC9BE16}"/>
    <cellStyle name="Normal 10 2 3 2 2 4 5" xfId="27381" xr:uid="{364CEA38-1BFB-4264-946A-1893E5875F29}"/>
    <cellStyle name="Normal 10 2 3 2 2 5" xfId="2653" xr:uid="{AB099B98-8D3D-421B-B693-58FB670FD83B}"/>
    <cellStyle name="Normal 10 2 3 2 2 5 2" xfId="8439" xr:uid="{9F42C925-7022-4402-A74B-E78CF89ECE96}"/>
    <cellStyle name="Normal 10 2 3 2 2 5 2 2" xfId="16697" xr:uid="{56A0D964-8D2B-4DE1-BBB7-258149052C95}"/>
    <cellStyle name="Normal 10 2 3 2 2 5 2 2 2" xfId="41279" xr:uid="{AA590AFE-4F47-43D5-9B2A-B89A1696728E}"/>
    <cellStyle name="Normal 10 2 3 2 2 5 2 3" xfId="33264" xr:uid="{4A06941D-9BE5-469F-9181-03B96CAAE042}"/>
    <cellStyle name="Normal 10 2 3 2 2 5 3" xfId="10994" xr:uid="{FC47C954-E034-49AF-A698-85953238D8CB}"/>
    <cellStyle name="Normal 10 2 3 2 2 5 3 2" xfId="35650" xr:uid="{60DDE1FD-C5F4-45DF-969D-E4ABEE5EF389}"/>
    <cellStyle name="Normal 10 2 3 2 2 5 4" xfId="21120" xr:uid="{F0AD159B-202E-4B9D-944E-0BF5AA3F4664}"/>
    <cellStyle name="Normal 10 2 3 2 2 5 4 2" xfId="45241" xr:uid="{A033CF64-AD89-42E4-B27E-5C00C931505F}"/>
    <cellStyle name="Normal 10 2 3 2 2 5 5" xfId="27765" xr:uid="{CFC742DA-1C52-4693-8C51-54355AD547A9}"/>
    <cellStyle name="Normal 10 2 3 2 2 6" xfId="2890" xr:uid="{735D01DF-6526-4695-8530-9DC37C7637C0}"/>
    <cellStyle name="Normal 10 2 3 2 2 6 2" xfId="11231" xr:uid="{24EB7FB3-ECD9-468B-B030-0AE490E97F9A}"/>
    <cellStyle name="Normal 10 2 3 2 2 6 2 2" xfId="35886" xr:uid="{3D4141AF-AC5B-453F-A97F-918D64AE319A}"/>
    <cellStyle name="Normal 10 2 3 2 2 6 3" xfId="28001" xr:uid="{844BA0FF-354D-430C-9FA8-13CF9ED187BE}"/>
    <cellStyle name="Normal 10 2 3 2 2 7" xfId="3363" xr:uid="{4B51CD58-FC57-4727-A8C1-8AEE72DCB5E6}"/>
    <cellStyle name="Normal 10 2 3 2 2 7 2" xfId="11704" xr:uid="{C88DB874-345C-4319-A0EB-C8F778924BFB}"/>
    <cellStyle name="Normal 10 2 3 2 2 7 2 2" xfId="36358" xr:uid="{B3C53AF3-E854-4BAD-9A0F-9DC37EDBA77F}"/>
    <cellStyle name="Normal 10 2 3 2 2 7 3" xfId="28473" xr:uid="{0A3C2273-1AD5-4BD6-9373-DDFC9B86234B}"/>
    <cellStyle name="Normal 10 2 3 2 2 8" xfId="3609" xr:uid="{8AD6B844-7036-4DBD-BA03-84FE26D4FCF5}"/>
    <cellStyle name="Normal 10 2 3 2 2 8 2" xfId="11950" xr:uid="{103635F9-0031-4A8F-99BA-DB11A1E42CC9}"/>
    <cellStyle name="Normal 10 2 3 2 2 8 2 2" xfId="36594" xr:uid="{BE7C7A3B-50BB-44B5-B56C-A15BA32BFFB7}"/>
    <cellStyle name="Normal 10 2 3 2 2 8 3" xfId="28709" xr:uid="{9D406FF3-2FE3-416F-9828-ED678162E878}"/>
    <cellStyle name="Normal 10 2 3 2 2 9" xfId="4363" xr:uid="{54EF8A9C-239F-4FDC-9210-08EA2BBF9718}"/>
    <cellStyle name="Normal 10 2 3 2 2 9 2" xfId="12704" xr:uid="{2DC081CF-652F-4BAA-9DB7-DD2CFB495934}"/>
    <cellStyle name="Normal 10 2 3 2 2 9 2 2" xfId="37289" xr:uid="{F534C625-9F7C-4DCD-9E41-11092CBF6D60}"/>
    <cellStyle name="Normal 10 2 3 2 2 9 3" xfId="29329" xr:uid="{F939DAC9-C6E1-4716-A68A-44E0B554DE7D}"/>
    <cellStyle name="Normal 10 2 3 2 3" xfId="647" xr:uid="{0E4EC47A-A7F5-4C4F-A0B6-19EA70E8E610}"/>
    <cellStyle name="Normal 10 2 3 2 3 10" xfId="25927" xr:uid="{BA1BEEC6-1F53-4871-BEF5-560CDC7586CA}"/>
    <cellStyle name="Normal 10 2 3 2 3 2" xfId="1280" xr:uid="{9942089E-CD8C-4BE6-8916-B4E814EA2FB0}"/>
    <cellStyle name="Normal 10 2 3 2 3 2 2" xfId="8207" xr:uid="{C9AC5707-CB79-4655-B1FB-C4A04A6ABEB4}"/>
    <cellStyle name="Normal 10 2 3 2 3 2 2 2" xfId="16465" xr:uid="{CFA78395-ECBE-45A8-98E1-848CC94B6AA8}"/>
    <cellStyle name="Normal 10 2 3 2 3 2 2 2 2" xfId="41047" xr:uid="{C1E1AB32-024A-4DBA-9228-D5D0978C53BC}"/>
    <cellStyle name="Normal 10 2 3 2 3 2 2 3" xfId="22472" xr:uid="{7D355FB6-D76C-4501-8C8B-FF5EA03EB968}"/>
    <cellStyle name="Normal 10 2 3 2 3 2 2 3 2" xfId="46506" xr:uid="{AEEDE01D-C0BD-42D8-9F90-C3FED9CDC535}"/>
    <cellStyle name="Normal 10 2 3 2 3 2 2 4" xfId="33032" xr:uid="{D86DA9C2-A97A-4221-8FA2-7600F305FB10}"/>
    <cellStyle name="Normal 10 2 3 2 3 2 3" xfId="6328" xr:uid="{7B1E4CEB-86F3-45AA-824C-C28E1CE91D2B}"/>
    <cellStyle name="Normal 10 2 3 2 3 2 3 2" xfId="14589" xr:uid="{483C81BA-2A46-44E4-A436-868C1B1ED92A}"/>
    <cellStyle name="Normal 10 2 3 2 3 2 3 2 2" xfId="39171" xr:uid="{F9931C8F-0595-4BA8-AEF5-7300BAE494CE}"/>
    <cellStyle name="Normal 10 2 3 2 3 2 3 3" xfId="31156" xr:uid="{AB99DC58-00F3-46A0-9C54-C1D044A24516}"/>
    <cellStyle name="Normal 10 2 3 2 3 2 4" xfId="9643" xr:uid="{2633D024-B07A-4EED-B2DA-F9AA5E5F360F}"/>
    <cellStyle name="Normal 10 2 3 2 3 2 4 2" xfId="34338" xr:uid="{7D0FB58D-5195-426E-BE0A-EB383398CFD5}"/>
    <cellStyle name="Normal 10 2 3 2 3 2 5" xfId="20005" xr:uid="{8A447BA0-5374-4AB6-9BA6-ACD4FBA14821}"/>
    <cellStyle name="Normal 10 2 3 2 3 2 5 2" xfId="44183" xr:uid="{756141F2-83B5-469E-AA2E-04D61415622A}"/>
    <cellStyle name="Normal 10 2 3 2 3 2 6" xfId="26455" xr:uid="{8864AF9F-EA82-49EF-B54F-BE68BD8613BD}"/>
    <cellStyle name="Normal 10 2 3 2 3 3" xfId="3008" xr:uid="{AEF6E49A-BB74-467B-B214-BD3DA563DFC3}"/>
    <cellStyle name="Normal 10 2 3 2 3 3 2" xfId="6847" xr:uid="{E6C047BD-0498-45D3-9859-9271C989EC3F}"/>
    <cellStyle name="Normal 10 2 3 2 3 3 2 2" xfId="15106" xr:uid="{A5AB52F2-6E48-42F0-9DD4-6689844CEF9B}"/>
    <cellStyle name="Normal 10 2 3 2 3 3 2 2 2" xfId="39688" xr:uid="{55B1D2E8-58A3-4F8A-B476-9AFA2A228111}"/>
    <cellStyle name="Normal 10 2 3 2 3 3 2 3" xfId="21900" xr:uid="{D52EAD2D-7D3B-45CE-9C03-F8990B8D4E4C}"/>
    <cellStyle name="Normal 10 2 3 2 3 3 2 3 2" xfId="45974" xr:uid="{6692483F-DB26-45E2-B1A0-8E83E2C36FE4}"/>
    <cellStyle name="Normal 10 2 3 2 3 3 2 4" xfId="31673" xr:uid="{E0F5C8EB-F806-4169-B677-E9699CC5017B}"/>
    <cellStyle name="Normal 10 2 3 2 3 3 3" xfId="11349" xr:uid="{35EB5462-A295-4CB2-945C-9538EA2C8366}"/>
    <cellStyle name="Normal 10 2 3 2 3 3 3 2" xfId="36004" xr:uid="{FB0770A5-556A-4CD2-8BAC-B456AE4C035D}"/>
    <cellStyle name="Normal 10 2 3 2 3 3 4" xfId="19435" xr:uid="{FB35D301-719B-4ABD-A6A7-4F6C107283E2}"/>
    <cellStyle name="Normal 10 2 3 2 3 3 4 2" xfId="43629" xr:uid="{71772689-E115-4AF3-983A-0FE159CEEC5F}"/>
    <cellStyle name="Normal 10 2 3 2 3 3 5" xfId="28119" xr:uid="{20A52DC8-A48F-4ED3-BF6E-9F447CFE1DEB}"/>
    <cellStyle name="Normal 10 2 3 2 3 4" xfId="3727" xr:uid="{87C88988-39CF-495D-8D56-99262CBABC26}"/>
    <cellStyle name="Normal 10 2 3 2 3 4 2" xfId="7375" xr:uid="{41235FA8-3852-498E-9E7E-6BE47938A74F}"/>
    <cellStyle name="Normal 10 2 3 2 3 4 2 2" xfId="15634" xr:uid="{5C61C90E-2400-4DF2-B021-023D8B283A70}"/>
    <cellStyle name="Normal 10 2 3 2 3 4 2 2 2" xfId="40216" xr:uid="{C41DEBDB-75F4-4E6F-984D-8791FEEC6526}"/>
    <cellStyle name="Normal 10 2 3 2 3 4 2 3" xfId="32201" xr:uid="{2C015A5D-CB6D-4BCF-822C-4F8284E5A92B}"/>
    <cellStyle name="Normal 10 2 3 2 3 4 3" xfId="12068" xr:uid="{FAB91A53-6F34-4CB2-99F8-35D611439F9D}"/>
    <cellStyle name="Normal 10 2 3 2 3 4 3 2" xfId="36712" xr:uid="{7CB3A2F0-234D-4C3C-A013-FCC325AA20BF}"/>
    <cellStyle name="Normal 10 2 3 2 3 4 4" xfId="21305" xr:uid="{73D44AF3-C015-4664-B5A4-1200A05B8C42}"/>
    <cellStyle name="Normal 10 2 3 2 3 4 4 2" xfId="45424" xr:uid="{78616AD6-D922-439B-ABD0-1DBCC5165A3A}"/>
    <cellStyle name="Normal 10 2 3 2 3 4 5" xfId="28827" xr:uid="{AEBD2D1C-5957-40CB-B985-F56CF70743D5}"/>
    <cellStyle name="Normal 10 2 3 2 3 5" xfId="4481" xr:uid="{17DF1CCB-A32F-4FAC-AC72-E18647ABAECC}"/>
    <cellStyle name="Normal 10 2 3 2 3 5 2" xfId="12822" xr:uid="{E53CF19A-53C5-4AA9-9E97-11FD08B1632C}"/>
    <cellStyle name="Normal 10 2 3 2 3 5 2 2" xfId="37407" xr:uid="{DFB0AE52-9C3C-48EB-A24F-B2327EEF7554}"/>
    <cellStyle name="Normal 10 2 3 2 3 5 3" xfId="29447" xr:uid="{91D97672-01DF-4532-8D8D-CF209BFA9CBD}"/>
    <cellStyle name="Normal 10 2 3 2 3 6" xfId="5221" xr:uid="{FD479CB7-7A6A-4AA7-A6DD-EA2CEF6340B9}"/>
    <cellStyle name="Normal 10 2 3 2 3 6 2" xfId="13514" xr:uid="{059E57C0-F4C1-4C86-A48A-5D59B08AE910}"/>
    <cellStyle name="Normal 10 2 3 2 3 6 2 2" xfId="38098" xr:uid="{87351238-A514-4026-B27C-E6F421ACD3A4}"/>
    <cellStyle name="Normal 10 2 3 2 3 6 3" xfId="30080" xr:uid="{2355CFCC-232D-4E22-BFDE-7E42ADFAD7BD}"/>
    <cellStyle name="Normal 10 2 3 2 3 7" xfId="9034" xr:uid="{D61ED27E-2DC6-409A-8FF9-C5CDD6D9144D}"/>
    <cellStyle name="Normal 10 2 3 2 3 7 2" xfId="33796" xr:uid="{BDCFDF90-54F5-4BE1-A1C0-F60A76BBB3D8}"/>
    <cellStyle name="Normal 10 2 3 2 3 8" xfId="18154" xr:uid="{4BED146C-034F-4492-BA8E-76647A6B79F5}"/>
    <cellStyle name="Normal 10 2 3 2 3 8 2" xfId="42379" xr:uid="{C3E216E5-CF25-48B3-8647-9C6836692CAB}"/>
    <cellStyle name="Normal 10 2 3 2 3 9" xfId="18828" xr:uid="{A04CF868-53F5-4930-B72D-9AB5212314EC}"/>
    <cellStyle name="Normal 10 2 3 2 3 9 2" xfId="43024" xr:uid="{AB93F2F9-3C46-484F-9266-4CB98B5360E2}"/>
    <cellStyle name="Normal 10 2 3 2 4" xfId="1700" xr:uid="{A91519AE-E5EC-4F97-A915-03C355C46050}"/>
    <cellStyle name="Normal 10 2 3 2 4 2" xfId="6965" xr:uid="{9DC08451-0F75-40FA-813A-71E49A4E1DF8}"/>
    <cellStyle name="Normal 10 2 3 2 4 2 2" xfId="15224" xr:uid="{3DE25A0E-6B76-4C75-BA81-CFBD1E534A18}"/>
    <cellStyle name="Normal 10 2 3 2 4 2 2 2" xfId="39806" xr:uid="{3B8E65AE-C9F5-4F11-9BFD-4ACB42E2402A}"/>
    <cellStyle name="Normal 10 2 3 2 4 2 3" xfId="22873" xr:uid="{7952C129-C8AB-4DF2-8A2A-9EED6DE284A1}"/>
    <cellStyle name="Normal 10 2 3 2 4 2 3 2" xfId="46891" xr:uid="{2A2E0FA6-901D-4B03-8ABC-80F1F5626E8A}"/>
    <cellStyle name="Normal 10 2 3 2 4 2 4" xfId="31791" xr:uid="{43A43FF0-3E8E-427C-80EC-6DE883C83F24}"/>
    <cellStyle name="Normal 10 2 3 2 4 3" xfId="5625" xr:uid="{43325176-5875-4851-B43C-6116FDCB08CD}"/>
    <cellStyle name="Normal 10 2 3 2 4 3 2" xfId="13896" xr:uid="{B83F3F71-0D94-4141-B2B0-94E39A41DF18}"/>
    <cellStyle name="Normal 10 2 3 2 4 3 2 2" xfId="38480" xr:uid="{5BE0D210-7881-4D20-8252-B164A732C7A0}"/>
    <cellStyle name="Normal 10 2 3 2 4 3 3" xfId="30463" xr:uid="{B2DA02C7-591A-4CB6-AB58-736BBE530596}"/>
    <cellStyle name="Normal 10 2 3 2 4 4" xfId="10049" xr:uid="{50FCDFCB-54D0-4037-BCFB-E1F06BB84270}"/>
    <cellStyle name="Normal 10 2 3 2 4 4 2" xfId="34720" xr:uid="{96EC0256-9541-4B34-83DF-DC80C277DA08}"/>
    <cellStyle name="Normal 10 2 3 2 4 5" xfId="20409" xr:uid="{D105DE9A-E802-4827-991C-31AFE73D39B5}"/>
    <cellStyle name="Normal 10 2 3 2 4 5 2" xfId="44573" xr:uid="{0A7873D2-31AE-44FF-B59B-78A80C4E5AD1}"/>
    <cellStyle name="Normal 10 2 3 2 4 6" xfId="26835" xr:uid="{B3438AB3-10E8-48F2-953B-935E051221DE}"/>
    <cellStyle name="Normal 10 2 3 2 5" xfId="1836" xr:uid="{9F815616-4C8A-498B-A093-5AB1AA3340B5}"/>
    <cellStyle name="Normal 10 2 3 2 5 2" xfId="7643" xr:uid="{6ECFCA22-3630-40B5-AECA-022EF7AA86E4}"/>
    <cellStyle name="Normal 10 2 3 2 5 2 2" xfId="15901" xr:uid="{31703DFC-D35F-4A3F-B161-A238B32BCF25}"/>
    <cellStyle name="Normal 10 2 3 2 5 2 2 2" xfId="40483" xr:uid="{F805ED87-C773-4274-87A1-55FC13084796}"/>
    <cellStyle name="Normal 10 2 3 2 5 2 3" xfId="23001" xr:uid="{A53357CA-23F7-4A88-A1F3-D6EA42F5D249}"/>
    <cellStyle name="Normal 10 2 3 2 5 2 3 2" xfId="47012" xr:uid="{B429FE2D-0D7B-4B03-B430-80BFDAC22480}"/>
    <cellStyle name="Normal 10 2 3 2 5 2 4" xfId="32468" xr:uid="{8FD1B824-8E32-410D-AC2B-E3D8EA40A86E}"/>
    <cellStyle name="Normal 10 2 3 2 5 3" xfId="5754" xr:uid="{16C3C305-4219-4E8A-A095-C297DC5125A7}"/>
    <cellStyle name="Normal 10 2 3 2 5 3 2" xfId="14016" xr:uid="{80F682DA-676F-48C2-BBEB-819171F491ED}"/>
    <cellStyle name="Normal 10 2 3 2 5 3 2 2" xfId="38598" xr:uid="{CE16B90A-F698-495A-9995-D18FBFA6B2E8}"/>
    <cellStyle name="Normal 10 2 3 2 5 3 3" xfId="30583" xr:uid="{16607182-108F-4C50-A873-489F2F672B2B}"/>
    <cellStyle name="Normal 10 2 3 2 5 4" xfId="10178" xr:uid="{0D7F7E06-099E-459C-8132-6013CED0580D}"/>
    <cellStyle name="Normal 10 2 3 2 5 4 2" xfId="34838" xr:uid="{1A0252AC-CA66-42EC-B01D-6B68C56F8605}"/>
    <cellStyle name="Normal 10 2 3 2 5 5" xfId="20536" xr:uid="{0B237F3D-B587-46F9-A2A1-F1D1A81B6203}"/>
    <cellStyle name="Normal 10 2 3 2 5 5 2" xfId="44696" xr:uid="{195D97A9-F531-4A14-969A-14D0CF7AF904}"/>
    <cellStyle name="Normal 10 2 3 2 5 6" xfId="26953" xr:uid="{E662CF1E-C21B-4EA2-88BE-34F085C95D7B}"/>
    <cellStyle name="Normal 10 2 3 2 6" xfId="811" xr:uid="{140CBFA3-AE3A-4A28-8F9B-11D1BED5B1F7}"/>
    <cellStyle name="Normal 10 2 3 2 6 2" xfId="7834" xr:uid="{0EE595C0-B161-481A-9ADC-2A0487A3AAA5}"/>
    <cellStyle name="Normal 10 2 3 2 6 2 2" xfId="16092" xr:uid="{28A7A3E1-809A-4C57-A728-4441669A3739}"/>
    <cellStyle name="Normal 10 2 3 2 6 2 2 2" xfId="40674" xr:uid="{F1F14953-3DFC-4229-9486-8789B0D15738}"/>
    <cellStyle name="Normal 10 2 3 2 6 2 3" xfId="22034" xr:uid="{7F33EBDF-3BB9-4709-972C-CCDADCBA152C}"/>
    <cellStyle name="Normal 10 2 3 2 6 2 3 2" xfId="46099" xr:uid="{EA3F5588-1F25-4442-9B13-674110D959B4}"/>
    <cellStyle name="Normal 10 2 3 2 6 2 4" xfId="32659" xr:uid="{EDFB4A5B-34BB-488C-A097-E2B7AD86C661}"/>
    <cellStyle name="Normal 10 2 3 2 6 3" xfId="5947" xr:uid="{AADEA8DA-F9D8-4587-BEE9-9F293F751C73}"/>
    <cellStyle name="Normal 10 2 3 2 6 3 2" xfId="14209" xr:uid="{DA637ADE-F0CE-43CC-9FF8-3C38468482C0}"/>
    <cellStyle name="Normal 10 2 3 2 6 3 2 2" xfId="38791" xr:uid="{8ECB4403-5A0E-4E48-9E78-00C40599C381}"/>
    <cellStyle name="Normal 10 2 3 2 6 3 3" xfId="30776" xr:uid="{0F01EF0D-9E92-4BCF-8ACD-27E1B7BDB7C8}"/>
    <cellStyle name="Normal 10 2 3 2 6 4" xfId="9196" xr:uid="{04CB74DA-4AD5-4132-8FF9-56959E46BA5B}"/>
    <cellStyle name="Normal 10 2 3 2 6 4 2" xfId="33934" xr:uid="{E40B3960-D58B-4B47-B4BC-1055CAFC0B16}"/>
    <cellStyle name="Normal 10 2 3 2 6 5" xfId="19568" xr:uid="{0AD224D9-D0F7-491E-9AAE-6F58C07073A7}"/>
    <cellStyle name="Normal 10 2 3 2 6 5 2" xfId="43756" xr:uid="{D9C5D048-B281-4FDF-92FB-3ECDB8394F54}"/>
    <cellStyle name="Normal 10 2 3 2 6 6" xfId="26056" xr:uid="{53C6984A-9918-436A-8E61-69306369E403}"/>
    <cellStyle name="Normal 10 2 3 2 7" xfId="1955" xr:uid="{E8D3F239-F610-4ABF-B632-31BF56E93919}"/>
    <cellStyle name="Normal 10 2 3 2 7 2" xfId="6467" xr:uid="{32C044CA-02C7-4067-9FCF-6E9530D39D0E}"/>
    <cellStyle name="Normal 10 2 3 2 7 2 2" xfId="14726" xr:uid="{681D857E-E73C-4D70-862C-BD0B0CF84CC5}"/>
    <cellStyle name="Normal 10 2 3 2 7 2 2 2" xfId="39308" xr:uid="{058CCDF1-D4DC-451D-B02F-26C2D9C1158E}"/>
    <cellStyle name="Normal 10 2 3 2 7 2 3" xfId="23119" xr:uid="{975EFBD0-A0A1-4395-9AA9-8C1C628DD31A}"/>
    <cellStyle name="Normal 10 2 3 2 7 2 3 2" xfId="47130" xr:uid="{B00840D2-9E7A-4C07-92D0-363099A4862C}"/>
    <cellStyle name="Normal 10 2 3 2 7 2 4" xfId="31293" xr:uid="{5C6005EA-61C3-4505-ABDF-42BF7D30E0E5}"/>
    <cellStyle name="Normal 10 2 3 2 7 3" xfId="10297" xr:uid="{A2E0423C-0774-42E6-BAC4-3A7B3EDE10E6}"/>
    <cellStyle name="Normal 10 2 3 2 7 3 2" xfId="34956" xr:uid="{9A48F679-7F69-4C71-8BCA-51F13C2E3015}"/>
    <cellStyle name="Normal 10 2 3 2 7 4" xfId="20654" xr:uid="{D97F7119-6538-413E-B5E3-94B32810B524}"/>
    <cellStyle name="Normal 10 2 3 2 7 4 2" xfId="44814" xr:uid="{67D65BFE-AF15-45AA-8867-44D6DF9D11D9}"/>
    <cellStyle name="Normal 10 2 3 2 7 5" xfId="27071" xr:uid="{55F4C5BB-78DF-4332-B58C-9885ECE552FC}"/>
    <cellStyle name="Normal 10 2 3 2 8" xfId="2148" xr:uid="{4E0F5C76-2A41-4988-9867-CF87FEC5CEF4}"/>
    <cellStyle name="Normal 10 2 3 2 8 2" xfId="8321" xr:uid="{AEF2993C-7652-4634-A3C3-8FD5A75F3D64}"/>
    <cellStyle name="Normal 10 2 3 2 8 2 2" xfId="16579" xr:uid="{21934135-2AE3-470B-85BB-5BC00C4EB6FB}"/>
    <cellStyle name="Normal 10 2 3 2 8 2 2 2" xfId="41161" xr:uid="{D20FE040-87C3-499E-A45F-570EDC603029}"/>
    <cellStyle name="Normal 10 2 3 2 8 2 3" xfId="21545" xr:uid="{BBAA8870-3E5C-451E-B283-5321126904ED}"/>
    <cellStyle name="Normal 10 2 3 2 8 2 3 2" xfId="45643" xr:uid="{51AA2382-5AD5-4002-B7F7-17E0FA2791B5}"/>
    <cellStyle name="Normal 10 2 3 2 8 2 4" xfId="33146" xr:uid="{8B633DBF-2582-4C72-BE64-D5FC96438DBF}"/>
    <cellStyle name="Normal 10 2 3 2 8 3" xfId="10490" xr:uid="{CB0F88D4-5A5D-47E1-937E-839E7AB5EE70}"/>
    <cellStyle name="Normal 10 2 3 2 8 3 2" xfId="35148" xr:uid="{D9C5F325-6C6D-4568-864B-177627D0AE5E}"/>
    <cellStyle name="Normal 10 2 3 2 8 4" xfId="19075" xr:uid="{618172C5-14A6-46CA-96A4-0BD4CB52D153}"/>
    <cellStyle name="Normal 10 2 3 2 8 4 2" xfId="43269" xr:uid="{97AE8989-603F-423C-81FD-026BEEDF3B37}"/>
    <cellStyle name="Normal 10 2 3 2 8 5" xfId="27263" xr:uid="{627D46E5-AA5D-41B3-B2F2-0C2D58E347EA}"/>
    <cellStyle name="Normal 10 2 3 2 9" xfId="2535" xr:uid="{76B92698-0C80-43A0-87B8-D76785CC5F21}"/>
    <cellStyle name="Normal 10 2 3 2 9 2" xfId="10876" xr:uid="{72103CF8-E668-423D-9CAB-3D702C50D39C}"/>
    <cellStyle name="Normal 10 2 3 2 9 2 2" xfId="35532" xr:uid="{7B99E9F6-6601-40F4-BA50-E49834C89496}"/>
    <cellStyle name="Normal 10 2 3 2 9 3" xfId="20951" xr:uid="{BFA30E22-7280-4F58-BECA-298DEAA465FF}"/>
    <cellStyle name="Normal 10 2 3 2 9 3 2" xfId="45086" xr:uid="{09327CCF-4725-4CF9-9568-B9E6C0C90AAC}"/>
    <cellStyle name="Normal 10 2 3 2 9 4" xfId="27647" xr:uid="{F3C383E4-405D-49BF-A3D3-08541EBD4E99}"/>
    <cellStyle name="Normal 10 2 3 20" xfId="4115" xr:uid="{D0A00181-BD63-4986-8A18-BE77C8538D89}"/>
    <cellStyle name="Normal 10 2 3 20 2" xfId="12456" xr:uid="{2A23EE3B-A6EC-4341-B7D9-0F1EA58264BD}"/>
    <cellStyle name="Normal 10 2 3 20 2 2" xfId="37041" xr:uid="{50255371-F1FF-473F-82D7-944962496748}"/>
    <cellStyle name="Normal 10 2 3 20 3" xfId="29150" xr:uid="{ECC6BA65-D1D6-41E1-AA64-3F2CADE1C6F8}"/>
    <cellStyle name="Normal 10 2 3 21" xfId="4721" xr:uid="{C5C08BF8-5BD2-4F96-A087-2D4085A2BEBE}"/>
    <cellStyle name="Normal 10 2 3 21 2" xfId="13058" xr:uid="{50DCEB41-65D9-4526-9352-336B39D3877E}"/>
    <cellStyle name="Normal 10 2 3 21 2 2" xfId="37643" xr:uid="{FBE6FE43-26ED-4CEA-A3F7-F13CA3D150F8}"/>
    <cellStyle name="Normal 10 2 3 21 3" xfId="29622" xr:uid="{87E69D53-14CD-4D94-ADA0-0AE5B011D7BA}"/>
    <cellStyle name="Normal 10 2 3 22" xfId="8517" xr:uid="{0BE29916-FCE5-464B-B13E-E635C770B476}"/>
    <cellStyle name="Normal 10 2 3 22 2" xfId="16775" xr:uid="{34379F8A-A85B-4A18-B3B1-DEAFF9D901B0}"/>
    <cellStyle name="Normal 10 2 3 22 2 2" xfId="41357" xr:uid="{8B893E70-1260-48E2-B4BE-230CF0D16F14}"/>
    <cellStyle name="Normal 10 2 3 22 3" xfId="33328" xr:uid="{B71CCB1E-028F-4694-8B95-3C69168F920A}"/>
    <cellStyle name="Normal 10 2 3 23" xfId="8646" xr:uid="{A3401332-22BE-438A-A410-0A2681B9246B}"/>
    <cellStyle name="Normal 10 2 3 23 2" xfId="33431" xr:uid="{8AAE2A59-D1F9-48B4-83FA-9AA388D17166}"/>
    <cellStyle name="Normal 10 2 3 24" xfId="17757" xr:uid="{27B56F5A-C7D9-4443-B505-4B1CF6E74BDB}"/>
    <cellStyle name="Normal 10 2 3 24 2" xfId="41982" xr:uid="{4236B6AB-0E5B-4255-98D6-CA3E5C8D744E}"/>
    <cellStyle name="Normal 10 2 3 25" xfId="17831" xr:uid="{F8258277-57F5-4C89-B4B2-14F1FA2B906B}"/>
    <cellStyle name="Normal 10 2 3 25 2" xfId="42056" xr:uid="{B0134873-E8E0-4ABD-889F-2ECD061B8DF5}"/>
    <cellStyle name="Normal 10 2 3 26" xfId="18437" xr:uid="{838DB205-9092-4172-AF55-64051135C0EB}"/>
    <cellStyle name="Normal 10 2 3 26 2" xfId="42647" xr:uid="{E0C22F90-FF4C-4539-9CC6-92E8F76492FE}"/>
    <cellStyle name="Normal 10 2 3 27" xfId="25569" xr:uid="{BDC30122-5F3B-437E-AF95-380C5EDDDD59}"/>
    <cellStyle name="Normal 10 2 3 3" xfId="385" xr:uid="{746F6221-E1BF-4368-85DD-DA93C9007E75}"/>
    <cellStyle name="Normal 10 2 3 3 10" xfId="4302" xr:uid="{652A7120-35C1-4E88-A2D3-3E67E6133140}"/>
    <cellStyle name="Normal 10 2 3 3 10 2" xfId="12643" xr:uid="{AABD3514-2472-48FF-82BF-B967991AF346}"/>
    <cellStyle name="Normal 10 2 3 3 10 2 2" xfId="37228" xr:uid="{BD506AF7-E80E-4C54-AD75-BC924BA2F0B4}"/>
    <cellStyle name="Normal 10 2 3 3 10 3" xfId="29268" xr:uid="{04767F9F-B808-46D0-B4DF-0F250EED9CA5}"/>
    <cellStyle name="Normal 10 2 3 3 11" xfId="4843" xr:uid="{38E10611-24F1-4D6B-89F7-A4ACA3EF66D8}"/>
    <cellStyle name="Normal 10 2 3 3 11 2" xfId="13165" xr:uid="{B2FFCDDA-EBBB-4897-BDAF-6E898FBB844E}"/>
    <cellStyle name="Normal 10 2 3 3 11 2 2" xfId="37750" xr:uid="{DD304949-4AB5-4D91-BB7E-5790ABB1416E}"/>
    <cellStyle name="Normal 10 2 3 3 11 3" xfId="29730" xr:uid="{27050B95-9237-4EC2-8E55-C4745DBF938C}"/>
    <cellStyle name="Normal 10 2 3 3 12" xfId="8785" xr:uid="{C7F44C25-E1F5-4578-BD1E-BBDFFB2CAA8A}"/>
    <cellStyle name="Normal 10 2 3 3 12 2" xfId="33556" xr:uid="{8C1AA2D9-AD04-4E06-A6F9-7B915539BC5D}"/>
    <cellStyle name="Normal 10 2 3 3 13" xfId="17975" xr:uid="{C646BC9C-1A97-416F-A8B3-183E09E79AC6}"/>
    <cellStyle name="Normal 10 2 3 3 13 2" xfId="42200" xr:uid="{5D735D40-4E46-4E6D-9227-2F5011782085}"/>
    <cellStyle name="Normal 10 2 3 3 14" xfId="18569" xr:uid="{BCA23760-5004-4BB5-B21C-A83C61E5D218}"/>
    <cellStyle name="Normal 10 2 3 3 14 2" xfId="42765" xr:uid="{5879FF4D-2597-4929-B3E5-F5EECD2057A6}"/>
    <cellStyle name="Normal 10 2 3 3 15" xfId="25687" xr:uid="{EF19C25D-93EA-4B2B-8AAB-1E67E5DB1CA8}"/>
    <cellStyle name="Normal 10 2 3 3 2" xfId="1100" xr:uid="{B9CB612F-C358-41C8-8612-98C11C7A21C0}"/>
    <cellStyle name="Normal 10 2 3 3 2 10" xfId="26296" xr:uid="{575C7629-9267-4756-9888-FA4084B166BD}"/>
    <cellStyle name="Normal 10 2 3 3 2 2" xfId="1532" xr:uid="{0B841E22-75BE-4DDD-A0F2-7D8AC3E18CE9}"/>
    <cellStyle name="Normal 10 2 3 3 2 2 2" xfId="7508" xr:uid="{1D141005-40F1-42A5-B474-83C043F6EFB7}"/>
    <cellStyle name="Normal 10 2 3 3 2 2 2 2" xfId="15767" xr:uid="{6E4743B7-7C83-45E8-9713-56CC38048704}"/>
    <cellStyle name="Normal 10 2 3 3 2 2 2 2 2" xfId="40349" xr:uid="{5081CD64-9184-48C2-AF70-AE5D6C826702}"/>
    <cellStyle name="Normal 10 2 3 3 2 2 2 3" xfId="22720" xr:uid="{3A7C5571-8093-477D-9DC9-2416A5FAFD77}"/>
    <cellStyle name="Normal 10 2 3 3 2 2 2 3 2" xfId="46747" xr:uid="{FEB92192-3169-415B-9DC0-91187BB767DD}"/>
    <cellStyle name="Normal 10 2 3 3 2 2 2 4" xfId="32334" xr:uid="{192494A7-BA65-4510-AC4F-F5D17B6CE923}"/>
    <cellStyle name="Normal 10 2 3 3 2 2 3" xfId="5472" xr:uid="{AE32EF5B-9CED-4B01-B32E-A79DD798C979}"/>
    <cellStyle name="Normal 10 2 3 3 2 2 3 2" xfId="13755" xr:uid="{0D8772BA-2356-406E-B529-354F86C1776E}"/>
    <cellStyle name="Normal 10 2 3 3 2 2 3 2 2" xfId="38339" xr:uid="{178524F0-32BC-4A07-B640-963C8AA3EC0F}"/>
    <cellStyle name="Normal 10 2 3 3 2 2 3 3" xfId="30321" xr:uid="{BF032AE0-FB29-446D-AF13-975BA4FA1E24}"/>
    <cellStyle name="Normal 10 2 3 3 2 2 4" xfId="9893" xr:uid="{708F5278-D379-46D3-B5B4-F5645149F493}"/>
    <cellStyle name="Normal 10 2 3 3 2 2 4 2" xfId="34579" xr:uid="{FE7332A1-C14C-4A8B-95C0-C0E45AFF8028}"/>
    <cellStyle name="Normal 10 2 3 3 2 2 5" xfId="20254" xr:uid="{69737EFA-5192-4BB1-BB09-E84859D5331F}"/>
    <cellStyle name="Normal 10 2 3 3 2 2 5 2" xfId="44428" xr:uid="{1291A6BD-82C6-453C-BE7D-EE8937FE51BD}"/>
    <cellStyle name="Normal 10 2 3 3 2 2 6" xfId="26695" xr:uid="{CD47CB6E-3B32-4B41-9850-0E613985F863}"/>
    <cellStyle name="Normal 10 2 3 3 2 3" xfId="3065" xr:uid="{DAC5334F-858A-42BE-B9C8-31DD32EC2329}"/>
    <cellStyle name="Normal 10 2 3 3 2 3 2" xfId="8074" xr:uid="{25E40D77-5A4E-4849-90CB-380A5CA739DC}"/>
    <cellStyle name="Normal 10 2 3 3 2 3 2 2" xfId="16332" xr:uid="{00BF7D21-E954-4A1E-B41F-7BB055ECAD94}"/>
    <cellStyle name="Normal 10 2 3 3 2 3 2 2 2" xfId="40914" xr:uid="{95D6C514-77F0-441F-8AC1-0F2E62B0F8BC}"/>
    <cellStyle name="Normal 10 2 3 3 2 3 2 3" xfId="32899" xr:uid="{E101608D-E8AC-4551-A7FC-840610A15DB5}"/>
    <cellStyle name="Normal 10 2 3 3 2 3 3" xfId="6187" xr:uid="{94C66569-78BF-402D-A975-CE75C48DD88B}"/>
    <cellStyle name="Normal 10 2 3 3 2 3 3 2" xfId="14449" xr:uid="{2841B633-CD9F-4BC9-B31A-ACF5B1F35646}"/>
    <cellStyle name="Normal 10 2 3 3 2 3 3 2 2" xfId="39031" xr:uid="{D9DED3AC-85EC-4871-B5B2-8281CB952157}"/>
    <cellStyle name="Normal 10 2 3 3 2 3 3 3" xfId="31016" xr:uid="{E209962D-66AD-4538-8C0F-79E5299E2F61}"/>
    <cellStyle name="Normal 10 2 3 3 2 3 4" xfId="11406" xr:uid="{CD7D7AD2-8D5C-4439-B6F0-D7A0AE31E6A0}"/>
    <cellStyle name="Normal 10 2 3 3 2 3 4 2" xfId="36061" xr:uid="{EF35C92D-8BDA-4252-A607-EC2143BF00A0}"/>
    <cellStyle name="Normal 10 2 3 3 2 3 5" xfId="22309" xr:uid="{94E915F6-567B-4E80-8E7B-60965DE1C7FC}"/>
    <cellStyle name="Normal 10 2 3 3 2 3 5 2" xfId="46343" xr:uid="{52E20F08-0CC5-40BA-A5EA-EFCAC401D28A}"/>
    <cellStyle name="Normal 10 2 3 3 2 3 6" xfId="28176" xr:uid="{EB3133C3-A7C9-4846-B10E-F79E59E736C4}"/>
    <cellStyle name="Normal 10 2 3 3 2 4" xfId="3784" xr:uid="{0740C385-68F6-4AAB-BB11-1C69AF22464D}"/>
    <cellStyle name="Normal 10 2 3 3 2 4 2" xfId="6707" xr:uid="{0B6D14A2-B115-48FE-9DB4-9166B8F3E54D}"/>
    <cellStyle name="Normal 10 2 3 3 2 4 2 2" xfId="14966" xr:uid="{CF0D8CD0-C784-4D0D-B532-EE0FB2BD5E2D}"/>
    <cellStyle name="Normal 10 2 3 3 2 4 2 2 2" xfId="39548" xr:uid="{EF2D0714-9F1C-4C42-9F78-F07DFA4EBB3C}"/>
    <cellStyle name="Normal 10 2 3 3 2 4 2 3" xfId="31533" xr:uid="{7188317C-FFD3-40B9-88EF-DCAF3F897467}"/>
    <cellStyle name="Normal 10 2 3 3 2 4 3" xfId="12125" xr:uid="{40316275-9318-4B86-B30C-73B782A3C912}"/>
    <cellStyle name="Normal 10 2 3 3 2 4 3 2" xfId="36769" xr:uid="{ED67108E-40DB-4498-868E-93B1AE4CC87E}"/>
    <cellStyle name="Normal 10 2 3 3 2 4 4" xfId="28884" xr:uid="{A78E60B9-AF81-4F74-B9AF-D5EDF8AC6B4C}"/>
    <cellStyle name="Normal 10 2 3 3 2 5" xfId="4538" xr:uid="{52F1F21C-2468-4503-AFB5-E5F55163DC6E}"/>
    <cellStyle name="Normal 10 2 3 3 2 5 2" xfId="7219" xr:uid="{7B81BABE-D1B6-4626-85F0-CA52396AAABD}"/>
    <cellStyle name="Normal 10 2 3 3 2 5 2 2" xfId="15478" xr:uid="{0923EA28-CFD7-4BD5-913E-475D84B5D019}"/>
    <cellStyle name="Normal 10 2 3 3 2 5 2 2 2" xfId="40060" xr:uid="{D485BEB0-0A93-4C48-9DA9-02257D53730D}"/>
    <cellStyle name="Normal 10 2 3 3 2 5 2 3" xfId="32045" xr:uid="{077583C2-ADE0-4F24-9BD3-B0D8439DC684}"/>
    <cellStyle name="Normal 10 2 3 3 2 5 3" xfId="12879" xr:uid="{2654F32F-A6CF-4752-9795-5CF73DD52634}"/>
    <cellStyle name="Normal 10 2 3 3 2 5 3 2" xfId="37464" xr:uid="{04CE421A-3E53-46CB-B32E-91AE5DCCE1B4}"/>
    <cellStyle name="Normal 10 2 3 3 2 5 4" xfId="29504" xr:uid="{9F18EB7E-BF2A-4C78-9A14-E515D63D2942}"/>
    <cellStyle name="Normal 10 2 3 3 2 6" xfId="5060" xr:uid="{CB537993-3A08-4477-8FCA-EB7E42F9E481}"/>
    <cellStyle name="Normal 10 2 3 3 2 6 2" xfId="13355" xr:uid="{94B9174A-7FD3-4F56-BB3D-CBA9D4406380}"/>
    <cellStyle name="Normal 10 2 3 3 2 6 2 2" xfId="37939" xr:uid="{0C08C8A4-B4CC-405E-854A-897034086B54}"/>
    <cellStyle name="Normal 10 2 3 3 2 6 3" xfId="29920" xr:uid="{D265D731-BBE4-47C8-9856-34267B79C071}"/>
    <cellStyle name="Normal 10 2 3 3 2 7" xfId="9476" xr:uid="{7A7092DC-9885-4326-B13E-21A56B4FA731}"/>
    <cellStyle name="Normal 10 2 3 3 2 7 2" xfId="34177" xr:uid="{F03FF4E7-9B77-4E82-AA15-0BAFD2E262F9}"/>
    <cellStyle name="Normal 10 2 3 3 2 8" xfId="18211" xr:uid="{6054C20E-818D-40B9-AC9E-428CC0EBD50C}"/>
    <cellStyle name="Normal 10 2 3 3 2 8 2" xfId="42436" xr:uid="{7F5BBA2D-8F50-4C8E-8F26-E1C15A4748C9}"/>
    <cellStyle name="Normal 10 2 3 3 2 9" xfId="19844" xr:uid="{873E609E-3BEF-4B02-9F7C-754CA4699801}"/>
    <cellStyle name="Normal 10 2 3 3 2 9 2" xfId="44024" xr:uid="{0E938BF1-D257-4CC2-9E80-C0C551B6E735}"/>
    <cellStyle name="Normal 10 2 3 3 3" xfId="1334" xr:uid="{D5BBBA4A-9626-4F40-B33B-E951A1A89A97}"/>
    <cellStyle name="Normal 10 2 3 3 3 2" xfId="7022" xr:uid="{6498F1DC-9245-433D-8947-DAE827542B12}"/>
    <cellStyle name="Normal 10 2 3 3 3 2 2" xfId="15281" xr:uid="{B1069F80-0D7A-4503-B04D-1FD12CA5A185}"/>
    <cellStyle name="Normal 10 2 3 3 3 2 2 2" xfId="39863" xr:uid="{B2749520-A74D-46EB-A425-C09B8A02E25A}"/>
    <cellStyle name="Normal 10 2 3 3 3 2 3" xfId="22525" xr:uid="{6F698F5D-95CC-46E1-826E-2CB23748B410}"/>
    <cellStyle name="Normal 10 2 3 3 3 2 3 2" xfId="46559" xr:uid="{ADE29228-EC87-4660-910A-A2494702C507}"/>
    <cellStyle name="Normal 10 2 3 3 3 2 4" xfId="31848" xr:uid="{30B411B1-EF2E-4B41-B5B3-B6194B517385}"/>
    <cellStyle name="Normal 10 2 3 3 3 3" xfId="5274" xr:uid="{567EABD7-FAF0-40CB-B269-8928EE756234}"/>
    <cellStyle name="Normal 10 2 3 3 3 3 2" xfId="13567" xr:uid="{10EF008C-B3C5-433A-838B-5117F98259FD}"/>
    <cellStyle name="Normal 10 2 3 3 3 3 2 2" xfId="38151" xr:uid="{6AE23AA0-EE14-43F7-9901-787C79BC7945}"/>
    <cellStyle name="Normal 10 2 3 3 3 3 3" xfId="30133" xr:uid="{37160394-4074-4316-8CDB-F99A950E579A}"/>
    <cellStyle name="Normal 10 2 3 3 3 4" xfId="9696" xr:uid="{11A38420-FB72-433B-B9F5-44A3E9CF2EC5}"/>
    <cellStyle name="Normal 10 2 3 3 3 4 2" xfId="34391" xr:uid="{FC24E734-0127-4ACA-8C0F-4B50EFBD4EC3}"/>
    <cellStyle name="Normal 10 2 3 3 3 5" xfId="20058" xr:uid="{E797D06E-66F8-483B-B499-6F021CDE7401}"/>
    <cellStyle name="Normal 10 2 3 3 3 5 2" xfId="44236" xr:uid="{B801313D-0193-4FB1-8462-B87FD351D0E5}"/>
    <cellStyle name="Normal 10 2 3 3 3 6" xfId="26508" xr:uid="{CFACEDD1-2EA9-44E6-A1CE-C284A53B30EB}"/>
    <cellStyle name="Normal 10 2 3 3 4" xfId="871" xr:uid="{CD4CC1B8-3195-413F-AE79-3CA72030BE09}"/>
    <cellStyle name="Normal 10 2 3 3 4 2" xfId="7887" xr:uid="{3CB417C3-A700-499F-875B-3A19767AFF9A}"/>
    <cellStyle name="Normal 10 2 3 3 4 2 2" xfId="16145" xr:uid="{CE3845B0-435A-4E80-B22F-2818F9B91C6A}"/>
    <cellStyle name="Normal 10 2 3 3 4 2 2 2" xfId="40727" xr:uid="{972902FB-7D34-4B7E-93C6-2AF7DDAC3B85}"/>
    <cellStyle name="Normal 10 2 3 3 4 2 3" xfId="22093" xr:uid="{2BC5259C-3408-4857-B596-40888B5364F0}"/>
    <cellStyle name="Normal 10 2 3 3 4 2 3 2" xfId="46152" xr:uid="{903DAA54-D856-44E6-93D0-D0057B8738D0}"/>
    <cellStyle name="Normal 10 2 3 3 4 2 4" xfId="32712" xr:uid="{C6A46719-7581-4EFE-B6F6-5E7DDCE05EE9}"/>
    <cellStyle name="Normal 10 2 3 3 4 3" xfId="6000" xr:uid="{FE9D3FB8-8617-4D30-BB94-306D8411A5B8}"/>
    <cellStyle name="Normal 10 2 3 3 4 3 2" xfId="14262" xr:uid="{B05C105F-FF6C-4BFF-B79E-8F20C9FA82DB}"/>
    <cellStyle name="Normal 10 2 3 3 4 3 2 2" xfId="38844" xr:uid="{81EF18F7-78EE-44A5-BEA5-3BDB32FEE19E}"/>
    <cellStyle name="Normal 10 2 3 3 4 3 3" xfId="30829" xr:uid="{F6C63C7C-2E73-45E0-93F8-B59F0C40EB98}"/>
    <cellStyle name="Normal 10 2 3 3 4 4" xfId="9255" xr:uid="{58926870-B044-4FD5-AAE7-22D53A9BFEA6}"/>
    <cellStyle name="Normal 10 2 3 3 4 4 2" xfId="33987" xr:uid="{355ABEC2-E069-4CB4-B1C0-5861FCA32E10}"/>
    <cellStyle name="Normal 10 2 3 3 4 5" xfId="19627" xr:uid="{059EF4CA-2E51-48E8-A442-1CB6AEA18332}"/>
    <cellStyle name="Normal 10 2 3 3 4 5 2" xfId="43815" xr:uid="{F005FA63-12B4-4DD8-8CAC-4A3594B179DF}"/>
    <cellStyle name="Normal 10 2 3 3 4 6" xfId="26109" xr:uid="{D8DCD592-960E-467B-B0C7-0611DCFEFB77}"/>
    <cellStyle name="Normal 10 2 3 3 5" xfId="2206" xr:uid="{E3666FBB-4D11-42CF-98FA-D08C8228B1B3}"/>
    <cellStyle name="Normal 10 2 3 3 5 2" xfId="6520" xr:uid="{1A06F254-E5F0-4917-9D8C-4E3E7C25E04A}"/>
    <cellStyle name="Normal 10 2 3 3 5 2 2" xfId="14779" xr:uid="{FA37F880-F1F7-4DF4-98D1-E396C5E9624D}"/>
    <cellStyle name="Normal 10 2 3 3 5 2 2 2" xfId="39361" xr:uid="{BE097A8F-8537-4334-8014-0DE71786E099}"/>
    <cellStyle name="Normal 10 2 3 3 5 2 3" xfId="21644" xr:uid="{6AB7D569-AE8B-490C-A62D-4DF224FCB82E}"/>
    <cellStyle name="Normal 10 2 3 3 5 2 3 2" xfId="45726" xr:uid="{20932400-A82B-45D8-95E4-149FACB149AA}"/>
    <cellStyle name="Normal 10 2 3 3 5 2 4" xfId="31346" xr:uid="{AE028664-A8C8-4147-B883-03C16092221B}"/>
    <cellStyle name="Normal 10 2 3 3 5 3" xfId="10547" xr:uid="{9FB944C5-C169-46B6-A626-269EAE1E2919}"/>
    <cellStyle name="Normal 10 2 3 3 5 3 2" xfId="35205" xr:uid="{35AD195D-D719-4950-9AD6-AE51F10B3400}"/>
    <cellStyle name="Normal 10 2 3 3 5 4" xfId="19176" xr:uid="{61ECCD4B-B3DC-4AB0-A7EF-00155E90CF85}"/>
    <cellStyle name="Normal 10 2 3 3 5 4 2" xfId="43370" xr:uid="{D119F869-08D6-46FC-8483-334B39B1E835}"/>
    <cellStyle name="Normal 10 2 3 3 5 5" xfId="27320" xr:uid="{6CC5E7F0-09E6-49DC-81A2-86AB18410C83}"/>
    <cellStyle name="Normal 10 2 3 3 6" xfId="2592" xr:uid="{58E1EB58-2595-47E5-B283-3592D95F81DC}"/>
    <cellStyle name="Normal 10 2 3 3 6 2" xfId="8378" xr:uid="{A6E32857-997A-4AF3-8114-F8804A2851C2}"/>
    <cellStyle name="Normal 10 2 3 3 6 2 2" xfId="16636" xr:uid="{05220790-BB1C-407C-BF97-20A1CF37E91F}"/>
    <cellStyle name="Normal 10 2 3 3 6 2 2 2" xfId="41218" xr:uid="{24F45F80-AB4F-441A-A21A-1414F9DE47F4}"/>
    <cellStyle name="Normal 10 2 3 3 6 2 3" xfId="33203" xr:uid="{B5299E97-F7BD-45B0-A14F-64A1C5AEABF5}"/>
    <cellStyle name="Normal 10 2 3 3 6 3" xfId="10933" xr:uid="{C95D3779-19D1-4A95-B2CA-5838BE608619}"/>
    <cellStyle name="Normal 10 2 3 3 6 3 2" xfId="35589" xr:uid="{77CB770E-2D87-49EB-8FDB-4C0EB194DFCA}"/>
    <cellStyle name="Normal 10 2 3 3 6 4" xfId="21048" xr:uid="{9752E6C7-E017-4742-BF36-FCF4314A3DBC}"/>
    <cellStyle name="Normal 10 2 3 3 6 4 2" xfId="45173" xr:uid="{DE35AF16-B513-4902-BB59-4C2B281A4AD4}"/>
    <cellStyle name="Normal 10 2 3 3 6 5" xfId="27704" xr:uid="{3A8CFEEC-98AD-4E55-8B2E-47F630436346}"/>
    <cellStyle name="Normal 10 2 3 3 7" xfId="2829" xr:uid="{8D648550-903F-4CEB-884C-D3A80E56A592}"/>
    <cellStyle name="Normal 10 2 3 3 7 2" xfId="11170" xr:uid="{2E5D8503-CF5E-4F37-8737-7147E8ADD3EC}"/>
    <cellStyle name="Normal 10 2 3 3 7 2 2" xfId="35825" xr:uid="{F6990074-FD71-44A7-8F30-DCBBC224314C}"/>
    <cellStyle name="Normal 10 2 3 3 7 3" xfId="27940" xr:uid="{82E28FD3-6FF3-4FF2-B296-B39614A39223}"/>
    <cellStyle name="Normal 10 2 3 3 8" xfId="3302" xr:uid="{AFE6ECFC-D745-4B0A-AA93-A4363CA597AD}"/>
    <cellStyle name="Normal 10 2 3 3 8 2" xfId="11643" xr:uid="{7B223925-58B3-4C06-8D3D-356ECA34B415}"/>
    <cellStyle name="Normal 10 2 3 3 8 2 2" xfId="36297" xr:uid="{EE4BA32E-98ED-4772-ABB7-1AD9B119F1FF}"/>
    <cellStyle name="Normal 10 2 3 3 8 3" xfId="28412" xr:uid="{33FF6401-6C3E-4E7D-A912-2745502FE085}"/>
    <cellStyle name="Normal 10 2 3 3 9" xfId="3548" xr:uid="{3528B655-7DF1-499F-811A-F46A3A6CC0D1}"/>
    <cellStyle name="Normal 10 2 3 3 9 2" xfId="11889" xr:uid="{DDF8D668-17AE-44DF-9CB9-CD1F96E66CD6}"/>
    <cellStyle name="Normal 10 2 3 3 9 2 2" xfId="36533" xr:uid="{65F36964-2E24-4995-A94A-EA6EA5CF8783}"/>
    <cellStyle name="Normal 10 2 3 3 9 3" xfId="28648" xr:uid="{2AC4F44D-6893-4321-A795-D838E3E474DC}"/>
    <cellStyle name="Normal 10 2 3 4" xfId="528" xr:uid="{5F2DA6A4-6A66-4A4E-907C-2F31A26F1487}"/>
    <cellStyle name="Normal 10 2 3 4 10" xfId="18710" xr:uid="{F7626314-506D-4427-8DFD-9C79D72118AE}"/>
    <cellStyle name="Normal 10 2 3 4 10 2" xfId="42906" xr:uid="{91ECD714-90B7-4A92-A2D9-D8B49ACB57F1}"/>
    <cellStyle name="Normal 10 2 3 4 11" xfId="25809" xr:uid="{93CB5C91-E520-4982-AF02-B3D2A53F5614}"/>
    <cellStyle name="Normal 10 2 3 4 2" xfId="1424" xr:uid="{13A235D8-68D5-4869-9F16-6967446D3C8F}"/>
    <cellStyle name="Normal 10 2 3 4 2 2" xfId="7456" xr:uid="{DD77420E-23F6-4486-ABA5-840D22462E87}"/>
    <cellStyle name="Normal 10 2 3 4 2 2 2" xfId="15715" xr:uid="{9DD9B019-1489-4202-8464-8DE8A3194259}"/>
    <cellStyle name="Normal 10 2 3 4 2 2 2 2" xfId="40297" xr:uid="{6FA3D7E6-32B5-4C00-B245-439EF1C5993E}"/>
    <cellStyle name="Normal 10 2 3 4 2 2 3" xfId="22613" xr:uid="{F5281D6D-7901-4904-AB3A-67F763F0D47E}"/>
    <cellStyle name="Normal 10 2 3 4 2 2 3 2" xfId="46640" xr:uid="{82B4A89C-2869-40AD-A85E-73BE81B9C49D}"/>
    <cellStyle name="Normal 10 2 3 4 2 2 4" xfId="32282" xr:uid="{707D1743-61CE-43E1-A9AE-9D06F5E32AC9}"/>
    <cellStyle name="Normal 10 2 3 4 2 3" xfId="5364" xr:uid="{5AA242EC-6AE7-4F47-9E96-20312FC751AA}"/>
    <cellStyle name="Normal 10 2 3 4 2 3 2" xfId="13648" xr:uid="{91E4787B-45AF-4E2A-B7DE-4548193DCB32}"/>
    <cellStyle name="Normal 10 2 3 4 2 3 2 2" xfId="38232" xr:uid="{9E6DC289-E3E3-43D8-86B7-7FAB237C2482}"/>
    <cellStyle name="Normal 10 2 3 4 2 3 3" xfId="30214" xr:uid="{5DD10B31-F00C-42DF-B0D3-84A97AE31649}"/>
    <cellStyle name="Normal 10 2 3 4 2 4" xfId="9786" xr:uid="{58A3CF19-5FC0-40C2-AD4F-76E51A42CFC9}"/>
    <cellStyle name="Normal 10 2 3 4 2 4 2" xfId="34472" xr:uid="{DB5D757E-10FE-4CA4-A56F-912982F53F73}"/>
    <cellStyle name="Normal 10 2 3 4 2 5" xfId="20147" xr:uid="{C5D4D32B-0DCA-4728-B088-57C3C78A6B54}"/>
    <cellStyle name="Normal 10 2 3 4 2 5 2" xfId="44321" xr:uid="{72BC85EC-35AC-4698-B36A-B647ACDB118B}"/>
    <cellStyle name="Normal 10 2 3 4 2 6" xfId="26588" xr:uid="{26ABA37F-8804-4ACE-B80E-908C634CAC4F}"/>
    <cellStyle name="Normal 10 2 3 4 3" xfId="977" xr:uid="{19F83448-9BCB-40FD-8AF3-264876BA4465}"/>
    <cellStyle name="Normal 10 2 3 4 3 2" xfId="7967" xr:uid="{70A72466-0E5D-48E4-8A86-4CD4CF765B39}"/>
    <cellStyle name="Normal 10 2 3 4 3 2 2" xfId="16225" xr:uid="{E573D591-13C1-4FCD-AA22-D8B3985E4D65}"/>
    <cellStyle name="Normal 10 2 3 4 3 2 2 2" xfId="40807" xr:uid="{2AD5D2F8-A086-46ED-BEF7-127E93E17809}"/>
    <cellStyle name="Normal 10 2 3 4 3 2 3" xfId="22188" xr:uid="{3315C4D5-6B8D-48FE-9935-88AA7A200DAC}"/>
    <cellStyle name="Normal 10 2 3 4 3 2 3 2" xfId="46235" xr:uid="{D03DC2AE-D09D-4853-9598-87B255AAFE11}"/>
    <cellStyle name="Normal 10 2 3 4 3 2 4" xfId="32792" xr:uid="{39909A7A-60EF-402C-BD45-7C46727F8CCF}"/>
    <cellStyle name="Normal 10 2 3 4 3 3" xfId="6080" xr:uid="{0D3B7AF9-22FD-4176-90D1-23B680E9878F}"/>
    <cellStyle name="Normal 10 2 3 4 3 3 2" xfId="14342" xr:uid="{4D520238-4D99-4C3C-A182-792598002778}"/>
    <cellStyle name="Normal 10 2 3 4 3 3 2 2" xfId="38924" xr:uid="{403A5A2E-3F1B-4ED5-ACD1-71537BF4533F}"/>
    <cellStyle name="Normal 10 2 3 4 3 3 3" xfId="30909" xr:uid="{91181585-5E13-4883-ACFA-EFEDA383E825}"/>
    <cellStyle name="Normal 10 2 3 4 3 4" xfId="9353" xr:uid="{6EF6F3A0-248F-465C-A42C-98955E413AC4}"/>
    <cellStyle name="Normal 10 2 3 4 3 4 2" xfId="34070" xr:uid="{F8F3D14E-6F3D-4F35-8EC7-3906DA69B262}"/>
    <cellStyle name="Normal 10 2 3 4 3 5" xfId="19722" xr:uid="{6E19F736-883D-4F5E-83FD-DC55A3CFB514}"/>
    <cellStyle name="Normal 10 2 3 4 3 5 2" xfId="43904" xr:uid="{6E8F4468-99FF-4A28-9395-5A27F42BEF7E}"/>
    <cellStyle name="Normal 10 2 3 4 3 6" xfId="26189" xr:uid="{2C98F021-7894-4524-8B05-C8985FEDC547}"/>
    <cellStyle name="Normal 10 2 3 4 4" xfId="2947" xr:uid="{F5855016-B7C4-4055-B3DA-3D5FBCBE51F5}"/>
    <cellStyle name="Normal 10 2 3 4 4 2" xfId="6600" xr:uid="{AC7F3B8D-C939-4A03-9E11-C4052EDB145E}"/>
    <cellStyle name="Normal 10 2 3 4 4 2 2" xfId="14859" xr:uid="{2FC82F9C-9672-42F7-BB4C-C2DF4965E25D}"/>
    <cellStyle name="Normal 10 2 3 4 4 2 2 2" xfId="39441" xr:uid="{1874E560-ECC5-42E0-A92A-7A6AE8E5EED1}"/>
    <cellStyle name="Normal 10 2 3 4 4 2 3" xfId="21782" xr:uid="{2AFEDF50-6D17-4ACC-BBA5-05147CFC36FA}"/>
    <cellStyle name="Normal 10 2 3 4 4 2 3 2" xfId="45856" xr:uid="{A281E8A8-5830-49CB-A9B6-C6A33301F893}"/>
    <cellStyle name="Normal 10 2 3 4 4 2 4" xfId="31426" xr:uid="{6A06FB06-EF0D-428C-9E32-BB2CB656C5E9}"/>
    <cellStyle name="Normal 10 2 3 4 4 3" xfId="11288" xr:uid="{D4656A76-DC5F-4468-9727-F38A94DF857A}"/>
    <cellStyle name="Normal 10 2 3 4 4 3 2" xfId="35943" xr:uid="{CF036F9F-62B0-4069-A8BA-E689FA13F0BF}"/>
    <cellStyle name="Normal 10 2 3 4 4 4" xfId="19317" xr:uid="{5EB6D0F6-BBE4-4069-A20C-F9BEE830CF57}"/>
    <cellStyle name="Normal 10 2 3 4 4 4 2" xfId="43511" xr:uid="{A909A89C-34A7-4D3F-949C-263F4A3815E6}"/>
    <cellStyle name="Normal 10 2 3 4 4 5" xfId="28058" xr:uid="{39D8A55C-016E-4FEF-B04C-E53BEBDDC0E1}"/>
    <cellStyle name="Normal 10 2 3 4 5" xfId="3666" xr:uid="{EE302A9C-F7B9-4A3F-88D5-A3F75C0396A4}"/>
    <cellStyle name="Normal 10 2 3 4 5 2" xfId="7144" xr:uid="{6F9C467F-988E-4E7E-844A-7FE01FCB8E4B}"/>
    <cellStyle name="Normal 10 2 3 4 5 2 2" xfId="15403" xr:uid="{1982979D-BBD3-41E4-A76F-F3A5218B6745}"/>
    <cellStyle name="Normal 10 2 3 4 5 2 2 2" xfId="39985" xr:uid="{A9E3F4C9-EFA5-4022-AE8A-0FAA37D8DCAA}"/>
    <cellStyle name="Normal 10 2 3 4 5 2 3" xfId="31970" xr:uid="{26BF13C4-8FF0-45F3-A04B-AB17AC35FDE9}"/>
    <cellStyle name="Normal 10 2 3 4 5 3" xfId="12007" xr:uid="{DC0C4DF3-F6F1-42D4-91C3-E55AFAB5CAB2}"/>
    <cellStyle name="Normal 10 2 3 4 5 3 2" xfId="36651" xr:uid="{18C0F1DA-9EC0-4C43-9F85-F4989B1CBFEB}"/>
    <cellStyle name="Normal 10 2 3 4 5 4" xfId="21186" xr:uid="{D2266A74-C166-4F77-B7CD-03B69E1B957F}"/>
    <cellStyle name="Normal 10 2 3 4 5 4 2" xfId="45306" xr:uid="{F72736FB-D61B-47A6-9EF6-AB71F3008758}"/>
    <cellStyle name="Normal 10 2 3 4 5 5" xfId="28766" xr:uid="{BA03C609-4FAE-4B80-B1CA-294D714AF977}"/>
    <cellStyle name="Normal 10 2 3 4 6" xfId="4420" xr:uid="{E0E8AA05-0213-4194-B7EF-28211150164F}"/>
    <cellStyle name="Normal 10 2 3 4 6 2" xfId="12761" xr:uid="{B4EBA6B8-3A58-4FBA-8FB0-23396E9400CA}"/>
    <cellStyle name="Normal 10 2 3 4 6 2 2" xfId="37346" xr:uid="{33EB7CAA-626B-4A2F-B842-45F06671D2F2}"/>
    <cellStyle name="Normal 10 2 3 4 6 3" xfId="29386" xr:uid="{79CDFDE1-25C5-412A-ADBB-90ABCE9379D5}"/>
    <cellStyle name="Normal 10 2 3 4 7" xfId="4937" xr:uid="{07EB6D52-0999-4762-AB7A-553248939A66}"/>
    <cellStyle name="Normal 10 2 3 4 7 2" xfId="13246" xr:uid="{7DC8F986-D41A-4B2A-8E00-2AE49FC3A61D}"/>
    <cellStyle name="Normal 10 2 3 4 7 2 2" xfId="37830" xr:uid="{BA9A92F8-F99E-4046-A2F4-75FDBD9F0CDB}"/>
    <cellStyle name="Normal 10 2 3 4 7 3" xfId="29812" xr:uid="{6CDAE793-8BEF-4343-A1B6-BAD610E3B5CF}"/>
    <cellStyle name="Normal 10 2 3 4 8" xfId="8915" xr:uid="{21537DE9-52ED-4391-A9D6-107408D1BEB9}"/>
    <cellStyle name="Normal 10 2 3 4 8 2" xfId="33678" xr:uid="{CA01A38C-D5C2-47E4-9DCE-D25C0378A853}"/>
    <cellStyle name="Normal 10 2 3 4 9" xfId="18093" xr:uid="{BD891E64-EA68-49DA-8691-A8836C9FCCB8}"/>
    <cellStyle name="Normal 10 2 3 4 9 2" xfId="42318" xr:uid="{C21CBCFF-C5FE-4B1D-B86B-0787775F7818}"/>
    <cellStyle name="Normal 10 2 3 5" xfId="586" xr:uid="{B2F4BB5D-4297-488B-98E0-058CD5CE9262}"/>
    <cellStyle name="Normal 10 2 3 5 2" xfId="1221" xr:uid="{CFCD6BE1-FADF-4BF6-A402-87F830D91E3A}"/>
    <cellStyle name="Normal 10 2 3 5 2 2" xfId="8153" xr:uid="{40FD4DD1-5195-4112-BE5F-B1F7FEBAF726}"/>
    <cellStyle name="Normal 10 2 3 5 2 2 2" xfId="16411" xr:uid="{637B0D69-BC6D-4181-95AF-29436E899E04}"/>
    <cellStyle name="Normal 10 2 3 5 2 2 2 2" xfId="40993" xr:uid="{698817DE-B48F-4D40-9219-7D6BA396BA64}"/>
    <cellStyle name="Normal 10 2 3 5 2 2 3" xfId="22418" xr:uid="{838DF8B7-3881-4BD5-9A98-8344FCFB8F8F}"/>
    <cellStyle name="Normal 10 2 3 5 2 2 3 2" xfId="46452" xr:uid="{37B5D9B6-8542-4F96-8279-1B778E53C883}"/>
    <cellStyle name="Normal 10 2 3 5 2 2 4" xfId="32978" xr:uid="{EF804DAE-D910-4924-A630-37FF045E0908}"/>
    <cellStyle name="Normal 10 2 3 5 2 3" xfId="6266" xr:uid="{695656D1-C7F7-4742-A2CB-23CD931B896D}"/>
    <cellStyle name="Normal 10 2 3 5 2 3 2" xfId="14528" xr:uid="{356271F7-571F-4445-8007-22A65E49ADDE}"/>
    <cellStyle name="Normal 10 2 3 5 2 3 2 2" xfId="39110" xr:uid="{1CA017D4-076C-4A67-94ED-0E89B7390C61}"/>
    <cellStyle name="Normal 10 2 3 5 2 3 3" xfId="31095" xr:uid="{51FC9C03-566D-4A32-8901-0C37B71BFFE7}"/>
    <cellStyle name="Normal 10 2 3 5 2 4" xfId="9589" xr:uid="{9D3B816C-F45E-4C22-B3DA-597FA63C8098}"/>
    <cellStyle name="Normal 10 2 3 5 2 4 2" xfId="34284" xr:uid="{5994C743-6161-450B-82DB-7DC6A97CB4DF}"/>
    <cellStyle name="Normal 10 2 3 5 2 5" xfId="19951" xr:uid="{F3B87255-C26C-4B91-BDBB-BE42EDA34A8A}"/>
    <cellStyle name="Normal 10 2 3 5 2 5 2" xfId="44129" xr:uid="{438A1590-F229-465B-BBA0-F9B23E1749F7}"/>
    <cellStyle name="Normal 10 2 3 5 2 6" xfId="26401" xr:uid="{E8CB02E4-5934-488B-9A31-1607D2947330}"/>
    <cellStyle name="Normal 10 2 3 5 3" xfId="6786" xr:uid="{740404EA-8C56-4722-BD73-3C9DD352DDAC}"/>
    <cellStyle name="Normal 10 2 3 5 3 2" xfId="15045" xr:uid="{B50C8EAF-5704-4AA4-9624-E500D8D96296}"/>
    <cellStyle name="Normal 10 2 3 5 3 2 2" xfId="21839" xr:uid="{582C9769-ADA6-4DBC-9402-AE3F5D430FC2}"/>
    <cellStyle name="Normal 10 2 3 5 3 2 2 2" xfId="45913" xr:uid="{84395CA6-BB08-474D-AB6D-1C843BC94D24}"/>
    <cellStyle name="Normal 10 2 3 5 3 2 3" xfId="39627" xr:uid="{40CF97AE-E3D9-406A-B2B8-7DDDCAF93EFD}"/>
    <cellStyle name="Normal 10 2 3 5 3 3" xfId="19374" xr:uid="{2AB29A9D-3569-47DB-ACEE-D480C65AB57F}"/>
    <cellStyle name="Normal 10 2 3 5 3 3 2" xfId="43568" xr:uid="{1BA5F2DB-A6E4-4896-818C-47DB71E9935E}"/>
    <cellStyle name="Normal 10 2 3 5 3 4" xfId="31612" xr:uid="{F459C889-FFA4-4F2C-9528-15ECECFCF244}"/>
    <cellStyle name="Normal 10 2 3 5 4" xfId="7323" xr:uid="{D927798B-39E4-4A27-AE7B-FC710582717F}"/>
    <cellStyle name="Normal 10 2 3 5 4 2" xfId="15582" xr:uid="{8E4866C0-36EA-45DA-B576-4C534C515600}"/>
    <cellStyle name="Normal 10 2 3 5 4 2 2" xfId="40164" xr:uid="{F9871CBD-5072-4A81-80E7-8E9317455C55}"/>
    <cellStyle name="Normal 10 2 3 5 4 3" xfId="21244" xr:uid="{096F93FD-88B1-4870-A4A8-3C8CF76F03B5}"/>
    <cellStyle name="Normal 10 2 3 5 4 3 2" xfId="45363" xr:uid="{17A04FDD-80B1-4E79-9F13-F7419F5535DC}"/>
    <cellStyle name="Normal 10 2 3 5 4 4" xfId="32149" xr:uid="{93BDE00D-0F8B-43E2-A6D1-40BD487E5CBF}"/>
    <cellStyle name="Normal 10 2 3 5 5" xfId="5166" xr:uid="{994A8BA7-B736-4BC5-BA6D-3C50842D7C29}"/>
    <cellStyle name="Normal 10 2 3 5 5 2" xfId="13460" xr:uid="{1CA6D636-A578-4E41-91F6-B542DC277B98}"/>
    <cellStyle name="Normal 10 2 3 5 5 2 2" xfId="38044" xr:uid="{3B55BF38-3A9D-455E-BC08-D4DF2E2E1705}"/>
    <cellStyle name="Normal 10 2 3 5 5 3" xfId="30026" xr:uid="{CDA27F3F-E966-43D2-87C2-1DC0C180324B}"/>
    <cellStyle name="Normal 10 2 3 5 6" xfId="8973" xr:uid="{8219B99E-3686-4E99-9C07-129A905BA6D6}"/>
    <cellStyle name="Normal 10 2 3 5 6 2" xfId="33735" xr:uid="{E539F0D0-40C1-40B9-8830-27C1DE3DA856}"/>
    <cellStyle name="Normal 10 2 3 5 7" xfId="18767" xr:uid="{4C2E599B-0EAD-4805-934A-232EC2FDF23E}"/>
    <cellStyle name="Normal 10 2 3 5 7 2" xfId="42963" xr:uid="{AE0B6250-E3B1-4E9A-B9AA-D68C50BB9BC3}"/>
    <cellStyle name="Normal 10 2 3 5 8" xfId="25866" xr:uid="{C8CDF6F5-0186-4D0D-BACA-3F5F3CA3BA08}"/>
    <cellStyle name="Normal 10 2 3 6" xfId="1618" xr:uid="{CC73B77D-8DC7-4827-852C-9C7B97EFA5CF}"/>
    <cellStyle name="Normal 10 2 3 6 2" xfId="6904" xr:uid="{41E320D3-6618-4F2E-9996-3BC278A1DBB2}"/>
    <cellStyle name="Normal 10 2 3 6 2 2" xfId="15163" xr:uid="{0C2EC623-4B7B-4DCB-91FF-256D8F618234}"/>
    <cellStyle name="Normal 10 2 3 6 2 2 2" xfId="39745" xr:uid="{184F0253-B01E-4A23-AA65-B6025A9F0CBA}"/>
    <cellStyle name="Normal 10 2 3 6 2 3" xfId="22801" xr:uid="{95EC9ECF-B39F-4EDE-BCAB-751D01F6E1FA}"/>
    <cellStyle name="Normal 10 2 3 6 2 3 2" xfId="46827" xr:uid="{F9F9CB6C-9348-450A-A3EA-13045AA955E2}"/>
    <cellStyle name="Normal 10 2 3 6 2 4" xfId="31730" xr:uid="{AD12FE5C-2B86-4B6B-AF3A-F77560040CB5}"/>
    <cellStyle name="Normal 10 2 3 6 3" xfId="5551" xr:uid="{B9445304-C116-4CFF-993F-6B35DA5D2A83}"/>
    <cellStyle name="Normal 10 2 3 6 3 2" xfId="13834" xr:uid="{A7E8DE93-066D-4394-BA6B-C9743E048E91}"/>
    <cellStyle name="Normal 10 2 3 6 3 2 2" xfId="38418" xr:uid="{0FEB4EA2-1D7D-4313-8230-7DDE4DB4E07D}"/>
    <cellStyle name="Normal 10 2 3 6 3 3" xfId="30400" xr:uid="{65673973-20A8-4E8B-8EDB-81CFF3767236}"/>
    <cellStyle name="Normal 10 2 3 6 4" xfId="9972" xr:uid="{D8955E2C-3C66-4ACC-B8AA-4F6F1E1A50F3}"/>
    <cellStyle name="Normal 10 2 3 6 4 2" xfId="34658" xr:uid="{8EEDD37C-333D-4226-978D-771ABF7DB254}"/>
    <cellStyle name="Normal 10 2 3 6 5" xfId="20335" xr:uid="{04703E80-F458-4958-A558-75FB7E075673}"/>
    <cellStyle name="Normal 10 2 3 6 5 2" xfId="44507" xr:uid="{AC698E70-69DB-43E6-AC0E-59E8BC39C332}"/>
    <cellStyle name="Normal 10 2 3 6 6" xfId="26774" xr:uid="{D995972A-1581-44BE-8F79-024705E51DA2}"/>
    <cellStyle name="Normal 10 2 3 7" xfId="1775" xr:uid="{58B65D2A-C75E-4004-B423-63A89112F4D6}"/>
    <cellStyle name="Normal 10 2 3 7 2" xfId="7589" xr:uid="{90FEB738-2520-43DA-91E3-55C439CE7C2D}"/>
    <cellStyle name="Normal 10 2 3 7 2 2" xfId="15847" xr:uid="{456659F0-2F8C-4B75-96D6-5FD2C65701DD}"/>
    <cellStyle name="Normal 10 2 3 7 2 2 2" xfId="40429" xr:uid="{F913F7C7-4C01-4710-8841-E17B057162B8}"/>
    <cellStyle name="Normal 10 2 3 7 2 3" xfId="22940" xr:uid="{A6D81CAA-0D73-4659-89AD-96C5EA3B0603}"/>
    <cellStyle name="Normal 10 2 3 7 2 3 2" xfId="46951" xr:uid="{D2AFADF4-590B-4925-B8A5-357118BFC172}"/>
    <cellStyle name="Normal 10 2 3 7 2 4" xfId="32414" xr:uid="{B95EA0B3-07E2-42DD-9D73-C596D4086D60}"/>
    <cellStyle name="Normal 10 2 3 7 3" xfId="5693" xr:uid="{92FFDD7F-CF8C-4D3C-A3B9-10055D1AC2E9}"/>
    <cellStyle name="Normal 10 2 3 7 3 2" xfId="13955" xr:uid="{94E0EA03-7705-436A-9DF0-B69A48FC601B}"/>
    <cellStyle name="Normal 10 2 3 7 3 2 2" xfId="38537" xr:uid="{73FE96EB-4272-4D44-998B-3893F772986D}"/>
    <cellStyle name="Normal 10 2 3 7 3 3" xfId="30522" xr:uid="{2065D068-145F-4CF1-A092-CCF402D0C85E}"/>
    <cellStyle name="Normal 10 2 3 7 4" xfId="10117" xr:uid="{584B6A10-7A86-409F-AC9A-FC469EFEA1BF}"/>
    <cellStyle name="Normal 10 2 3 7 4 2" xfId="34777" xr:uid="{A2FCE219-45C1-4285-9CE6-8D5293667C7A}"/>
    <cellStyle name="Normal 10 2 3 7 5" xfId="20475" xr:uid="{FDC9B262-C19A-48C2-B229-4DC15AA9668A}"/>
    <cellStyle name="Normal 10 2 3 7 5 2" xfId="44635" xr:uid="{4D57D91D-C77F-4919-A573-7A9C1397A9AB}"/>
    <cellStyle name="Normal 10 2 3 7 6" xfId="26892" xr:uid="{EF2426E7-2E38-49B2-BF8F-214B4F88D4D9}"/>
    <cellStyle name="Normal 10 2 3 8" xfId="733" xr:uid="{A26E5248-A91E-419B-A81B-2656982F713D}"/>
    <cellStyle name="Normal 10 2 3 8 2" xfId="7702" xr:uid="{BEBC33AD-3039-4216-BEF4-6C1AD8121397}"/>
    <cellStyle name="Normal 10 2 3 8 2 2" xfId="15960" xr:uid="{50A1DDDA-D6EE-498B-9B14-E5B3A3D6A786}"/>
    <cellStyle name="Normal 10 2 3 8 2 2 2" xfId="40542" xr:uid="{AC6FBC60-63D4-4F53-A479-FAA55904D218}"/>
    <cellStyle name="Normal 10 2 3 8 2 3" xfId="21969" xr:uid="{373FAFCA-9B53-4D40-AFB4-ED6115F38937}"/>
    <cellStyle name="Normal 10 2 3 8 2 3 2" xfId="46041" xr:uid="{78C09625-6065-4A91-BF66-4A89B06A4872}"/>
    <cellStyle name="Normal 10 2 3 8 2 4" xfId="32527" xr:uid="{745FAE6D-6235-4D5B-9998-337382059C61}"/>
    <cellStyle name="Normal 10 2 3 8 3" xfId="5815" xr:uid="{5D4C2A5E-0A0C-4428-BD33-55CD5D7DA06E}"/>
    <cellStyle name="Normal 10 2 3 8 3 2" xfId="14077" xr:uid="{AC018DE6-0071-4E9B-ACA4-FA39EDAE35F2}"/>
    <cellStyle name="Normal 10 2 3 8 3 2 2" xfId="38659" xr:uid="{1B6FE62D-90AD-475A-A810-2FF4768EEB21}"/>
    <cellStyle name="Normal 10 2 3 8 3 3" xfId="30644" xr:uid="{1C69B685-AAC6-4823-97D5-B25B9331BACC}"/>
    <cellStyle name="Normal 10 2 3 8 4" xfId="9128" xr:uid="{38212D64-9E6B-460A-9E0C-80E4D64E3997}"/>
    <cellStyle name="Normal 10 2 3 8 4 2" xfId="33877" xr:uid="{D941C8EF-ECF8-41F9-8C48-58622E471F08}"/>
    <cellStyle name="Normal 10 2 3 8 5" xfId="19504" xr:uid="{6B8103B3-5CCC-48E1-83F4-273104B3EFB0}"/>
    <cellStyle name="Normal 10 2 3 8 5 2" xfId="43696" xr:uid="{44859881-336D-4D98-85A2-C4D80311A0DD}"/>
    <cellStyle name="Normal 10 2 3 8 6" xfId="26002" xr:uid="{E56A748F-4515-4066-9BD6-63947BD2261D}"/>
    <cellStyle name="Normal 10 2 3 9" xfId="1894" xr:uid="{411F04D0-04BF-4A0B-BC96-1542C8B6BCCA}"/>
    <cellStyle name="Normal 10 2 3 9 2" xfId="7780" xr:uid="{7FA8C62E-B687-4B1E-B764-A5305E145EB4}"/>
    <cellStyle name="Normal 10 2 3 9 2 2" xfId="16038" xr:uid="{16D90B5D-73CE-4030-9434-7160B9E5C672}"/>
    <cellStyle name="Normal 10 2 3 9 2 2 2" xfId="40620" xr:uid="{AD2E726F-20F0-4C5F-85A1-FEB3CC91351D}"/>
    <cellStyle name="Normal 10 2 3 9 2 3" xfId="23058" xr:uid="{DAF7B281-DB11-4663-B1C8-1311086585FD}"/>
    <cellStyle name="Normal 10 2 3 9 2 3 2" xfId="47069" xr:uid="{8BECEE88-005B-498F-9D0B-30DEA65EB725}"/>
    <cellStyle name="Normal 10 2 3 9 2 4" xfId="32605" xr:uid="{8DAF94FC-E1FC-4E09-98CF-CF22BD385113}"/>
    <cellStyle name="Normal 10 2 3 9 3" xfId="5893" xr:uid="{DE435A11-F5DD-4008-8C52-79FF8ABDCB42}"/>
    <cellStyle name="Normal 10 2 3 9 3 2" xfId="14155" xr:uid="{C18A78A4-217E-4D4D-813F-420997F11C03}"/>
    <cellStyle name="Normal 10 2 3 9 3 2 2" xfId="38737" xr:uid="{2DC8664E-2A4E-4233-8B78-32254BD94E78}"/>
    <cellStyle name="Normal 10 2 3 9 3 3" xfId="30722" xr:uid="{46F02936-CC03-4207-81AC-50BC269A24BC}"/>
    <cellStyle name="Normal 10 2 3 9 4" xfId="10236" xr:uid="{7DC44BAE-8CD3-4B87-A589-28E814C69C3F}"/>
    <cellStyle name="Normal 10 2 3 9 4 2" xfId="34895" xr:uid="{EFB09896-7F05-4DBB-9221-A0DE2855C580}"/>
    <cellStyle name="Normal 10 2 3 9 5" xfId="20593" xr:uid="{8E35FB58-06C3-4D8B-809B-1BA7B5EF078C}"/>
    <cellStyle name="Normal 10 2 3 9 5 2" xfId="44753" xr:uid="{CE731BF0-F6EA-4DF6-B2E2-0D1B12F94EEA}"/>
    <cellStyle name="Normal 10 2 3 9 6" xfId="27010" xr:uid="{603D32D3-F8AC-415B-83B1-8AF87C488310}"/>
    <cellStyle name="Normal 10 2 30" xfId="17805" xr:uid="{AF7FF690-87A4-473D-9E0D-A84C4978D6DC}"/>
    <cellStyle name="Normal 10 2 30 2" xfId="42030" xr:uid="{FBE27E15-ECAC-4844-8048-9E50E9AB843C}"/>
    <cellStyle name="Normal 10 2 31" xfId="18375" xr:uid="{27DAF0A6-33DD-4926-8A4D-798C07BAA4CD}"/>
    <cellStyle name="Normal 10 2 31 2" xfId="42592" xr:uid="{EF1C1002-96A3-4807-A7C6-569DFCF0F7C8}"/>
    <cellStyle name="Normal 10 2 32" xfId="25543" xr:uid="{D260684F-6C57-45A2-ACAD-501F78A1C542}"/>
    <cellStyle name="Normal 10 2 4" xfId="237" xr:uid="{C4C05FF0-E991-452E-A6E6-77BFD4CCE6AE}"/>
    <cellStyle name="Normal 10 2 4 10" xfId="2746" xr:uid="{B7B479B0-181F-4173-ADF4-56302BE6A312}"/>
    <cellStyle name="Normal 10 2 4 10 2" xfId="11087" xr:uid="{F619BE80-48E4-4D1E-9984-CDAEAFB92299}"/>
    <cellStyle name="Normal 10 2 4 10 2 2" xfId="35742" xr:uid="{E04FBB90-1A7D-4829-9002-3ED25448566D}"/>
    <cellStyle name="Normal 10 2 4 10 3" xfId="27857" xr:uid="{DE658FF9-6110-4F6D-97DD-A161E476B7D5}"/>
    <cellStyle name="Normal 10 2 4 11" xfId="3219" xr:uid="{591221FE-730B-49BC-88F8-19935A64FD26}"/>
    <cellStyle name="Normal 10 2 4 11 2" xfId="11560" xr:uid="{4B6B6512-516D-4C06-BDF1-B26D3B4D8093}"/>
    <cellStyle name="Normal 10 2 4 11 2 2" xfId="36214" xr:uid="{1AAF2FF6-E76E-4835-A738-0F8177CAC6C4}"/>
    <cellStyle name="Normal 10 2 4 11 3" xfId="28329" xr:uid="{6616CE26-8791-473F-99FD-C8DCC1591DC9}"/>
    <cellStyle name="Normal 10 2 4 12" xfId="3463" xr:uid="{68B3EF1A-4463-49EA-9F91-60D7D7395C29}"/>
    <cellStyle name="Normal 10 2 4 12 2" xfId="11804" xr:uid="{7A8A9052-2999-4D0E-AD13-B54AF1BCB217}"/>
    <cellStyle name="Normal 10 2 4 12 2 2" xfId="36450" xr:uid="{EC481D2F-F0B3-4363-B5E9-032926653166}"/>
    <cellStyle name="Normal 10 2 4 12 3" xfId="28565" xr:uid="{5B1E6FE0-03E6-43A6-A288-39077F180F20}"/>
    <cellStyle name="Normal 10 2 4 13" xfId="4173" xr:uid="{4610C0A5-8A43-42BB-B852-047FB1ACECE7}"/>
    <cellStyle name="Normal 10 2 4 13 2" xfId="12514" xr:uid="{C444395B-AAB9-4EF0-9D97-7AFF595D4863}"/>
    <cellStyle name="Normal 10 2 4 13 2 2" xfId="37099" xr:uid="{AD835EB5-C3F3-4A92-BB2D-6E84BFD7D34A}"/>
    <cellStyle name="Normal 10 2 4 13 3" xfId="29185" xr:uid="{2DECBB29-79EA-46F3-BA5C-0740212A666D}"/>
    <cellStyle name="Normal 10 2 4 14" xfId="4757" xr:uid="{227F0C3F-2934-487A-BE8F-E8DE530A9698}"/>
    <cellStyle name="Normal 10 2 4 14 2" xfId="13086" xr:uid="{19D8A062-10F7-4C21-B964-1B54F8C84C30}"/>
    <cellStyle name="Normal 10 2 4 14 2 2" xfId="37671" xr:uid="{3D450CED-65F9-4596-AC8F-C67455B2C9BE}"/>
    <cellStyle name="Normal 10 2 4 14 3" xfId="29651" xr:uid="{2F3EF0FA-D4F6-4AB1-96F9-1C610471312F}"/>
    <cellStyle name="Normal 10 2 4 15" xfId="8690" xr:uid="{9889DC73-81C5-4719-BC99-C1C63D10CB77}"/>
    <cellStyle name="Normal 10 2 4 15 2" xfId="33470" xr:uid="{0E3DDD23-F56F-4FD1-9C68-66F3B81576B3}"/>
    <cellStyle name="Normal 10 2 4 16" xfId="17876" xr:uid="{6FEE128E-DEEC-4639-B5EE-FFB274E3DB07}"/>
    <cellStyle name="Normal 10 2 4 16 2" xfId="42101" xr:uid="{BC29629A-D76D-4748-BC87-7D912407B52D}"/>
    <cellStyle name="Normal 10 2 4 17" xfId="18479" xr:uid="{DF0EF83C-9F7C-4553-B481-4E7205A1B55A}"/>
    <cellStyle name="Normal 10 2 4 17 2" xfId="42682" xr:uid="{4D213E07-20BE-4CB5-8961-908F0F9610E7}"/>
    <cellStyle name="Normal 10 2 4 18" xfId="25604" xr:uid="{AEC4F910-C692-44B2-8614-8393BDA08BF1}"/>
    <cellStyle name="Normal 10 2 4 2" xfId="433" xr:uid="{C5B9B5F6-DA6D-4CDF-8624-7204A9238BC5}"/>
    <cellStyle name="Normal 10 2 4 2 10" xfId="4974" xr:uid="{7CC3B20A-A017-4CB3-BE82-2227C93A3B69}"/>
    <cellStyle name="Normal 10 2 4 2 10 2" xfId="13275" xr:uid="{1151701F-2979-4857-809C-C775E45B84F6}"/>
    <cellStyle name="Normal 10 2 4 2 10 2 2" xfId="37859" xr:uid="{88A85330-2D08-4B7B-9E2F-2ECC4A22A935}"/>
    <cellStyle name="Normal 10 2 4 2 10 3" xfId="29841" xr:uid="{48C1CE1C-9B82-4A0B-B68B-5DC304C3C6E9}"/>
    <cellStyle name="Normal 10 2 4 2 11" xfId="8825" xr:uid="{D9CA3B99-F2A4-4F99-8532-4D8CBA3F5F32}"/>
    <cellStyle name="Normal 10 2 4 2 11 2" xfId="33591" xr:uid="{31C10A07-F105-429F-8979-E657998067FB}"/>
    <cellStyle name="Normal 10 2 4 2 12" xfId="18010" xr:uid="{083255B3-C2CB-42A7-AD66-0690FC03BBB2}"/>
    <cellStyle name="Normal 10 2 4 2 12 2" xfId="42235" xr:uid="{A6F0CEA6-3E47-4A1F-A1D1-DC5D2CBBB235}"/>
    <cellStyle name="Normal 10 2 4 2 13" xfId="18616" xr:uid="{60A5FA3C-6C9E-463F-A968-6DAF567AAEA5}"/>
    <cellStyle name="Normal 10 2 4 2 13 2" xfId="42812" xr:uid="{15A02D27-8CD3-40FB-A064-DB0F98AC55E4}"/>
    <cellStyle name="Normal 10 2 4 2 14" xfId="25722" xr:uid="{A7F29750-5A63-40CE-9310-25508FEDB2AB}"/>
    <cellStyle name="Normal 10 2 4 2 2" xfId="1453" xr:uid="{EFD284F4-34FD-4663-A220-A4EF3F7F6219}"/>
    <cellStyle name="Normal 10 2 4 2 2 2" xfId="3100" xr:uid="{BE000614-1A87-49AD-B875-E163ED4323E5}"/>
    <cellStyle name="Normal 10 2 4 2 2 2 2" xfId="7057" xr:uid="{3FFFF488-6816-449E-8BE3-B43E576F0456}"/>
    <cellStyle name="Normal 10 2 4 2 2 2 2 2" xfId="15316" xr:uid="{42803E86-FF7B-4F79-982B-27914A0D8E82}"/>
    <cellStyle name="Normal 10 2 4 2 2 2 2 2 2" xfId="39898" xr:uid="{046610EA-CC5D-4D6B-A245-FCFA2F9B85C8}"/>
    <cellStyle name="Normal 10 2 4 2 2 2 2 3" xfId="31883" xr:uid="{D6AFB7F3-3FA5-440A-9ADB-BD7612A2EC79}"/>
    <cellStyle name="Normal 10 2 4 2 2 2 3" xfId="11441" xr:uid="{87236460-3943-4F4F-9477-82C6E19BEB88}"/>
    <cellStyle name="Normal 10 2 4 2 2 2 3 2" xfId="36096" xr:uid="{81D04699-3944-42F7-AA31-7FDD7DBF825B}"/>
    <cellStyle name="Normal 10 2 4 2 2 2 4" xfId="22641" xr:uid="{5C34B625-9DAF-41C5-B375-B914DBEFE8B8}"/>
    <cellStyle name="Normal 10 2 4 2 2 2 4 2" xfId="46668" xr:uid="{BA580CE3-D97C-432B-9A79-2FB5B9B0C98D}"/>
    <cellStyle name="Normal 10 2 4 2 2 2 5" xfId="28211" xr:uid="{DAB85CBF-29F8-4740-B31B-4BF9FBC6F3A2}"/>
    <cellStyle name="Normal 10 2 4 2 2 3" xfId="3819" xr:uid="{6E306349-3495-476E-ADC6-FE0C3087D54E}"/>
    <cellStyle name="Normal 10 2 4 2 2 3 2" xfId="12160" xr:uid="{044EF286-AECB-4261-953F-C34CC79B5B3E}"/>
    <cellStyle name="Normal 10 2 4 2 2 3 2 2" xfId="36804" xr:uid="{B019472D-7512-48F9-AD8E-27B9F0501277}"/>
    <cellStyle name="Normal 10 2 4 2 2 3 3" xfId="28919" xr:uid="{7CF514C4-97B9-4B3E-9F03-23E2810E004F}"/>
    <cellStyle name="Normal 10 2 4 2 2 4" xfId="4573" xr:uid="{6A488845-7579-4CFA-AFB9-AA7FA1EAFD40}"/>
    <cellStyle name="Normal 10 2 4 2 2 4 2" xfId="12914" xr:uid="{810C14E3-9D53-4E83-BA96-BA4AE221AECA}"/>
    <cellStyle name="Normal 10 2 4 2 2 4 2 2" xfId="37499" xr:uid="{EC0C0C4B-8941-494C-86EE-3925CB379573}"/>
    <cellStyle name="Normal 10 2 4 2 2 4 3" xfId="29539" xr:uid="{D3DD49BF-A98C-4251-8E74-1289C97EB2BF}"/>
    <cellStyle name="Normal 10 2 4 2 2 5" xfId="5393" xr:uid="{195FDF02-9042-4BEA-91E0-E048D643A49F}"/>
    <cellStyle name="Normal 10 2 4 2 2 5 2" xfId="13676" xr:uid="{57FA4E7A-15E9-4EBE-8939-9E4AD6D32336}"/>
    <cellStyle name="Normal 10 2 4 2 2 5 2 2" xfId="38260" xr:uid="{F96CFAD6-6458-4B0F-B804-4B3A40838486}"/>
    <cellStyle name="Normal 10 2 4 2 2 5 3" xfId="30242" xr:uid="{3F2CD3C7-5F52-40D3-B3EB-71BAC49336CD}"/>
    <cellStyle name="Normal 10 2 4 2 2 6" xfId="9814" xr:uid="{DF335DC8-842D-4AA1-8671-18444F3505DA}"/>
    <cellStyle name="Normal 10 2 4 2 2 6 2" xfId="34500" xr:uid="{BF9F56BD-BDEB-4E7D-94AA-B4F8A6690BE3}"/>
    <cellStyle name="Normal 10 2 4 2 2 7" xfId="18246" xr:uid="{EDB454E0-51CB-4998-B02D-D3D876FF98E4}"/>
    <cellStyle name="Normal 10 2 4 2 2 7 2" xfId="42471" xr:uid="{19EC3F14-BD9D-4BA3-885C-1A83DC0BCC37}"/>
    <cellStyle name="Normal 10 2 4 2 2 8" xfId="20175" xr:uid="{A2BA13B5-B749-45AA-B69C-701EB9153027}"/>
    <cellStyle name="Normal 10 2 4 2 2 8 2" xfId="44349" xr:uid="{7DBA95CC-863F-499D-948A-F24947FA0DA8}"/>
    <cellStyle name="Normal 10 2 4 2 2 9" xfId="26616" xr:uid="{B1440289-396A-4068-89DC-360EFE7CD3E9}"/>
    <cellStyle name="Normal 10 2 4 2 3" xfId="1014" xr:uid="{2B96B97A-6876-4859-8FE4-E8EEC1BC0E3C}"/>
    <cellStyle name="Normal 10 2 4 2 3 2" xfId="7995" xr:uid="{BB02B926-EE00-4DC9-9B33-B6FD57AE074C}"/>
    <cellStyle name="Normal 10 2 4 2 3 2 2" xfId="16253" xr:uid="{299D172B-E317-4E6E-9A2F-1B988287EED0}"/>
    <cellStyle name="Normal 10 2 4 2 3 2 2 2" xfId="40835" xr:uid="{4AC38DAC-7BFC-4EBE-AE0A-F3579C98805F}"/>
    <cellStyle name="Normal 10 2 4 2 3 2 3" xfId="22223" xr:uid="{77D7F9C5-251F-48F2-8012-918BE7529E77}"/>
    <cellStyle name="Normal 10 2 4 2 3 2 3 2" xfId="46264" xr:uid="{073C56A1-2F8E-42B5-9DA0-11398E4A1E57}"/>
    <cellStyle name="Normal 10 2 4 2 3 2 4" xfId="32820" xr:uid="{84C58554-6B70-4E94-B584-C35486BA2893}"/>
    <cellStyle name="Normal 10 2 4 2 3 3" xfId="6108" xr:uid="{3D2FEBBA-273E-41F4-BB5A-E76FE8A3C727}"/>
    <cellStyle name="Normal 10 2 4 2 3 3 2" xfId="14370" xr:uid="{893F4A36-8E82-4AE2-A29F-759B578E091F}"/>
    <cellStyle name="Normal 10 2 4 2 3 3 2 2" xfId="38952" xr:uid="{34FE65A2-5EF5-4D33-BC10-7CE17258B15E}"/>
    <cellStyle name="Normal 10 2 4 2 3 3 3" xfId="30937" xr:uid="{359936E6-D4A0-4B5E-BAF1-6FE22BAA21E8}"/>
    <cellStyle name="Normal 10 2 4 2 3 4" xfId="9390" xr:uid="{1C22DCD9-012D-427A-BEDB-185EF014E746}"/>
    <cellStyle name="Normal 10 2 4 2 3 4 2" xfId="34098" xr:uid="{9A6F47B6-2D07-4543-A9E0-CD3658B40FF1}"/>
    <cellStyle name="Normal 10 2 4 2 3 5" xfId="19758" xr:uid="{85840690-813F-438B-875E-5BBD9C024F65}"/>
    <cellStyle name="Normal 10 2 4 2 3 5 2" xfId="43938" xr:uid="{EA536D73-8C2E-4042-A30A-FCD21209203F}"/>
    <cellStyle name="Normal 10 2 4 2 3 6" xfId="26217" xr:uid="{FE9A9258-751C-4769-9494-3D8D5ED73F49}"/>
    <cellStyle name="Normal 10 2 4 2 4" xfId="2241" xr:uid="{7B10DEB3-B809-435C-94FA-2D5FFCC0D7DF}"/>
    <cellStyle name="Normal 10 2 4 2 4 2" xfId="6628" xr:uid="{0E0A633C-CA51-4B91-82C3-F39AFC242455}"/>
    <cellStyle name="Normal 10 2 4 2 4 2 2" xfId="14887" xr:uid="{58AE7E52-69A3-4D20-A7F5-9710B62EE416}"/>
    <cellStyle name="Normal 10 2 4 2 4 2 2 2" xfId="39469" xr:uid="{71919ED8-3EE3-4F04-AF08-3EC7531E3729}"/>
    <cellStyle name="Normal 10 2 4 2 4 2 3" xfId="21688" xr:uid="{E7A3EC58-A5D6-4688-AF40-A5C7EC44D639}"/>
    <cellStyle name="Normal 10 2 4 2 4 2 3 2" xfId="45765" xr:uid="{9E8B241B-B149-4FB5-9015-E0BB3CFC56FE}"/>
    <cellStyle name="Normal 10 2 4 2 4 2 4" xfId="31454" xr:uid="{EBB0180A-06F8-4B2E-AE91-F5CFE0BF2BB7}"/>
    <cellStyle name="Normal 10 2 4 2 4 3" xfId="10582" xr:uid="{887A4739-2EF3-4605-B1C8-BBF9ADC95880}"/>
    <cellStyle name="Normal 10 2 4 2 4 3 2" xfId="35240" xr:uid="{253EFDCA-7201-4044-B3BC-EC8B55717AF6}"/>
    <cellStyle name="Normal 10 2 4 2 4 4" xfId="19223" xr:uid="{F6ECDE3A-12E9-4642-9EE2-42C32D2A6B72}"/>
    <cellStyle name="Normal 10 2 4 2 4 4 2" xfId="43417" xr:uid="{E5099BAF-6F56-4401-B86A-135386A4A41F}"/>
    <cellStyle name="Normal 10 2 4 2 4 5" xfId="27355" xr:uid="{12549D9A-60E9-4DE0-95BB-95F8BDF2D334}"/>
    <cellStyle name="Normal 10 2 4 2 5" xfId="2627" xr:uid="{95A7EB9A-BF4A-469A-97DE-ED64A5F1D145}"/>
    <cellStyle name="Normal 10 2 4 2 5 2" xfId="8413" xr:uid="{3517DCBD-A952-4FF0-8C7B-F0A8EC16B460}"/>
    <cellStyle name="Normal 10 2 4 2 5 2 2" xfId="16671" xr:uid="{C8927AFD-B270-4D18-92E2-DB546E064324}"/>
    <cellStyle name="Normal 10 2 4 2 5 2 2 2" xfId="41253" xr:uid="{D32FC03E-CDC7-4867-BEAB-9DEF96EB92E2}"/>
    <cellStyle name="Normal 10 2 4 2 5 2 3" xfId="33238" xr:uid="{F390698B-20F8-48EE-AD09-848F8CA7269F}"/>
    <cellStyle name="Normal 10 2 4 2 5 3" xfId="10968" xr:uid="{D81C9323-32BB-4428-A704-E3E6EBF4F752}"/>
    <cellStyle name="Normal 10 2 4 2 5 3 2" xfId="35624" xr:uid="{FE955C37-B736-4ADD-9B2B-AD06293A6D58}"/>
    <cellStyle name="Normal 10 2 4 2 5 4" xfId="21092" xr:uid="{12DCD4A3-3DE8-43AF-A4A7-F5530CA921F2}"/>
    <cellStyle name="Normal 10 2 4 2 5 4 2" xfId="45213" xr:uid="{F0141314-9FDA-4D0C-95B4-01BB09ACEE34}"/>
    <cellStyle name="Normal 10 2 4 2 5 5" xfId="27739" xr:uid="{DDD97B69-9370-4B22-AD1C-2BB9F8A68C90}"/>
    <cellStyle name="Normal 10 2 4 2 6" xfId="2864" xr:uid="{76CFE97D-94A0-4867-BCDD-9DAD2EAA27CE}"/>
    <cellStyle name="Normal 10 2 4 2 6 2" xfId="11205" xr:uid="{7C45809F-6E4D-4630-AEE8-B80A6A6F5CF0}"/>
    <cellStyle name="Normal 10 2 4 2 6 2 2" xfId="35860" xr:uid="{4EFB2213-BC1A-47E9-9C61-EE3B325F55A4}"/>
    <cellStyle name="Normal 10 2 4 2 6 3" xfId="27975" xr:uid="{2A34B6A3-CA54-41EB-B408-E2DDA71BDBDB}"/>
    <cellStyle name="Normal 10 2 4 2 7" xfId="3337" xr:uid="{F2FE3209-E9EC-4533-9F2F-9B4008863AD2}"/>
    <cellStyle name="Normal 10 2 4 2 7 2" xfId="11678" xr:uid="{4371517F-CA17-4469-A8E7-B1A9D8F0DB15}"/>
    <cellStyle name="Normal 10 2 4 2 7 2 2" xfId="36332" xr:uid="{489AF8FA-8F10-41B8-9C01-43081F5E9C27}"/>
    <cellStyle name="Normal 10 2 4 2 7 3" xfId="28447" xr:uid="{EC138C8E-8D82-4047-B5F8-DF48FDF24107}"/>
    <cellStyle name="Normal 10 2 4 2 8" xfId="3583" xr:uid="{C0BBDA40-1FE1-4876-B189-4F4B23351B9D}"/>
    <cellStyle name="Normal 10 2 4 2 8 2" xfId="11924" xr:uid="{58EF7504-A885-4C2B-9182-9B2138835230}"/>
    <cellStyle name="Normal 10 2 4 2 8 2 2" xfId="36568" xr:uid="{019FF9CD-1E09-40B1-BC9E-F9EA32FE54DC}"/>
    <cellStyle name="Normal 10 2 4 2 8 3" xfId="28683" xr:uid="{0F7D4B9D-8E0D-470E-BA62-AD16977FFD52}"/>
    <cellStyle name="Normal 10 2 4 2 9" xfId="4337" xr:uid="{4AE37661-E277-4009-8298-68A1AB33A689}"/>
    <cellStyle name="Normal 10 2 4 2 9 2" xfId="12678" xr:uid="{8BE5B6D3-2560-46DB-A744-7C1F930C1762}"/>
    <cellStyle name="Normal 10 2 4 2 9 2 2" xfId="37263" xr:uid="{1C28D564-0447-4D8D-9FAC-0B71AD125EA1}"/>
    <cellStyle name="Normal 10 2 4 2 9 3" xfId="29303" xr:uid="{51F7F1CA-4D09-491C-B8F9-99C39DEF85EE}"/>
    <cellStyle name="Normal 10 2 4 3" xfId="621" xr:uid="{83FE11BC-6D18-4DD6-8AE9-C55A6824DDD2}"/>
    <cellStyle name="Normal 10 2 4 3 10" xfId="25901" xr:uid="{008EEF2B-28A7-4CB4-827F-016D44619C7F}"/>
    <cellStyle name="Normal 10 2 4 3 2" xfId="1254" xr:uid="{3B9BFF02-0A63-4FF6-974F-B51D6FCC2D14}"/>
    <cellStyle name="Normal 10 2 4 3 2 2" xfId="8181" xr:uid="{3C65A25E-C50E-4D71-939D-C3299832AA2E}"/>
    <cellStyle name="Normal 10 2 4 3 2 2 2" xfId="16439" xr:uid="{32BE67EF-9433-43B5-87DC-22ED7FE32E06}"/>
    <cellStyle name="Normal 10 2 4 3 2 2 2 2" xfId="41021" xr:uid="{D56F1E75-6EEA-4890-A9F6-1212C2B04E6A}"/>
    <cellStyle name="Normal 10 2 4 3 2 2 3" xfId="22446" xr:uid="{823FB29F-4D7D-40C0-A787-1E0C0401B318}"/>
    <cellStyle name="Normal 10 2 4 3 2 2 3 2" xfId="46480" xr:uid="{54601CC9-91C7-4788-A8AE-F7257A0D1E43}"/>
    <cellStyle name="Normal 10 2 4 3 2 2 4" xfId="33006" xr:uid="{6460C347-18C1-48F4-BF7D-F726EBA8D44B}"/>
    <cellStyle name="Normal 10 2 4 3 2 3" xfId="6302" xr:uid="{029CCABC-8DD5-4D34-9FBB-FFAC81E4E31B}"/>
    <cellStyle name="Normal 10 2 4 3 2 3 2" xfId="14563" xr:uid="{6C730F03-5B5E-4107-8B68-F4CFCCB5C47E}"/>
    <cellStyle name="Normal 10 2 4 3 2 3 2 2" xfId="39145" xr:uid="{B5D45046-399E-4E25-9754-266F04B246AC}"/>
    <cellStyle name="Normal 10 2 4 3 2 3 3" xfId="31130" xr:uid="{4B1A2021-330D-40CE-ADC2-D0BBA585E897}"/>
    <cellStyle name="Normal 10 2 4 3 2 4" xfId="9617" xr:uid="{2D03C3AF-8A86-4598-9F0E-68B4EA9FF147}"/>
    <cellStyle name="Normal 10 2 4 3 2 4 2" xfId="34312" xr:uid="{10B6E69C-709D-485C-8333-7BF8ACBB43E1}"/>
    <cellStyle name="Normal 10 2 4 3 2 5" xfId="19979" xr:uid="{CC33154D-1B62-4912-9181-55A27CFC6941}"/>
    <cellStyle name="Normal 10 2 4 3 2 5 2" xfId="44157" xr:uid="{C7AC5669-C825-46F0-80BC-14D29226534D}"/>
    <cellStyle name="Normal 10 2 4 3 2 6" xfId="26429" xr:uid="{9AD92B42-BF89-43B7-BDD8-A10A9F6DC760}"/>
    <cellStyle name="Normal 10 2 4 3 3" xfId="2982" xr:uid="{240D216C-CAC1-4AF7-AE9F-20375BCD8567}"/>
    <cellStyle name="Normal 10 2 4 3 3 2" xfId="6821" xr:uid="{52F0F448-6EB1-4D73-A7F4-B91C3181CD18}"/>
    <cellStyle name="Normal 10 2 4 3 3 2 2" xfId="15080" xr:uid="{BC78B3EE-7D40-4D05-AC11-3430E5A008CB}"/>
    <cellStyle name="Normal 10 2 4 3 3 2 2 2" xfId="39662" xr:uid="{9D3FEEE9-226C-4E57-829B-08E1A514409A}"/>
    <cellStyle name="Normal 10 2 4 3 3 2 3" xfId="21874" xr:uid="{53C2922E-E807-4AC9-8EF5-36774AF4F9D1}"/>
    <cellStyle name="Normal 10 2 4 3 3 2 3 2" xfId="45948" xr:uid="{FB84A2BF-F632-4DA4-9BCB-B938CB11384C}"/>
    <cellStyle name="Normal 10 2 4 3 3 2 4" xfId="31647" xr:uid="{01F7FAA4-5B53-48F6-9831-B207C434C4BB}"/>
    <cellStyle name="Normal 10 2 4 3 3 3" xfId="11323" xr:uid="{4108C433-6AFF-4142-82E5-1F476C4FD2FE}"/>
    <cellStyle name="Normal 10 2 4 3 3 3 2" xfId="35978" xr:uid="{A24A5E87-320F-4E0A-A54F-6D456672D19F}"/>
    <cellStyle name="Normal 10 2 4 3 3 4" xfId="19409" xr:uid="{4EED9651-7BB0-4BBA-A0BE-CFDDC892CC5C}"/>
    <cellStyle name="Normal 10 2 4 3 3 4 2" xfId="43603" xr:uid="{1CAB9686-B73C-4776-B044-1418DDE73700}"/>
    <cellStyle name="Normal 10 2 4 3 3 5" xfId="28093" xr:uid="{0A773229-AC3B-4304-8B2D-86A043B5FD24}"/>
    <cellStyle name="Normal 10 2 4 3 4" xfId="3701" xr:uid="{DFE10B69-697C-44A1-8EB4-8AFE65217D3A}"/>
    <cellStyle name="Normal 10 2 4 3 4 2" xfId="7350" xr:uid="{3542CAF4-75A7-4290-9E86-35182FBD707A}"/>
    <cellStyle name="Normal 10 2 4 3 4 2 2" xfId="15609" xr:uid="{D5458807-855D-4CB5-8761-EA3C2FA0EF72}"/>
    <cellStyle name="Normal 10 2 4 3 4 2 2 2" xfId="40191" xr:uid="{7A7E1039-A8F9-4AF2-8B16-75B5412D69F3}"/>
    <cellStyle name="Normal 10 2 4 3 4 2 3" xfId="32176" xr:uid="{40024674-79E4-4B43-B8F1-DAA877A04E35}"/>
    <cellStyle name="Normal 10 2 4 3 4 3" xfId="12042" xr:uid="{FBB34237-0A87-4FD1-B879-A566AB70971F}"/>
    <cellStyle name="Normal 10 2 4 3 4 3 2" xfId="36686" xr:uid="{F41337B7-BD6D-4FA0-A5BE-329EBF9856E0}"/>
    <cellStyle name="Normal 10 2 4 3 4 4" xfId="21279" xr:uid="{841C2452-F595-4679-9833-66F9EC8349B1}"/>
    <cellStyle name="Normal 10 2 4 3 4 4 2" xfId="45398" xr:uid="{89D90200-37E0-4715-B1A7-FB58D71AF9E6}"/>
    <cellStyle name="Normal 10 2 4 3 4 5" xfId="28801" xr:uid="{B3EC6EB0-8C33-49DC-8ADF-87E4E6E0E422}"/>
    <cellStyle name="Normal 10 2 4 3 5" xfId="4455" xr:uid="{C8CBFD96-9D51-4559-9B47-09CF9916CD85}"/>
    <cellStyle name="Normal 10 2 4 3 5 2" xfId="12796" xr:uid="{E7E254C6-9948-4DC1-A59D-D8BAC80C3A13}"/>
    <cellStyle name="Normal 10 2 4 3 5 2 2" xfId="37381" xr:uid="{F66D2D13-E25E-495A-93A5-71B61638F178}"/>
    <cellStyle name="Normal 10 2 4 3 5 3" xfId="29421" xr:uid="{22105D1A-26DD-4685-A0DC-733473FA7FA3}"/>
    <cellStyle name="Normal 10 2 4 3 6" xfId="5195" xr:uid="{AF52D516-E582-4218-BD13-4BE7FF9D1024}"/>
    <cellStyle name="Normal 10 2 4 3 6 2" xfId="13488" xr:uid="{72D2CA40-0C12-4265-B480-825DBA9275C7}"/>
    <cellStyle name="Normal 10 2 4 3 6 2 2" xfId="38072" xr:uid="{B8CC4941-F54A-47F6-A69C-3E797FE38D04}"/>
    <cellStyle name="Normal 10 2 4 3 6 3" xfId="30054" xr:uid="{337D453A-F2D9-44ED-B4C0-F903DBA439BE}"/>
    <cellStyle name="Normal 10 2 4 3 7" xfId="9008" xr:uid="{22D6A213-DB2A-41FD-B20B-FDA4AC4A69F1}"/>
    <cellStyle name="Normal 10 2 4 3 7 2" xfId="33770" xr:uid="{31BE8C15-C64C-4E11-88EA-A06135453796}"/>
    <cellStyle name="Normal 10 2 4 3 8" xfId="18128" xr:uid="{5882C83E-280B-41A8-990A-E00133395C4F}"/>
    <cellStyle name="Normal 10 2 4 3 8 2" xfId="42353" xr:uid="{022307E9-4F93-487E-B522-05BAFE94E916}"/>
    <cellStyle name="Normal 10 2 4 3 9" xfId="18802" xr:uid="{FA9B2655-07B7-48BB-BF57-B140A27308CC}"/>
    <cellStyle name="Normal 10 2 4 3 9 2" xfId="42998" xr:uid="{7CABB9C5-0EA7-4355-8AB0-528D47AE9568}"/>
    <cellStyle name="Normal 10 2 4 4" xfId="1674" xr:uid="{0F05E2CC-D52E-4F11-84D8-1BEE49BD2DD2}"/>
    <cellStyle name="Normal 10 2 4 4 2" xfId="6939" xr:uid="{E4B36D59-82EA-4ED2-B03C-62AD824A77CF}"/>
    <cellStyle name="Normal 10 2 4 4 2 2" xfId="15198" xr:uid="{A82D3360-1301-4E89-B14C-0DA27306F7E3}"/>
    <cellStyle name="Normal 10 2 4 4 2 2 2" xfId="39780" xr:uid="{9D51F0C5-329E-4336-9F62-AC6202FED7E5}"/>
    <cellStyle name="Normal 10 2 4 4 2 3" xfId="22847" xr:uid="{FF52290E-C7A8-4936-B553-D5A0D0118365}"/>
    <cellStyle name="Normal 10 2 4 4 2 3 2" xfId="46865" xr:uid="{059CE702-BB0A-4C35-A024-5CDB400FA2E8}"/>
    <cellStyle name="Normal 10 2 4 4 2 4" xfId="31765" xr:uid="{81DC7BAC-F237-486C-BBA1-02D02B7A9F3C}"/>
    <cellStyle name="Normal 10 2 4 4 3" xfId="5599" xr:uid="{BDB18E1E-E346-41C7-9817-34972E552292}"/>
    <cellStyle name="Normal 10 2 4 4 3 2" xfId="13870" xr:uid="{21B4DE0E-2000-4A62-A5A2-9C723FFAEDFA}"/>
    <cellStyle name="Normal 10 2 4 4 3 2 2" xfId="38454" xr:uid="{D4A54549-8D04-4D84-AF23-C3DDD0C7FC86}"/>
    <cellStyle name="Normal 10 2 4 4 3 3" xfId="30437" xr:uid="{5B82F814-522E-442A-BD2C-DCD33E1C2DA3}"/>
    <cellStyle name="Normal 10 2 4 4 4" xfId="10023" xr:uid="{68866931-3E0B-42FE-B262-AB170B46F403}"/>
    <cellStyle name="Normal 10 2 4 4 4 2" xfId="34694" xr:uid="{F06E1715-18AF-4280-BABD-BD8B6BC8B0B0}"/>
    <cellStyle name="Normal 10 2 4 4 5" xfId="20383" xr:uid="{27A37C80-FF5F-4F17-B441-6020FA384995}"/>
    <cellStyle name="Normal 10 2 4 4 5 2" xfId="44547" xr:uid="{11A91EE3-21E9-4889-83A6-4F0C8CF777CC}"/>
    <cellStyle name="Normal 10 2 4 4 6" xfId="26809" xr:uid="{84C29E54-3E63-4A73-9A0E-EDD678376168}"/>
    <cellStyle name="Normal 10 2 4 5" xfId="1810" xr:uid="{6272FB45-C674-4BD3-8ABE-D284E4EB1A31}"/>
    <cellStyle name="Normal 10 2 4 5 2" xfId="7617" xr:uid="{A2353E43-E6AC-4A93-BC26-144ACED2D5F9}"/>
    <cellStyle name="Normal 10 2 4 5 2 2" xfId="15875" xr:uid="{13525402-8476-4139-AB1C-82DCAA6F6B7D}"/>
    <cellStyle name="Normal 10 2 4 5 2 2 2" xfId="40457" xr:uid="{EE04D401-3B0C-4A63-BB4A-75696F70845D}"/>
    <cellStyle name="Normal 10 2 4 5 2 3" xfId="22975" xr:uid="{ED6463E9-1233-4E13-99D9-FC48FF5299EF}"/>
    <cellStyle name="Normal 10 2 4 5 2 3 2" xfId="46986" xr:uid="{1BE663DF-EF7E-4433-B679-2BDFF19E3FEE}"/>
    <cellStyle name="Normal 10 2 4 5 2 4" xfId="32442" xr:uid="{85568520-2C46-4B4C-8461-11155623C95B}"/>
    <cellStyle name="Normal 10 2 4 5 3" xfId="5728" xr:uid="{DF7CE765-CF1C-4FB0-A334-1E069C7D0D7F}"/>
    <cellStyle name="Normal 10 2 4 5 3 2" xfId="13990" xr:uid="{E939C482-4482-4480-BDF3-6853266AFD5D}"/>
    <cellStyle name="Normal 10 2 4 5 3 2 2" xfId="38572" xr:uid="{CE86FA2B-DA72-4A73-ACAA-E9510A7170FF}"/>
    <cellStyle name="Normal 10 2 4 5 3 3" xfId="30557" xr:uid="{E3AC0845-2E41-44A9-8DBC-9817310C4450}"/>
    <cellStyle name="Normal 10 2 4 5 4" xfId="10152" xr:uid="{E29BCE03-32E8-4227-A3F0-9F6EF626CC14}"/>
    <cellStyle name="Normal 10 2 4 5 4 2" xfId="34812" xr:uid="{60B67935-6D16-42A4-8E92-FBDE24D6CF57}"/>
    <cellStyle name="Normal 10 2 4 5 5" xfId="20510" xr:uid="{9C36E8B2-EBF9-497B-85F6-9527BB173B17}"/>
    <cellStyle name="Normal 10 2 4 5 5 2" xfId="44670" xr:uid="{74420347-2181-47C1-AEAF-97B589AA1CE7}"/>
    <cellStyle name="Normal 10 2 4 5 6" xfId="26927" xr:uid="{80D8FDAE-8E20-4E95-95E2-8EECCB3E6E34}"/>
    <cellStyle name="Normal 10 2 4 6" xfId="784" xr:uid="{F1AC577B-0F37-4CD7-AB72-91502AD9414E}"/>
    <cellStyle name="Normal 10 2 4 6 2" xfId="7808" xr:uid="{89116E0F-7D6F-49B5-B104-FD5EC0D5723C}"/>
    <cellStyle name="Normal 10 2 4 6 2 2" xfId="16066" xr:uid="{DD145A93-3229-4DBA-8DC3-30DEF8ADC824}"/>
    <cellStyle name="Normal 10 2 4 6 2 2 2" xfId="40648" xr:uid="{8090D131-8D04-4531-987A-AB33F1EC8B34}"/>
    <cellStyle name="Normal 10 2 4 6 2 3" xfId="22007" xr:uid="{66A0FEC8-8EDF-41E1-90D2-177568E0A722}"/>
    <cellStyle name="Normal 10 2 4 6 2 3 2" xfId="46073" xr:uid="{36DCA725-FC93-4758-AD86-44C4A73CF798}"/>
    <cellStyle name="Normal 10 2 4 6 2 4" xfId="32633" xr:uid="{F2FD3AD2-780F-457B-99D8-291E7354091C}"/>
    <cellStyle name="Normal 10 2 4 6 3" xfId="5921" xr:uid="{9BCCBE67-70EE-46A9-9D89-8FC8137B27F0}"/>
    <cellStyle name="Normal 10 2 4 6 3 2" xfId="14183" xr:uid="{82C57A18-0070-4526-AD80-8518C1842AD7}"/>
    <cellStyle name="Normal 10 2 4 6 3 2 2" xfId="38765" xr:uid="{55A6575E-FDEA-4FBE-9EC2-A92FE72A4FC5}"/>
    <cellStyle name="Normal 10 2 4 6 3 3" xfId="30750" xr:uid="{74D93007-00B6-4A55-ADF1-AD59FEEFAC97}"/>
    <cellStyle name="Normal 10 2 4 6 4" xfId="9169" xr:uid="{9DBBED03-BE4A-4861-A59D-84790BB7EFEB}"/>
    <cellStyle name="Normal 10 2 4 6 4 2" xfId="33908" xr:uid="{2C238841-2F17-4C9B-9AD2-47B6A2C9BF8C}"/>
    <cellStyle name="Normal 10 2 4 6 5" xfId="19541" xr:uid="{4E78A4B8-E9FD-434D-A039-8CE399B8229D}"/>
    <cellStyle name="Normal 10 2 4 6 5 2" xfId="43729" xr:uid="{E73A61B9-76C3-4C0C-8D6E-C5DA78DC9691}"/>
    <cellStyle name="Normal 10 2 4 6 6" xfId="26030" xr:uid="{B1BBD0E8-DF6F-47ED-8BDA-0C16483BBB4F}"/>
    <cellStyle name="Normal 10 2 4 7" xfId="1929" xr:uid="{C7D3D7B4-B110-4107-A11E-958FEFB26D93}"/>
    <cellStyle name="Normal 10 2 4 7 2" xfId="6441" xr:uid="{DC4CFB9B-E166-4866-ABB7-BC51B2194F97}"/>
    <cellStyle name="Normal 10 2 4 7 2 2" xfId="14700" xr:uid="{CF995224-8B48-4247-92C0-ACF583ED9687}"/>
    <cellStyle name="Normal 10 2 4 7 2 2 2" xfId="39282" xr:uid="{A083D340-2809-40B3-9BD9-E31EFB01664D}"/>
    <cellStyle name="Normal 10 2 4 7 2 3" xfId="23093" xr:uid="{78F5790B-E465-4C9C-B842-B2413B9709BB}"/>
    <cellStyle name="Normal 10 2 4 7 2 3 2" xfId="47104" xr:uid="{E6EA2BB5-61A9-4BF5-A1CF-C2638A0258DF}"/>
    <cellStyle name="Normal 10 2 4 7 2 4" xfId="31267" xr:uid="{82D1F724-A357-4C88-8EBF-318B938AFA70}"/>
    <cellStyle name="Normal 10 2 4 7 3" xfId="10271" xr:uid="{B750199A-DBB4-4A8A-94CB-F14A9C8CEAC6}"/>
    <cellStyle name="Normal 10 2 4 7 3 2" xfId="34930" xr:uid="{2B580DAD-2D97-4B65-A787-02566A4ADCEA}"/>
    <cellStyle name="Normal 10 2 4 7 4" xfId="20628" xr:uid="{697A0023-6E71-49A6-83CF-811C2AF39851}"/>
    <cellStyle name="Normal 10 2 4 7 4 2" xfId="44788" xr:uid="{BEB79085-9E45-4866-9853-BC076EBFAA27}"/>
    <cellStyle name="Normal 10 2 4 7 5" xfId="27045" xr:uid="{D5093AA8-EA5B-4866-90ED-E9ECD7C10C8E}"/>
    <cellStyle name="Normal 10 2 4 8" xfId="2122" xr:uid="{18227107-28C6-43FE-A3C0-6FE04F394FE5}"/>
    <cellStyle name="Normal 10 2 4 8 2" xfId="8295" xr:uid="{3C99C839-16A0-4D61-AAA0-ACB73E362B3F}"/>
    <cellStyle name="Normal 10 2 4 8 2 2" xfId="16553" xr:uid="{3FA2394B-F482-4430-9992-F77C75BB2368}"/>
    <cellStyle name="Normal 10 2 4 8 2 2 2" xfId="41135" xr:uid="{9881B01F-6A34-4EAF-A853-5F856E101A3A}"/>
    <cellStyle name="Normal 10 2 4 8 2 3" xfId="21517" xr:uid="{4CA5F3EA-E3EF-4C5B-A564-75ED8B931ACD}"/>
    <cellStyle name="Normal 10 2 4 8 2 3 2" xfId="45615" xr:uid="{80611D96-96D2-4666-86DC-83F5DC42015C}"/>
    <cellStyle name="Normal 10 2 4 8 2 4" xfId="33120" xr:uid="{457B37F6-DC8C-4BA2-98BB-11BD06EB1859}"/>
    <cellStyle name="Normal 10 2 4 8 3" xfId="10464" xr:uid="{95EF2EEB-1338-4B8E-9DA2-09664AF0C5C2}"/>
    <cellStyle name="Normal 10 2 4 8 3 2" xfId="35122" xr:uid="{88DC0F8F-22FB-4319-A0B0-EFA4836A2402}"/>
    <cellStyle name="Normal 10 2 4 8 4" xfId="19047" xr:uid="{2A908C58-D0A6-4F98-B039-62C0BB5107D4}"/>
    <cellStyle name="Normal 10 2 4 8 4 2" xfId="43241" xr:uid="{0F8F77B2-91BF-468C-9008-5BEA3AD244E5}"/>
    <cellStyle name="Normal 10 2 4 8 5" xfId="27237" xr:uid="{1E851490-D99B-43C7-8235-F6F01205E109}"/>
    <cellStyle name="Normal 10 2 4 9" xfId="2509" xr:uid="{A249EE95-9F3F-47AB-9828-A7047C4E4D5D}"/>
    <cellStyle name="Normal 10 2 4 9 2" xfId="10850" xr:uid="{1DF32B26-A3F3-43DC-A80B-60DA105BB5C3}"/>
    <cellStyle name="Normal 10 2 4 9 2 2" xfId="35506" xr:uid="{3E1516E4-36A9-4143-AE6A-23AB53FB59A7}"/>
    <cellStyle name="Normal 10 2 4 9 3" xfId="20923" xr:uid="{C5F37FEA-0152-4A86-9B94-A7D736F62DE0}"/>
    <cellStyle name="Normal 10 2 4 9 3 2" xfId="45058" xr:uid="{469CDBAE-4444-4CA7-ADDC-2BF8CDDCB083}"/>
    <cellStyle name="Normal 10 2 4 9 4" xfId="27621" xr:uid="{291263F6-0980-452A-A50A-1E86EA056F0E}"/>
    <cellStyle name="Normal 10 2 5" xfId="359" xr:uid="{98F43640-19F9-4B57-B10D-C6CD0036BA78}"/>
    <cellStyle name="Normal 10 2 5 10" xfId="4276" xr:uid="{3F0DCD8F-6A5F-42CF-98E7-B470C0E505AF}"/>
    <cellStyle name="Normal 10 2 5 10 2" xfId="12617" xr:uid="{26F362B1-763E-42C0-B7EF-2B3630133287}"/>
    <cellStyle name="Normal 10 2 5 10 2 2" xfId="37202" xr:uid="{EAAC97D5-5A90-4BEE-98E7-B873AE03B823}"/>
    <cellStyle name="Normal 10 2 5 10 3" xfId="29242" xr:uid="{CC5CF747-0AE7-4635-84E6-67CEEA11A117}"/>
    <cellStyle name="Normal 10 2 5 11" xfId="4815" xr:uid="{1985ABB1-349F-42A2-B97F-876FCF9900BC}"/>
    <cellStyle name="Normal 10 2 5 11 2" xfId="13139" xr:uid="{D456D40B-DE9D-43A0-B253-35CAB53AA4FF}"/>
    <cellStyle name="Normal 10 2 5 11 2 2" xfId="37724" xr:uid="{2727C56A-6585-45FD-AB1E-14BD4DFA3842}"/>
    <cellStyle name="Normal 10 2 5 11 3" xfId="29704" xr:uid="{1597B4FE-B689-4EA6-9154-9EAF552AF885}"/>
    <cellStyle name="Normal 10 2 5 12" xfId="8759" xr:uid="{5953E189-F61A-4A3E-9F8A-B2FC4F85A9CF}"/>
    <cellStyle name="Normal 10 2 5 12 2" xfId="33530" xr:uid="{9D8D12A9-EB44-4666-BE51-0D41D7C3003F}"/>
    <cellStyle name="Normal 10 2 5 13" xfId="17949" xr:uid="{8B4BE51B-2E0C-4700-B6AF-604075D78FEA}"/>
    <cellStyle name="Normal 10 2 5 13 2" xfId="42174" xr:uid="{AD9F3AA1-8339-45FA-B0EB-D5B885566626}"/>
    <cellStyle name="Normal 10 2 5 14" xfId="18543" xr:uid="{D99E75EC-B5F1-4400-B124-969E96477940}"/>
    <cellStyle name="Normal 10 2 5 14 2" xfId="42739" xr:uid="{992EAD3A-1B80-4449-831B-CF80BB314436}"/>
    <cellStyle name="Normal 10 2 5 15" xfId="25661" xr:uid="{D7C0EB8D-B6C0-4F77-BDB0-B1DE756095EC}"/>
    <cellStyle name="Normal 10 2 5 2" xfId="1072" xr:uid="{0801C3FB-DCAE-49E5-8906-8A74744FB444}"/>
    <cellStyle name="Normal 10 2 5 2 10" xfId="26270" xr:uid="{815A3AFA-DE6F-43A1-BE1A-6650B66B8CD6}"/>
    <cellStyle name="Normal 10 2 5 2 2" xfId="1506" xr:uid="{AAFB80F4-A62C-463D-9494-7001C130BF69}"/>
    <cellStyle name="Normal 10 2 5 2 2 2" xfId="7483" xr:uid="{4092A91B-5AC0-4ED9-AB69-AA48ECFF215B}"/>
    <cellStyle name="Normal 10 2 5 2 2 2 2" xfId="15742" xr:uid="{3BD27CFA-C9AA-49CB-975F-B2CAC3A56D68}"/>
    <cellStyle name="Normal 10 2 5 2 2 2 2 2" xfId="40324" xr:uid="{52A19B64-D17C-427C-B165-8A4B1B6F780C}"/>
    <cellStyle name="Normal 10 2 5 2 2 2 3" xfId="22694" xr:uid="{8E00AE88-1D97-4E3D-BF8F-07A3E1A12434}"/>
    <cellStyle name="Normal 10 2 5 2 2 2 3 2" xfId="46721" xr:uid="{81100AC0-B83C-4DB7-AEAE-B1868882FA07}"/>
    <cellStyle name="Normal 10 2 5 2 2 2 4" xfId="32309" xr:uid="{BCE8C4BD-EA06-4444-AACB-B3A55A6D49A2}"/>
    <cellStyle name="Normal 10 2 5 2 2 3" xfId="5446" xr:uid="{864180A0-7B3F-4DD7-9386-BAB234A2E778}"/>
    <cellStyle name="Normal 10 2 5 2 2 3 2" xfId="13729" xr:uid="{B26F73C9-82F2-4EF2-B760-593CFAAACB37}"/>
    <cellStyle name="Normal 10 2 5 2 2 3 2 2" xfId="38313" xr:uid="{63E981E5-38AE-493C-B96A-0C9901F4960A}"/>
    <cellStyle name="Normal 10 2 5 2 2 3 3" xfId="30295" xr:uid="{E3E9E96C-285C-4D14-B7AD-1ADD09FBF6F6}"/>
    <cellStyle name="Normal 10 2 5 2 2 4" xfId="9867" xr:uid="{03568AC3-3DCF-421F-8722-80E3F0F6A6E1}"/>
    <cellStyle name="Normal 10 2 5 2 2 4 2" xfId="34553" xr:uid="{157FE6B1-6435-4EE3-9D5B-A3689101FB78}"/>
    <cellStyle name="Normal 10 2 5 2 2 5" xfId="20228" xr:uid="{56365E27-93BC-4AE1-9313-9A8D27848826}"/>
    <cellStyle name="Normal 10 2 5 2 2 5 2" xfId="44402" xr:uid="{9D9C54F4-33B8-4F6E-AF08-9E0B522A39FA}"/>
    <cellStyle name="Normal 10 2 5 2 2 6" xfId="26669" xr:uid="{BB18AAC1-9D85-4D3B-92A6-EC194D784487}"/>
    <cellStyle name="Normal 10 2 5 2 3" xfId="3039" xr:uid="{2F2F9D26-094C-4A54-B864-0B7D6D8D79FB}"/>
    <cellStyle name="Normal 10 2 5 2 3 2" xfId="8048" xr:uid="{04CC25D8-A74B-45E8-A4F6-627B18040281}"/>
    <cellStyle name="Normal 10 2 5 2 3 2 2" xfId="16306" xr:uid="{5BD5DAD9-F33C-4961-8ABA-DCBB2B5F2873}"/>
    <cellStyle name="Normal 10 2 5 2 3 2 2 2" xfId="40888" xr:uid="{1530F792-FAE2-4973-9E87-FCCF2F7C37BD}"/>
    <cellStyle name="Normal 10 2 5 2 3 2 3" xfId="32873" xr:uid="{7EB00342-FAF9-4C1B-97A4-2A1F1612BF9C}"/>
    <cellStyle name="Normal 10 2 5 2 3 3" xfId="6161" xr:uid="{2B7DD0B0-D134-4166-8506-1D894E61055C}"/>
    <cellStyle name="Normal 10 2 5 2 3 3 2" xfId="14423" xr:uid="{DBE2EB65-0F45-46DF-ACF1-CE14CB11BE81}"/>
    <cellStyle name="Normal 10 2 5 2 3 3 2 2" xfId="39005" xr:uid="{98D3D5AD-2681-4428-BC79-B748812A9EF2}"/>
    <cellStyle name="Normal 10 2 5 2 3 3 3" xfId="30990" xr:uid="{C4834EB0-57E0-4A8F-9ECF-9892A4E9BAC5}"/>
    <cellStyle name="Normal 10 2 5 2 3 4" xfId="11380" xr:uid="{A7578DA9-D6BD-45D9-829A-F74C425AD629}"/>
    <cellStyle name="Normal 10 2 5 2 3 4 2" xfId="36035" xr:uid="{F2747759-C237-4EAF-B51C-C643F1051A71}"/>
    <cellStyle name="Normal 10 2 5 2 3 5" xfId="22281" xr:uid="{FF380335-3185-48E3-8575-E568017F66E5}"/>
    <cellStyle name="Normal 10 2 5 2 3 5 2" xfId="46317" xr:uid="{7B11E87F-EF68-43EE-B0FB-47013AF01F6F}"/>
    <cellStyle name="Normal 10 2 5 2 3 6" xfId="28150" xr:uid="{E9F32D52-BBE1-46DD-B56C-DA62CC129F0B}"/>
    <cellStyle name="Normal 10 2 5 2 4" xfId="3758" xr:uid="{9C678B10-2AFC-4C6E-9EF8-3F84BBBEE401}"/>
    <cellStyle name="Normal 10 2 5 2 4 2" xfId="6681" xr:uid="{2B5C637A-0628-400A-A564-99DFD4E87D5E}"/>
    <cellStyle name="Normal 10 2 5 2 4 2 2" xfId="14940" xr:uid="{D43816B7-BD74-4EDB-A208-06D3245CB9CA}"/>
    <cellStyle name="Normal 10 2 5 2 4 2 2 2" xfId="39522" xr:uid="{DB3A6915-6EEA-4EBF-A872-E6ABB7871B17}"/>
    <cellStyle name="Normal 10 2 5 2 4 2 3" xfId="31507" xr:uid="{8AB894CF-917B-4067-96AC-50983EE0EF23}"/>
    <cellStyle name="Normal 10 2 5 2 4 3" xfId="12099" xr:uid="{70AFE4C9-B058-451D-81F2-1D8D23D72978}"/>
    <cellStyle name="Normal 10 2 5 2 4 3 2" xfId="36743" xr:uid="{C1E86C38-02FC-434B-B993-5ABE7F18DB4A}"/>
    <cellStyle name="Normal 10 2 5 2 4 4" xfId="28858" xr:uid="{D7A8FB84-6ABD-4652-A428-A593D96E7E5E}"/>
    <cellStyle name="Normal 10 2 5 2 5" xfId="4512" xr:uid="{3503A090-635D-4E76-BE87-E8AA4A4D11E8}"/>
    <cellStyle name="Normal 10 2 5 2 5 2" xfId="7194" xr:uid="{E94FC8C2-67DA-4A58-982D-846D402664C1}"/>
    <cellStyle name="Normal 10 2 5 2 5 2 2" xfId="15453" xr:uid="{D04063D7-1705-4FDF-AD26-2D1C994087D7}"/>
    <cellStyle name="Normal 10 2 5 2 5 2 2 2" xfId="40035" xr:uid="{E318CEC7-1E4D-4F04-BBC8-56DD98A2D386}"/>
    <cellStyle name="Normal 10 2 5 2 5 2 3" xfId="32020" xr:uid="{C799BA36-8544-4AA3-9085-892F851C3386}"/>
    <cellStyle name="Normal 10 2 5 2 5 3" xfId="12853" xr:uid="{841C601A-DB3C-43B2-AFCA-C65F2FAAE054}"/>
    <cellStyle name="Normal 10 2 5 2 5 3 2" xfId="37438" xr:uid="{A29F7EE2-AA1F-4C55-905F-354D55416C62}"/>
    <cellStyle name="Normal 10 2 5 2 5 4" xfId="29478" xr:uid="{1410CE38-119A-48A2-A17E-F45054E3D4D2}"/>
    <cellStyle name="Normal 10 2 5 2 6" xfId="5032" xr:uid="{7ECA648E-1A6F-4E88-BA98-1B967E88D128}"/>
    <cellStyle name="Normal 10 2 5 2 6 2" xfId="13329" xr:uid="{7E6B7ED3-6F26-4677-9076-8E907FA5912F}"/>
    <cellStyle name="Normal 10 2 5 2 6 2 2" xfId="37913" xr:uid="{791D2C1B-3809-45F1-A264-571FD515296B}"/>
    <cellStyle name="Normal 10 2 5 2 6 3" xfId="29894" xr:uid="{B295BA03-8794-4A61-BB67-509982FDC045}"/>
    <cellStyle name="Normal 10 2 5 2 7" xfId="9448" xr:uid="{9E202C99-665B-49B0-B7A7-DB9EEDDCA392}"/>
    <cellStyle name="Normal 10 2 5 2 7 2" xfId="34151" xr:uid="{141B8F71-2812-43F3-949C-C29B2FDDFF46}"/>
    <cellStyle name="Normal 10 2 5 2 8" xfId="18185" xr:uid="{4445B2F4-F1EC-45B4-903C-E4862FA363E7}"/>
    <cellStyle name="Normal 10 2 5 2 8 2" xfId="42410" xr:uid="{2BA145F8-F830-4B25-8705-9BBA5505B8CE}"/>
    <cellStyle name="Normal 10 2 5 2 9" xfId="19816" xr:uid="{37BA9683-BCA0-4352-9C34-8ACF0FF90410}"/>
    <cellStyle name="Normal 10 2 5 2 9 2" xfId="43996" xr:uid="{E721B113-33AC-4041-9F91-A082A8513115}"/>
    <cellStyle name="Normal 10 2 5 3" xfId="1308" xr:uid="{0DB55E8B-9E76-4E28-9EDA-3C4C4536F29E}"/>
    <cellStyle name="Normal 10 2 5 3 2" xfId="6996" xr:uid="{966F4B89-BA05-4EF3-979C-D90952FB8BB9}"/>
    <cellStyle name="Normal 10 2 5 3 2 2" xfId="15255" xr:uid="{CC8E2F4C-A90E-4150-A74F-0A49E15E5B93}"/>
    <cellStyle name="Normal 10 2 5 3 2 2 2" xfId="39837" xr:uid="{1CBCD45B-92A4-47B7-869C-6AC0434FE501}"/>
    <cellStyle name="Normal 10 2 5 3 2 3" xfId="22499" xr:uid="{9019695B-C2E0-484B-8652-DA9A1D3F2A0C}"/>
    <cellStyle name="Normal 10 2 5 3 2 3 2" xfId="46533" xr:uid="{970E4E10-1F52-4C5B-ABFE-556E9A4AC29B}"/>
    <cellStyle name="Normal 10 2 5 3 2 4" xfId="31822" xr:uid="{F95BA53B-4E28-40EC-99C1-242038EBFCAA}"/>
    <cellStyle name="Normal 10 2 5 3 3" xfId="5248" xr:uid="{B42E37FF-3BC6-418A-9491-270640E3380F}"/>
    <cellStyle name="Normal 10 2 5 3 3 2" xfId="13541" xr:uid="{B61E4829-81B2-49EC-B7C1-16B207809A83}"/>
    <cellStyle name="Normal 10 2 5 3 3 2 2" xfId="38125" xr:uid="{C5AED277-554B-482C-A361-8DB4C88CC388}"/>
    <cellStyle name="Normal 10 2 5 3 3 3" xfId="30107" xr:uid="{34785347-EEAE-4EA3-A265-06343AD123EA}"/>
    <cellStyle name="Normal 10 2 5 3 4" xfId="9670" xr:uid="{7B32EB00-4172-49D8-9BE8-71F727230643}"/>
    <cellStyle name="Normal 10 2 5 3 4 2" xfId="34365" xr:uid="{7EF22651-2669-4C49-B1E4-032C8664D199}"/>
    <cellStyle name="Normal 10 2 5 3 5" xfId="20032" xr:uid="{6A44FDA5-C4B1-4342-BD2D-64699AC8E102}"/>
    <cellStyle name="Normal 10 2 5 3 5 2" xfId="44210" xr:uid="{F0FDE1BB-24A3-4910-9642-CECA44B529C7}"/>
    <cellStyle name="Normal 10 2 5 3 6" xfId="26482" xr:uid="{92CEAC54-D080-4840-A50B-D0F332F24D9E}"/>
    <cellStyle name="Normal 10 2 5 4" xfId="843" xr:uid="{42B4C19E-0193-47AF-AA2B-ED3DF4883073}"/>
    <cellStyle name="Normal 10 2 5 4 2" xfId="7861" xr:uid="{C4B980D7-C5BB-44A9-9795-616A14C5C46E}"/>
    <cellStyle name="Normal 10 2 5 4 2 2" xfId="16119" xr:uid="{0A2FB3E6-047C-4B8B-A631-4835F2BD011F}"/>
    <cellStyle name="Normal 10 2 5 4 2 2 2" xfId="40701" xr:uid="{DA2CE007-8480-4FDD-A621-A0B4EC557BC6}"/>
    <cellStyle name="Normal 10 2 5 4 2 3" xfId="22065" xr:uid="{ED7CE3C9-CA21-4C05-92D7-469031084AF7}"/>
    <cellStyle name="Normal 10 2 5 4 2 3 2" xfId="46126" xr:uid="{4ECFF12C-B219-4BB3-B682-4592753DD9C8}"/>
    <cellStyle name="Normal 10 2 5 4 2 4" xfId="32686" xr:uid="{573B890A-8CD6-4544-85B0-B93730C18C3B}"/>
    <cellStyle name="Normal 10 2 5 4 3" xfId="5974" xr:uid="{168BB7CF-AC6A-400F-8ED6-80650A42B92E}"/>
    <cellStyle name="Normal 10 2 5 4 3 2" xfId="14236" xr:uid="{81A8FCBD-F22C-4B76-B7EE-2953545B5EBF}"/>
    <cellStyle name="Normal 10 2 5 4 3 2 2" xfId="38818" xr:uid="{CF1F1C22-E66E-4F69-86B5-0F00A83641EC}"/>
    <cellStyle name="Normal 10 2 5 4 3 3" xfId="30803" xr:uid="{DD2BD2B3-5EFD-4B25-9267-3D1F9153387E}"/>
    <cellStyle name="Normal 10 2 5 4 4" xfId="9227" xr:uid="{837667B2-6E38-46D0-8872-575A522BC305}"/>
    <cellStyle name="Normal 10 2 5 4 4 2" xfId="33961" xr:uid="{1C694BBF-2026-4C41-BF9E-362A1D2E8C13}"/>
    <cellStyle name="Normal 10 2 5 4 5" xfId="19599" xr:uid="{1A32366A-0DEA-4B0B-BF3E-998D18C45B79}"/>
    <cellStyle name="Normal 10 2 5 4 5 2" xfId="43787" xr:uid="{5591CF7D-4AD7-44DD-B280-B24DCEA89CF0}"/>
    <cellStyle name="Normal 10 2 5 4 6" xfId="26083" xr:uid="{DF0C9EF6-F281-4787-BFE3-DC6B9F3A7A67}"/>
    <cellStyle name="Normal 10 2 5 5" xfId="2180" xr:uid="{7543C593-DB8D-4715-99DD-BDFD40FCF366}"/>
    <cellStyle name="Normal 10 2 5 5 2" xfId="6494" xr:uid="{898D073B-E8C1-443C-8EDA-5D4E7D047897}"/>
    <cellStyle name="Normal 10 2 5 5 2 2" xfId="14753" xr:uid="{3D8E3573-504F-413F-92F8-559DB580185B}"/>
    <cellStyle name="Normal 10 2 5 5 2 2 2" xfId="39335" xr:uid="{27393C8C-A088-45B6-8575-609B8C45C65B}"/>
    <cellStyle name="Normal 10 2 5 5 2 3" xfId="21618" xr:uid="{0499E0CD-CF1A-431D-A645-544DDFC35ED3}"/>
    <cellStyle name="Normal 10 2 5 5 2 3 2" xfId="45700" xr:uid="{8115AD31-DBFA-4650-84EC-2999A0CE4847}"/>
    <cellStyle name="Normal 10 2 5 5 2 4" xfId="31320" xr:uid="{5EAB40CA-C32F-4B9C-A249-F5C62AC2F39A}"/>
    <cellStyle name="Normal 10 2 5 5 3" xfId="10521" xr:uid="{DE26E6AA-6BF3-4EAC-9CE8-44FC3628E62A}"/>
    <cellStyle name="Normal 10 2 5 5 3 2" xfId="35179" xr:uid="{43F42EBC-A96B-49A9-A54E-43ED4E681E7D}"/>
    <cellStyle name="Normal 10 2 5 5 4" xfId="19150" xr:uid="{E5948E82-3DA9-44FB-8ED6-226CA5CFD684}"/>
    <cellStyle name="Normal 10 2 5 5 4 2" xfId="43344" xr:uid="{F10F610D-A7DD-4098-8B12-5F21A3B58132}"/>
    <cellStyle name="Normal 10 2 5 5 5" xfId="27294" xr:uid="{78AFBEDC-069F-43A3-BDB4-EAF9DECCBB07}"/>
    <cellStyle name="Normal 10 2 5 6" xfId="2566" xr:uid="{D29FD6F0-BCB7-46FE-908E-F1C9FBA1294F}"/>
    <cellStyle name="Normal 10 2 5 6 2" xfId="8352" xr:uid="{6CC31B63-BB0D-4980-9587-B9AC2D8B715A}"/>
    <cellStyle name="Normal 10 2 5 6 2 2" xfId="16610" xr:uid="{94D123FC-C2B6-4BFB-800B-BA7E10B72FAB}"/>
    <cellStyle name="Normal 10 2 5 6 2 2 2" xfId="41192" xr:uid="{ED6303FA-37BE-4762-A3A9-901E3BF87DFD}"/>
    <cellStyle name="Normal 10 2 5 6 2 3" xfId="33177" xr:uid="{AB3D67BF-5F5F-41EB-8EA7-4062696C461E}"/>
    <cellStyle name="Normal 10 2 5 6 3" xfId="10907" xr:uid="{70888726-8ED1-476A-BC12-D4C9799AC499}"/>
    <cellStyle name="Normal 10 2 5 6 3 2" xfId="35563" xr:uid="{DF26BC3B-56B7-4E74-9E5F-259F8F2B27DB}"/>
    <cellStyle name="Normal 10 2 5 6 4" xfId="21022" xr:uid="{3A7F0D50-C58D-4147-8A6A-62103437D148}"/>
    <cellStyle name="Normal 10 2 5 6 4 2" xfId="45147" xr:uid="{A70D7BDE-FD5D-45C9-B6B8-5407083636CD}"/>
    <cellStyle name="Normal 10 2 5 6 5" xfId="27678" xr:uid="{780FA7E6-5C55-4B9B-BA8A-A3F879A95A08}"/>
    <cellStyle name="Normal 10 2 5 7" xfId="2803" xr:uid="{076198B5-A51B-4007-896D-4EDAFADF798D}"/>
    <cellStyle name="Normal 10 2 5 7 2" xfId="11144" xr:uid="{FE6A8405-E886-4830-926F-A92FBFB2A66A}"/>
    <cellStyle name="Normal 10 2 5 7 2 2" xfId="35799" xr:uid="{3B2EED3C-21AE-49A4-86D7-15E898249899}"/>
    <cellStyle name="Normal 10 2 5 7 3" xfId="27914" xr:uid="{025D52AD-48EE-4B5F-B909-3B1F304A9316}"/>
    <cellStyle name="Normal 10 2 5 8" xfId="3276" xr:uid="{1746C3E9-E991-491B-BCC2-F1DCC7A75FF7}"/>
    <cellStyle name="Normal 10 2 5 8 2" xfId="11617" xr:uid="{C625A38D-C0AB-4465-9C35-88F6FCF1E936}"/>
    <cellStyle name="Normal 10 2 5 8 2 2" xfId="36271" xr:uid="{69EC1A4A-99E9-45A9-A0C2-48872D1D433A}"/>
    <cellStyle name="Normal 10 2 5 8 3" xfId="28386" xr:uid="{EE59F4F0-F106-438A-B21E-72BCCF3AF3C2}"/>
    <cellStyle name="Normal 10 2 5 9" xfId="3522" xr:uid="{BED7B7DF-0092-4EA0-A9BE-6F37F88844D6}"/>
    <cellStyle name="Normal 10 2 5 9 2" xfId="11863" xr:uid="{5333902A-C772-4016-A1DD-9E905A777F1E}"/>
    <cellStyle name="Normal 10 2 5 9 2 2" xfId="36507" xr:uid="{73D64B07-DBFD-4DD8-AB7A-4A684A0A965E}"/>
    <cellStyle name="Normal 10 2 5 9 3" xfId="28622" xr:uid="{E780E68E-45A0-4F53-BF4C-609F0B2DD05B}"/>
    <cellStyle name="Normal 10 2 6" xfId="502" xr:uid="{9080ACDC-0EB3-4700-AC3B-EA2ADD1EAFEA}"/>
    <cellStyle name="Normal 10 2 6 10" xfId="18684" xr:uid="{75BD3BBE-7439-47FB-BC23-C0DB54CE967E}"/>
    <cellStyle name="Normal 10 2 6 10 2" xfId="42880" xr:uid="{AC0E5035-36AB-475A-9D18-2859E78A4C68}"/>
    <cellStyle name="Normal 10 2 6 11" xfId="25783" xr:uid="{7541D0E2-FB47-4848-BF0E-58D84DFC2B05}"/>
    <cellStyle name="Normal 10 2 6 2" xfId="1371" xr:uid="{1A929663-BD87-41BD-930B-2502029F90EE}"/>
    <cellStyle name="Normal 10 2 6 2 2" xfId="7404" xr:uid="{106EF346-BF7F-4A1D-953A-57C90229F7FA}"/>
    <cellStyle name="Normal 10 2 6 2 2 2" xfId="15663" xr:uid="{E6BBEF0D-35EB-4B1C-A4E5-6BB1F7B95EA1}"/>
    <cellStyle name="Normal 10 2 6 2 2 2 2" xfId="40245" xr:uid="{2DB5ABC2-6613-477D-AA01-02E7EB312679}"/>
    <cellStyle name="Normal 10 2 6 2 2 3" xfId="22560" xr:uid="{72459199-5515-4C07-8A2A-EE921C676FA7}"/>
    <cellStyle name="Normal 10 2 6 2 2 3 2" xfId="46587" xr:uid="{BCC6FFE7-3414-4BF8-A838-1313DF888C76}"/>
    <cellStyle name="Normal 10 2 6 2 2 4" xfId="32230" xr:uid="{5614E058-650F-4DC9-8352-C2A526794597}"/>
    <cellStyle name="Normal 10 2 6 2 3" xfId="5311" xr:uid="{E8A3C3AC-0712-473D-9A97-4E50B9587C9F}"/>
    <cellStyle name="Normal 10 2 6 2 3 2" xfId="13595" xr:uid="{5E17311F-F4F7-4B63-B57C-C3023E2979CB}"/>
    <cellStyle name="Normal 10 2 6 2 3 2 2" xfId="38179" xr:uid="{A380A6F9-F853-4392-9553-7A1B88B3F230}"/>
    <cellStyle name="Normal 10 2 6 2 3 3" xfId="30161" xr:uid="{AAB90670-1FB9-4D2C-BA5C-46D77179E3AD}"/>
    <cellStyle name="Normal 10 2 6 2 4" xfId="9733" xr:uid="{BC59B7A5-6591-45EE-A086-BFDA88A655C7}"/>
    <cellStyle name="Normal 10 2 6 2 4 2" xfId="34419" xr:uid="{7D98C999-280E-48AE-921D-F6BB4269AB2F}"/>
    <cellStyle name="Normal 10 2 6 2 5" xfId="20094" xr:uid="{6118CCC1-C38C-481A-88E6-9E6FE9BC7A91}"/>
    <cellStyle name="Normal 10 2 6 2 5 2" xfId="44268" xr:uid="{A1145AD4-6535-460F-B9A9-D5E6041254BA}"/>
    <cellStyle name="Normal 10 2 6 2 6" xfId="26535" xr:uid="{4420A44A-22D4-40A0-8FC6-0E4AD8BD920A}"/>
    <cellStyle name="Normal 10 2 6 3" xfId="916" xr:uid="{6455BC3A-F432-453D-BD13-347D2436D8E5}"/>
    <cellStyle name="Normal 10 2 6 3 2" xfId="7914" xr:uid="{BAD18105-0B50-45A1-B9E7-941B4DBC82E1}"/>
    <cellStyle name="Normal 10 2 6 3 2 2" xfId="16172" xr:uid="{CB64DB40-4FA3-451D-9D1F-976C525D63D0}"/>
    <cellStyle name="Normal 10 2 6 3 2 2 2" xfId="40754" xr:uid="{3CEFABE0-7E9A-4E0C-B1C5-0F1C998E3C2D}"/>
    <cellStyle name="Normal 10 2 6 3 2 3" xfId="22130" xr:uid="{C3B2D6A9-47C2-4DF1-8293-1F389957E0B1}"/>
    <cellStyle name="Normal 10 2 6 3 2 3 2" xfId="46182" xr:uid="{A53C3141-410A-4B49-8FB4-F32A2D8028FC}"/>
    <cellStyle name="Normal 10 2 6 3 2 4" xfId="32739" xr:uid="{9ECD91D7-B0E8-4B92-A984-C63EE62CFD69}"/>
    <cellStyle name="Normal 10 2 6 3 3" xfId="6027" xr:uid="{D2CF00E4-5AAA-4CCD-9C9E-94CB9DA2C387}"/>
    <cellStyle name="Normal 10 2 6 3 3 2" xfId="14289" xr:uid="{FA65057B-A07E-405D-92EB-3EB20B68BBF0}"/>
    <cellStyle name="Normal 10 2 6 3 3 2 2" xfId="38871" xr:uid="{E698BC2C-E495-46A8-A83B-9A8E7B739CD3}"/>
    <cellStyle name="Normal 10 2 6 3 3 3" xfId="30856" xr:uid="{6C39579D-78BC-454D-A608-69344A708AFC}"/>
    <cellStyle name="Normal 10 2 6 3 4" xfId="9294" xr:uid="{22A98B40-3DD6-4748-9767-2512433B59C8}"/>
    <cellStyle name="Normal 10 2 6 3 4 2" xfId="34015" xr:uid="{53D72C4B-B102-463D-8435-00342BEA3EBF}"/>
    <cellStyle name="Normal 10 2 6 3 5" xfId="19665" xr:uid="{CF6E4E1E-9CF6-4702-9098-D2579C945FBF}"/>
    <cellStyle name="Normal 10 2 6 3 5 2" xfId="43847" xr:uid="{AE0736BB-84EA-4419-9FD0-062076BC1CBC}"/>
    <cellStyle name="Normal 10 2 6 3 6" xfId="26136" xr:uid="{39069F25-8FE7-40C9-BFCC-B2FCCC47E931}"/>
    <cellStyle name="Normal 10 2 6 4" xfId="2921" xr:uid="{033B38EC-C029-4C73-BC1C-CF17F02915C9}"/>
    <cellStyle name="Normal 10 2 6 4 2" xfId="6547" xr:uid="{790F238E-BA6C-48E9-91C1-1C806109CCC8}"/>
    <cellStyle name="Normal 10 2 6 4 2 2" xfId="14806" xr:uid="{43F0A95A-A517-4BD0-BAFA-D8EFC65FBD58}"/>
    <cellStyle name="Normal 10 2 6 4 2 2 2" xfId="39388" xr:uid="{536817E2-A41A-4A69-80D9-361B0995E57D}"/>
    <cellStyle name="Normal 10 2 6 4 2 3" xfId="21756" xr:uid="{3A912474-B62C-49A4-8331-3B9D9AB5812C}"/>
    <cellStyle name="Normal 10 2 6 4 2 3 2" xfId="45830" xr:uid="{EF257537-7F96-4D7D-9453-F6CF649514B0}"/>
    <cellStyle name="Normal 10 2 6 4 2 4" xfId="31373" xr:uid="{C8422DE9-2204-4430-AC97-244A2EEF4204}"/>
    <cellStyle name="Normal 10 2 6 4 3" xfId="11262" xr:uid="{45B6B8A8-E972-4C02-9235-CE83AFB0B001}"/>
    <cellStyle name="Normal 10 2 6 4 3 2" xfId="35917" xr:uid="{A679C7CE-F638-4C01-837B-7EB9F32C239D}"/>
    <cellStyle name="Normal 10 2 6 4 4" xfId="19291" xr:uid="{39CA14BE-05A8-4D3F-A8A8-2597705E0CDF}"/>
    <cellStyle name="Normal 10 2 6 4 4 2" xfId="43485" xr:uid="{E5B2A936-6BBF-41A9-A71B-2D7479231A66}"/>
    <cellStyle name="Normal 10 2 6 4 5" xfId="28032" xr:uid="{A6D4D041-7A94-4696-8E38-FB8FC91F604D}"/>
    <cellStyle name="Normal 10 2 6 5" xfId="3640" xr:uid="{A7C2AE89-4ABB-43B1-B4BD-C76A08C5441D}"/>
    <cellStyle name="Normal 10 2 6 5 2" xfId="7135" xr:uid="{A285BE43-8620-4EB3-BAE8-339CE6043F68}"/>
    <cellStyle name="Normal 10 2 6 5 2 2" xfId="15394" xr:uid="{3CA95C37-A5D9-4DB5-A15F-8AB9455AF65A}"/>
    <cellStyle name="Normal 10 2 6 5 2 2 2" xfId="39976" xr:uid="{530BC0E1-63E6-4F9A-9CD2-EC367A2F1522}"/>
    <cellStyle name="Normal 10 2 6 5 2 3" xfId="31961" xr:uid="{313DFE42-FC4F-48A6-9F3E-9BCFFB13C4DC}"/>
    <cellStyle name="Normal 10 2 6 5 3" xfId="11981" xr:uid="{41B9999F-F04A-4ACF-AEB1-471060343B75}"/>
    <cellStyle name="Normal 10 2 6 5 3 2" xfId="36625" xr:uid="{6B281A14-D638-46A5-AFAE-B0C91AC7AD77}"/>
    <cellStyle name="Normal 10 2 6 5 4" xfId="21160" xr:uid="{BF4F63EA-0BA4-44F2-8FFE-0D626E9A63E0}"/>
    <cellStyle name="Normal 10 2 6 5 4 2" xfId="45280" xr:uid="{AE36E7E3-073C-489B-BF74-986223220EE0}"/>
    <cellStyle name="Normal 10 2 6 5 5" xfId="28740" xr:uid="{4CD49B06-34F9-411F-B265-D5B236B7C4E0}"/>
    <cellStyle name="Normal 10 2 6 6" xfId="4394" xr:uid="{CDD4D442-2785-4C07-A009-6EC089C8E418}"/>
    <cellStyle name="Normal 10 2 6 6 2" xfId="12735" xr:uid="{B6CA0461-F347-48E8-8A75-D37779B9F80A}"/>
    <cellStyle name="Normal 10 2 6 6 2 2" xfId="37320" xr:uid="{0E24E8B6-0885-4B23-B30B-81767D74AFA8}"/>
    <cellStyle name="Normal 10 2 6 6 3" xfId="29360" xr:uid="{62AEBF98-0568-49D8-B12E-8ECC00B794B5}"/>
    <cellStyle name="Normal 10 2 6 7" xfId="4880" xr:uid="{64174977-91EB-4EBB-B0A4-FEB4BF62DCAE}"/>
    <cellStyle name="Normal 10 2 6 7 2" xfId="13193" xr:uid="{CC5E0DB4-FF67-4091-B158-5EFADF61A241}"/>
    <cellStyle name="Normal 10 2 6 7 2 2" xfId="37777" xr:uid="{964C22B4-CBC5-4937-9878-FCCA2C62434F}"/>
    <cellStyle name="Normal 10 2 6 7 3" xfId="29759" xr:uid="{C3A7B559-8C96-461D-B31E-70437401700F}"/>
    <cellStyle name="Normal 10 2 6 8" xfId="8889" xr:uid="{7541B77E-42C3-462C-B552-3B3CE89749A3}"/>
    <cellStyle name="Normal 10 2 6 8 2" xfId="33652" xr:uid="{A2C90C9F-347A-4D16-9150-CFD2CA7D2EFE}"/>
    <cellStyle name="Normal 10 2 6 9" xfId="18067" xr:uid="{2E408CFC-1616-4CFF-ADBD-6ABEC8535F43}"/>
    <cellStyle name="Normal 10 2 6 9 2" xfId="42292" xr:uid="{63B01582-AE94-4684-BE49-E704A0007CB5}"/>
    <cellStyle name="Normal 10 2 7" xfId="560" xr:uid="{F2C60B78-6ACC-40AF-9779-CFDDF6AFE5EA}"/>
    <cellStyle name="Normal 10 2 7 2" xfId="1398" xr:uid="{50C987DA-DF45-4F52-98EB-6A9665574DFF}"/>
    <cellStyle name="Normal 10 2 7 2 2" xfId="7430" xr:uid="{969442D2-E5C3-4738-8E0D-F6F06B65B552}"/>
    <cellStyle name="Normal 10 2 7 2 2 2" xfId="15689" xr:uid="{DBE44B45-7E29-47D2-A0E4-E6A0A796D2CA}"/>
    <cellStyle name="Normal 10 2 7 2 2 2 2" xfId="40271" xr:uid="{F3510407-E386-41AE-B111-B5926DE97EE1}"/>
    <cellStyle name="Normal 10 2 7 2 2 3" xfId="22587" xr:uid="{9000E204-973E-416C-9898-979597D95324}"/>
    <cellStyle name="Normal 10 2 7 2 2 3 2" xfId="46614" xr:uid="{46C7FEDB-7486-4D1F-931C-5BA5FFFB5E35}"/>
    <cellStyle name="Normal 10 2 7 2 2 4" xfId="32256" xr:uid="{A62BCEBB-3745-49E1-9EF3-4C2F4E81B9A6}"/>
    <cellStyle name="Normal 10 2 7 2 3" xfId="5338" xr:uid="{A4440206-44A1-4D27-8996-CBCD622164F4}"/>
    <cellStyle name="Normal 10 2 7 2 3 2" xfId="13622" xr:uid="{880772EA-EA2D-4E8F-BED9-8643A2EB9434}"/>
    <cellStyle name="Normal 10 2 7 2 3 2 2" xfId="38206" xr:uid="{FA3E762B-C58F-44B2-B6C3-731F1FD0D68A}"/>
    <cellStyle name="Normal 10 2 7 2 3 3" xfId="30188" xr:uid="{D4551800-4E17-41DE-BB48-50DEA45DE36A}"/>
    <cellStyle name="Normal 10 2 7 2 4" xfId="9760" xr:uid="{F574AA19-7882-4BFF-95A6-720E05973CA1}"/>
    <cellStyle name="Normal 10 2 7 2 4 2" xfId="34446" xr:uid="{CC820AC1-74F8-4086-93D2-880C605678E0}"/>
    <cellStyle name="Normal 10 2 7 2 5" xfId="20121" xr:uid="{367B381A-B5FC-41C8-BABC-A09EE68D5ADE}"/>
    <cellStyle name="Normal 10 2 7 2 5 2" xfId="44295" xr:uid="{55804560-AB11-441A-9F27-690D6AE4E993}"/>
    <cellStyle name="Normal 10 2 7 2 6" xfId="26562" xr:uid="{9ED1F2EE-EECC-409B-A5FB-5714AAF82DED}"/>
    <cellStyle name="Normal 10 2 7 3" xfId="949" xr:uid="{0D3A6BE9-E9B4-49A2-8D95-5C3AC1C1A897}"/>
    <cellStyle name="Normal 10 2 7 3 2" xfId="7941" xr:uid="{5754E80D-4A07-4A45-84B6-6334281AD86F}"/>
    <cellStyle name="Normal 10 2 7 3 2 2" xfId="16199" xr:uid="{1D5AF89E-1F71-4F42-B058-CFAB034CB40F}"/>
    <cellStyle name="Normal 10 2 7 3 2 2 2" xfId="40781" xr:uid="{675536F2-14C9-41F2-9F4D-981D54D57878}"/>
    <cellStyle name="Normal 10 2 7 3 2 3" xfId="22160" xr:uid="{7D31866F-A8ED-4BC3-A013-6A3C486ED8E4}"/>
    <cellStyle name="Normal 10 2 7 3 2 3 2" xfId="46209" xr:uid="{C2A0F47A-AA65-4584-9B37-073782E33ED6}"/>
    <cellStyle name="Normal 10 2 7 3 2 4" xfId="32766" xr:uid="{32A20867-9B35-4E94-820E-14B5C838A747}"/>
    <cellStyle name="Normal 10 2 7 3 3" xfId="6054" xr:uid="{4E5E1120-D3F5-4DC8-8351-48672EB2B374}"/>
    <cellStyle name="Normal 10 2 7 3 3 2" xfId="14316" xr:uid="{FFA0B3F4-3AA5-4695-9539-B6185DB9F9EB}"/>
    <cellStyle name="Normal 10 2 7 3 3 2 2" xfId="38898" xr:uid="{E50E4ABD-44F2-4E45-98BE-40FBD336CB9B}"/>
    <cellStyle name="Normal 10 2 7 3 3 3" xfId="30883" xr:uid="{958E84EC-167F-4A3A-BB85-78A4E930FEFD}"/>
    <cellStyle name="Normal 10 2 7 3 4" xfId="9325" xr:uid="{3420ADFB-3D26-47B8-9349-4B5665072E2B}"/>
    <cellStyle name="Normal 10 2 7 3 4 2" xfId="34044" xr:uid="{111AAE05-F762-4FEE-A641-B1646A327CFF}"/>
    <cellStyle name="Normal 10 2 7 3 5" xfId="19694" xr:uid="{708EEB7D-91CC-49AE-ACCC-7B1B43FF77E9}"/>
    <cellStyle name="Normal 10 2 7 3 5 2" xfId="43876" xr:uid="{2A4AABCF-57AE-4E43-A721-3A96E91ACF7E}"/>
    <cellStyle name="Normal 10 2 7 3 6" xfId="26163" xr:uid="{BCDFC9A3-31FE-455F-BB39-D3BE70E6005B}"/>
    <cellStyle name="Normal 10 2 7 4" xfId="6574" xr:uid="{DE3C8B03-35B4-49CA-8B0E-C887C02815A6}"/>
    <cellStyle name="Normal 10 2 7 4 2" xfId="14833" xr:uid="{B95604A4-971A-4165-95A6-0C9909CEF0B6}"/>
    <cellStyle name="Normal 10 2 7 4 2 2" xfId="21813" xr:uid="{8857D7CD-E0BD-496D-97CF-BFF227089DFA}"/>
    <cellStyle name="Normal 10 2 7 4 2 2 2" xfId="45887" xr:uid="{24E1B4C9-F6E6-4A86-A7B1-FEE05AC3159F}"/>
    <cellStyle name="Normal 10 2 7 4 2 3" xfId="39415" xr:uid="{768C7603-A2DB-4CDB-8A33-81EED72FA16E}"/>
    <cellStyle name="Normal 10 2 7 4 3" xfId="19348" xr:uid="{A01F7940-5BC5-4E26-B2E7-48CB26CD81A5}"/>
    <cellStyle name="Normal 10 2 7 4 3 2" xfId="43542" xr:uid="{A47B3465-755A-426E-AF0C-B15FCA604F4B}"/>
    <cellStyle name="Normal 10 2 7 4 4" xfId="31400" xr:uid="{058258C5-B457-4CA9-B86D-0FC0746AE11B}"/>
    <cellStyle name="Normal 10 2 7 5" xfId="7110" xr:uid="{20B09E3B-E73B-44C6-A1B7-E8ACE6E9E6C8}"/>
    <cellStyle name="Normal 10 2 7 5 2" xfId="15369" xr:uid="{BA0D082C-7284-4712-8E40-772101485A58}"/>
    <cellStyle name="Normal 10 2 7 5 2 2" xfId="39951" xr:uid="{C8B79762-C9D0-4EF6-876A-2C57260A0EA2}"/>
    <cellStyle name="Normal 10 2 7 5 3" xfId="21218" xr:uid="{E2888DCD-F2C0-43C0-BCAB-074FB7D90CF4}"/>
    <cellStyle name="Normal 10 2 7 5 3 2" xfId="45337" xr:uid="{7CCDF690-FE23-43D9-82C3-1DC9E93C3591}"/>
    <cellStyle name="Normal 10 2 7 5 4" xfId="31936" xr:uid="{2D8DA631-4710-4D3B-9A22-1FF7A4A09897}"/>
    <cellStyle name="Normal 10 2 7 6" xfId="4909" xr:uid="{FF5D29BB-6DB5-49D8-A106-C2EFBFF5B443}"/>
    <cellStyle name="Normal 10 2 7 6 2" xfId="13220" xr:uid="{CFC14466-FCDE-4F71-B846-C230AAE234A0}"/>
    <cellStyle name="Normal 10 2 7 6 2 2" xfId="37804" xr:uid="{7D5D7151-5CE5-445C-AD0E-8BEA2B4C22F8}"/>
    <cellStyle name="Normal 10 2 7 6 3" xfId="29786" xr:uid="{907893CF-F9B2-4548-9890-B7F3358C7108}"/>
    <cellStyle name="Normal 10 2 7 7" xfId="8947" xr:uid="{7A470A3E-7DA9-4FBE-8E7E-28D74CDF5FF3}"/>
    <cellStyle name="Normal 10 2 7 7 2" xfId="33709" xr:uid="{BB92BB4F-987B-41AB-9FB8-D6786BE750D8}"/>
    <cellStyle name="Normal 10 2 7 8" xfId="18741" xr:uid="{1FB6053C-0D20-4C5F-B968-D27A5B6E692E}"/>
    <cellStyle name="Normal 10 2 7 8 2" xfId="42937" xr:uid="{6735B027-6B54-4C74-9E8F-4A7E46C7DB4B}"/>
    <cellStyle name="Normal 10 2 7 9" xfId="25840" xr:uid="{67D6C7B2-AD59-475E-BD29-5EE557F7B79C}"/>
    <cellStyle name="Normal 10 2 8" xfId="1128" xr:uid="{1A6CBE35-C81D-46D6-901D-3973C8B8867B}"/>
    <cellStyle name="Normal 10 2 8 2" xfId="1560" xr:uid="{248DE37F-87AD-4CF8-B452-E048CE159C8B}"/>
    <cellStyle name="Normal 10 2 8 2 2" xfId="7535" xr:uid="{BA365B42-A307-4F5B-9764-44942EF11274}"/>
    <cellStyle name="Normal 10 2 8 2 2 2" xfId="15793" xr:uid="{B981AE30-C797-4E05-916A-9EF0C29CB81F}"/>
    <cellStyle name="Normal 10 2 8 2 2 2 2" xfId="40375" xr:uid="{84E243A1-CDD4-4F2E-8820-9466B67463B2}"/>
    <cellStyle name="Normal 10 2 8 2 2 3" xfId="22747" xr:uid="{1A49C087-7399-4C81-8805-F4B3CF251F86}"/>
    <cellStyle name="Normal 10 2 8 2 2 3 2" xfId="46774" xr:uid="{408335F8-2423-41B4-8BE0-C0B79323AFE8}"/>
    <cellStyle name="Normal 10 2 8 2 2 4" xfId="32360" xr:uid="{3BB049E2-C10F-4CF3-8EA4-D5C42CE8254F}"/>
    <cellStyle name="Normal 10 2 8 2 3" xfId="5499" xr:uid="{A2C7ACB1-38EF-49DE-B707-3CE741FD43B8}"/>
    <cellStyle name="Normal 10 2 8 2 3 2" xfId="13782" xr:uid="{062A2E48-85E6-4E1A-B6C9-1001C9D8AA0C}"/>
    <cellStyle name="Normal 10 2 8 2 3 2 2" xfId="38366" xr:uid="{AE1E3089-9354-466F-B896-AA8FC042C848}"/>
    <cellStyle name="Normal 10 2 8 2 3 3" xfId="30348" xr:uid="{A2E39823-39CE-4EB3-AFE5-B601470FC6AA}"/>
    <cellStyle name="Normal 10 2 8 2 4" xfId="9920" xr:uid="{889B07B2-C1E8-4F64-81BC-D4186E44A5C4}"/>
    <cellStyle name="Normal 10 2 8 2 4 2" xfId="34606" xr:uid="{1F84B3E6-A7DB-4469-9F28-5288827DCAFA}"/>
    <cellStyle name="Normal 10 2 8 2 5" xfId="20281" xr:uid="{9A87389C-371C-4B2B-AA65-FB6EF8E63326}"/>
    <cellStyle name="Normal 10 2 8 2 5 2" xfId="44455" xr:uid="{D5C9040A-6890-4DF4-B12D-77AC21AE9213}"/>
    <cellStyle name="Normal 10 2 8 2 6" xfId="26722" xr:uid="{418303D7-622D-4BA3-9E93-02B3EFA2955D}"/>
    <cellStyle name="Normal 10 2 8 3" xfId="6214" xr:uid="{21F460BE-7081-4220-9554-7C2C3D125C20}"/>
    <cellStyle name="Normal 10 2 8 3 2" xfId="8101" xr:uid="{F3A9B61C-225C-4B21-B942-F58B3831EBEB}"/>
    <cellStyle name="Normal 10 2 8 3 2 2" xfId="16359" xr:uid="{75A1BE24-1F69-445C-AF63-FA8493799F1E}"/>
    <cellStyle name="Normal 10 2 8 3 2 2 2" xfId="40941" xr:uid="{CE150513-EAB3-4FCA-BF41-8BAF680EAE68}"/>
    <cellStyle name="Normal 10 2 8 3 2 3" xfId="22337" xr:uid="{3316A24B-E7DF-4CB9-A546-8BFAA43FD327}"/>
    <cellStyle name="Normal 10 2 8 3 2 3 2" xfId="46371" xr:uid="{45E5653B-1446-4DAD-94CE-DB442D4552BC}"/>
    <cellStyle name="Normal 10 2 8 3 2 4" xfId="32926" xr:uid="{0B5F8B21-B668-488B-980A-79A7038351E2}"/>
    <cellStyle name="Normal 10 2 8 3 3" xfId="14476" xr:uid="{C7DC507B-F72F-4A68-8B84-EA7EDB61ECE6}"/>
    <cellStyle name="Normal 10 2 8 3 3 2" xfId="39058" xr:uid="{90FE1C44-DB51-4843-A123-DFE7CC63541B}"/>
    <cellStyle name="Normal 10 2 8 3 4" xfId="19871" xr:uid="{97629D1E-2480-47CD-8FAF-CD89050DCABE}"/>
    <cellStyle name="Normal 10 2 8 3 4 2" xfId="44051" xr:uid="{D7DA690F-CC21-458E-B11A-C972AD032692}"/>
    <cellStyle name="Normal 10 2 8 3 5" xfId="31043" xr:uid="{B80466D1-9BB1-4670-A7E2-CDEC9EEA7BE2}"/>
    <cellStyle name="Normal 10 2 8 4" xfId="6734" xr:uid="{3586A44A-A15D-4A50-B0B0-159A593936CD}"/>
    <cellStyle name="Normal 10 2 8 4 2" xfId="14993" xr:uid="{859687FE-144F-4AD0-AECD-BF47E00735FC}"/>
    <cellStyle name="Normal 10 2 8 4 2 2" xfId="39575" xr:uid="{6A459244-4DAA-4F47-9E23-BD74D31F84E6}"/>
    <cellStyle name="Normal 10 2 8 4 3" xfId="20840" xr:uid="{C729202A-FC0D-4DF3-B603-07434134F2A8}"/>
    <cellStyle name="Normal 10 2 8 4 3 2" xfId="44978" xr:uid="{DA32488F-25CE-4C64-9908-F019F0E13840}"/>
    <cellStyle name="Normal 10 2 8 4 4" xfId="31560" xr:uid="{10D1B0BC-ECFF-4BC6-97D3-767056C99A48}"/>
    <cellStyle name="Normal 10 2 8 5" xfId="7245" xr:uid="{B34FCE84-6A5C-430C-A60A-0C3031F58AFB}"/>
    <cellStyle name="Normal 10 2 8 5 2" xfId="15504" xr:uid="{CEC348B2-E5FA-49E8-ABA9-C308FA5E977C}"/>
    <cellStyle name="Normal 10 2 8 5 2 2" xfId="40086" xr:uid="{B60E68E9-14FE-4A69-BBCE-647FE5E085F3}"/>
    <cellStyle name="Normal 10 2 8 5 3" xfId="32071" xr:uid="{415715A9-18B6-4045-9332-9F1D7A341267}"/>
    <cellStyle name="Normal 10 2 8 6" xfId="5087" xr:uid="{4ED75FE3-3063-407E-B7ED-751AF4A1A97B}"/>
    <cellStyle name="Normal 10 2 8 6 2" xfId="13382" xr:uid="{F0985122-B429-470E-B828-5D51B1DB3B31}"/>
    <cellStyle name="Normal 10 2 8 6 2 2" xfId="37966" xr:uid="{86A4D8F1-DDAB-415D-BE7D-63AF057A1370}"/>
    <cellStyle name="Normal 10 2 8 6 3" xfId="29947" xr:uid="{05442C4F-5CDD-41CA-AA45-58224FC2C2E2}"/>
    <cellStyle name="Normal 10 2 8 7" xfId="9504" xr:uid="{5A80B6C5-F2C1-43C1-A96C-45298C97878B}"/>
    <cellStyle name="Normal 10 2 8 7 2" xfId="34204" xr:uid="{E7E1E6FD-1369-4AFC-B3C8-275ACA87B70A}"/>
    <cellStyle name="Normal 10 2 8 8" xfId="18411" xr:uid="{3A7C318D-C29E-4D49-9429-B87A94499CA9}"/>
    <cellStyle name="Normal 10 2 8 8 2" xfId="42621" xr:uid="{F9B62E4A-AE67-4CB1-AE92-4293DD462EB9}"/>
    <cellStyle name="Normal 10 2 8 9" xfId="26323" xr:uid="{A7DB595C-9E54-4312-8259-FAF836D90DC8}"/>
    <cellStyle name="Normal 10 2 9" xfId="1194" xr:uid="{23FD453C-F1F3-423B-8F49-65DF2DD10A97}"/>
    <cellStyle name="Normal 10 2 9 2" xfId="5867" xr:uid="{7B301731-974A-4A44-A106-6E90F09FB6A6}"/>
    <cellStyle name="Normal 10 2 9 2 2" xfId="7754" xr:uid="{96511BCC-73D8-4724-85A5-EDB13E94B774}"/>
    <cellStyle name="Normal 10 2 9 2 2 2" xfId="16012" xr:uid="{EB78CE65-C515-4DDE-81E2-763ABC709F35}"/>
    <cellStyle name="Normal 10 2 9 2 2 2 2" xfId="40594" xr:uid="{E07BDC0D-15D7-4D77-9631-B2971B6BB79D}"/>
    <cellStyle name="Normal 10 2 9 2 2 3" xfId="32579" xr:uid="{97A1F2E9-AA2E-4ABD-A5B0-3C421B9A5D4B}"/>
    <cellStyle name="Normal 10 2 9 2 3" xfId="14129" xr:uid="{2865BED7-450C-40A2-BAC5-D471C42CA2E2}"/>
    <cellStyle name="Normal 10 2 9 2 3 2" xfId="38711" xr:uid="{20ED49D4-69C2-421B-8176-AD7D845F470C}"/>
    <cellStyle name="Normal 10 2 9 2 4" xfId="22391" xr:uid="{88494F4B-C541-468A-93AC-2D2C16D5C382}"/>
    <cellStyle name="Normal 10 2 9 2 4 2" xfId="46425" xr:uid="{F7B21F3E-74C4-4652-8343-04470E929EE7}"/>
    <cellStyle name="Normal 10 2 9 2 5" xfId="30696" xr:uid="{373DAC08-4F4A-4406-9FE6-2DDE0F927FF1}"/>
    <cellStyle name="Normal 10 2 9 3" xfId="6387" xr:uid="{4D96A31A-FD4E-472E-8225-9FBDD783F191}"/>
    <cellStyle name="Normal 10 2 9 3 2" xfId="14646" xr:uid="{3C109DFA-C678-4AEC-B55D-C5ED441D00D6}"/>
    <cellStyle name="Normal 10 2 9 3 2 2" xfId="39228" xr:uid="{4E108AF6-24B9-4475-A9FB-15F90E907B16}"/>
    <cellStyle name="Normal 10 2 9 3 3" xfId="31213" xr:uid="{66E0C03B-1C57-4F3D-9D4E-7CDD5A65A404}"/>
    <cellStyle name="Normal 10 2 9 4" xfId="7297" xr:uid="{9E055FA4-0F57-42F0-9974-805A5CA9926A}"/>
    <cellStyle name="Normal 10 2 9 4 2" xfId="15556" xr:uid="{D4308CF9-5E52-47F7-8B49-90BF42689D12}"/>
    <cellStyle name="Normal 10 2 9 4 2 2" xfId="40138" xr:uid="{30573318-C1D3-44ED-89F6-265B38462EED}"/>
    <cellStyle name="Normal 10 2 9 4 3" xfId="32123" xr:uid="{DF37E776-2814-4D62-B04C-08F8DF6A1EBA}"/>
    <cellStyle name="Normal 10 2 9 5" xfId="5140" xr:uid="{466AB023-65E4-4753-ADB3-4EBF09F07E65}"/>
    <cellStyle name="Normal 10 2 9 5 2" xfId="13434" xr:uid="{B677BDD0-AB57-45B1-B767-F13A17631C4F}"/>
    <cellStyle name="Normal 10 2 9 5 2 2" xfId="38018" xr:uid="{E4D84672-6A0A-4FD3-93E1-48BBB71337FF}"/>
    <cellStyle name="Normal 10 2 9 5 3" xfId="30000" xr:uid="{027B2CB1-C088-47F5-BEE9-5637562277FB}"/>
    <cellStyle name="Normal 10 2 9 6" xfId="9562" xr:uid="{4D564BFB-1396-4F45-A14C-79C1B5C501A6}"/>
    <cellStyle name="Normal 10 2 9 6 2" xfId="34258" xr:uid="{D7488C06-7C3F-4111-82B9-7DD3C93E1971}"/>
    <cellStyle name="Normal 10 2 9 7" xfId="19924" xr:uid="{0AEBA9A3-33C2-4861-BFD6-CBB75A72630F}"/>
    <cellStyle name="Normal 10 2 9 7 2" xfId="44103" xr:uid="{BDE70D72-4F2B-4475-BD27-741377F8B137}"/>
    <cellStyle name="Normal 10 2 9 8" xfId="26375" xr:uid="{1A2BF0F8-C043-4437-A0EE-0104AF6E8C49}"/>
    <cellStyle name="Normal 10 20" xfId="2371" xr:uid="{2C12EF6A-B22A-4EAD-BCE3-AD9DAD8461E1}"/>
    <cellStyle name="Normal 10 20 2" xfId="10712" xr:uid="{428D8D4E-A492-45EA-9B93-A2D39A2F50C6}"/>
    <cellStyle name="Normal 10 20 2 2" xfId="35369" xr:uid="{EA5D70B2-DAAA-44F3-985E-571976C273C6}"/>
    <cellStyle name="Normal 10 20 3" xfId="27484" xr:uid="{6AEE8228-5065-4C47-9614-C69FB7C7A498}"/>
    <cellStyle name="Normal 10 21" xfId="2444" xr:uid="{82DF5FF5-BEEB-4225-9C0A-F701F6FE862C}"/>
    <cellStyle name="Normal 10 21 2" xfId="10785" xr:uid="{186F8815-B034-497E-9B68-D51226D284ED}"/>
    <cellStyle name="Normal 10 21 2 2" xfId="35441" xr:uid="{8CE26E97-6FE4-4AE7-8C52-2E3AA8DF8C39}"/>
    <cellStyle name="Normal 10 21 3" xfId="27556" xr:uid="{5CE44D58-33CA-44EB-94E2-367ACC3E1AB7}"/>
    <cellStyle name="Normal 10 22" xfId="2681" xr:uid="{6B7B0C3C-4802-467F-AB4D-1A5A2D842725}"/>
    <cellStyle name="Normal 10 22 2" xfId="11022" xr:uid="{B9EF283F-D0C8-48FE-B4C2-9A1540E33010}"/>
    <cellStyle name="Normal 10 22 2 2" xfId="35677" xr:uid="{AAD69617-F4F8-43FA-9ECE-8B444734AD09}"/>
    <cellStyle name="Normal 10 22 3" xfId="27792" xr:uid="{35F0DCB6-2852-4245-A951-22440B635A96}"/>
    <cellStyle name="Normal 10 23" xfId="3154" xr:uid="{0F10B502-AC74-400D-9300-EF775B8F3D67}"/>
    <cellStyle name="Normal 10 23 2" xfId="11495" xr:uid="{AC9643FA-6AD5-48FB-B38C-E3108DD6A338}"/>
    <cellStyle name="Normal 10 23 2 2" xfId="36149" xr:uid="{C77BD8D4-0390-464F-8CC8-F98A8E22E397}"/>
    <cellStyle name="Normal 10 23 3" xfId="28264" xr:uid="{87565A4A-2BE9-446F-9D1D-F42167B3AF5E}"/>
    <cellStyle name="Normal 10 24" xfId="3397" xr:uid="{663F313F-6EFB-4E72-861E-EF41312CB622}"/>
    <cellStyle name="Normal 10 24 2" xfId="11738" xr:uid="{794E3724-829A-4F46-8DFF-5B24799DD876}"/>
    <cellStyle name="Normal 10 24 2 2" xfId="36385" xr:uid="{F954D545-5A84-4751-B37C-F291FE4C2903}"/>
    <cellStyle name="Normal 10 24 3" xfId="28500" xr:uid="{ED35FAA3-2236-4ACF-B83D-7F5ACC5BE638}"/>
    <cellStyle name="Normal 10 25" xfId="3932" xr:uid="{1971B26E-63EF-46DA-834C-34BC00E3079D}"/>
    <cellStyle name="Normal 10 25 2" xfId="12273" xr:uid="{C1C37F33-7C12-4CC2-AE53-C049D4D60B68}"/>
    <cellStyle name="Normal 10 25 2 2" xfId="36859" xr:uid="{0E61B82B-35E8-4AAD-B999-C119BB9C0E59}"/>
    <cellStyle name="Normal 10 25 3" xfId="28974" xr:uid="{0D46AF99-894D-440F-9632-02C51CCAE0AC}"/>
    <cellStyle name="Normal 10 26" xfId="4006" xr:uid="{9E261494-2095-42EA-AF2C-E5F7F0AC6348}"/>
    <cellStyle name="Normal 10 26 2" xfId="12347" xr:uid="{62808201-C27B-415D-98F5-7D35C0BC5AA5}"/>
    <cellStyle name="Normal 10 26 2 2" xfId="36933" xr:uid="{781C1DEB-6E00-4AD1-9B3B-3B1915A2E5E5}"/>
    <cellStyle name="Normal 10 26 3" xfId="29048" xr:uid="{4C96C759-FDBD-4984-8E0E-EB063860BA3A}"/>
    <cellStyle name="Normal 10 27" xfId="4084" xr:uid="{FDE6745E-B539-4118-A994-E8A293E60207}"/>
    <cellStyle name="Normal 10 27 2" xfId="12425" xr:uid="{BC0F02B9-494A-4D22-BB79-F365AA05C153}"/>
    <cellStyle name="Normal 10 27 2 2" xfId="37010" xr:uid="{2F1B3C76-FEA9-4C2E-8AC9-81D132D79100}"/>
    <cellStyle name="Normal 10 27 3" xfId="29120" xr:uid="{044D2C97-D00E-4AAB-8AE4-E8ECE1D156B6}"/>
    <cellStyle name="Normal 10 28" xfId="4689" xr:uid="{B1F1257B-54B2-414D-B734-B14CF666DCB4}"/>
    <cellStyle name="Normal 10 28 2" xfId="13028" xr:uid="{54FFB6F7-4BEE-4758-9424-1D6CE8BC55EC}"/>
    <cellStyle name="Normal 10 28 2 2" xfId="37613" xr:uid="{7A2872DC-0854-4838-8413-E981C3DC2169}"/>
    <cellStyle name="Normal 10 28 3" xfId="29592" xr:uid="{784F4AF3-7598-4C4C-8D12-8B3E8D04BD16}"/>
    <cellStyle name="Normal 10 29" xfId="8485" xr:uid="{DBF96F4A-9A5D-4F9F-8F9F-74E0F662138B}"/>
    <cellStyle name="Normal 10 29 2" xfId="16743" xr:uid="{8B94DEC1-A9A3-4587-B34E-698D5837A49F}"/>
    <cellStyle name="Normal 10 29 2 2" xfId="41325" xr:uid="{5447910C-23C7-4EC2-A057-A9E545B2551E}"/>
    <cellStyle name="Normal 10 29 3" xfId="33296" xr:uid="{F05745C6-1B21-4500-A6C9-7BBE7E3DC6C2}"/>
    <cellStyle name="Normal 10 3" xfId="133" xr:uid="{0E2D9AE6-EEA6-41EF-BDDC-6D1C740E9435}"/>
    <cellStyle name="Normal 10 3 10" xfId="1160" xr:uid="{5651D64A-0670-4587-B93C-1A1A1A85F055}"/>
    <cellStyle name="Normal 10 3 10 2" xfId="6246" xr:uid="{F367A1A2-DD0F-4F4A-8105-38D720302217}"/>
    <cellStyle name="Normal 10 3 10 2 2" xfId="8133" xr:uid="{B2F42B1F-2EBF-4C12-A3C7-97CCC2FB8597}"/>
    <cellStyle name="Normal 10 3 10 2 2 2" xfId="16391" xr:uid="{743D5316-D228-4B49-B53D-3C8ED8A69365}"/>
    <cellStyle name="Normal 10 3 10 2 2 2 2" xfId="40973" xr:uid="{EBF5C3A3-6B21-48C9-9C5B-535390A51A3E}"/>
    <cellStyle name="Normal 10 3 10 2 2 3" xfId="32958" xr:uid="{7473DB4E-897F-4950-BCC7-E8BA5A2035D2}"/>
    <cellStyle name="Normal 10 3 10 2 3" xfId="14508" xr:uid="{3A3D75D3-F7CA-4BBF-A692-ABC95E829B27}"/>
    <cellStyle name="Normal 10 3 10 2 3 2" xfId="39090" xr:uid="{40C5AF32-DF9E-4B32-9275-E7F9CB0969D3}"/>
    <cellStyle name="Normal 10 3 10 2 4" xfId="22369" xr:uid="{23D96EE2-0A60-41EA-B257-41BCBDF217B9}"/>
    <cellStyle name="Normal 10 3 10 2 4 2" xfId="46403" xr:uid="{44018671-8859-4D13-B083-A0E9DE27708A}"/>
    <cellStyle name="Normal 10 3 10 2 5" xfId="31075" xr:uid="{F9978451-208E-433D-B924-EF21F27C2AA8}"/>
    <cellStyle name="Normal 10 3 10 3" xfId="6766" xr:uid="{E7DEB782-AF1E-43F6-8A13-DA40903B8365}"/>
    <cellStyle name="Normal 10 3 10 3 2" xfId="15025" xr:uid="{69D0076B-DAB2-47F4-818B-13A7C7DB804B}"/>
    <cellStyle name="Normal 10 3 10 3 2 2" xfId="39607" xr:uid="{60CDCD74-9FDD-4EB3-AF98-0B0575809359}"/>
    <cellStyle name="Normal 10 3 10 3 3" xfId="31592" xr:uid="{5D6F85B7-8BE1-4D64-BC6B-ADAA151D5EB9}"/>
    <cellStyle name="Normal 10 3 10 4" xfId="7277" xr:uid="{2703115A-4C2C-4E70-A002-8F94F57E965D}"/>
    <cellStyle name="Normal 10 3 10 4 2" xfId="15536" xr:uid="{DDA7F189-F799-45D7-84FC-D3B7C60C5278}"/>
    <cellStyle name="Normal 10 3 10 4 2 2" xfId="40118" xr:uid="{21472F25-8F72-461C-908E-1BFF68A84E7D}"/>
    <cellStyle name="Normal 10 3 10 4 3" xfId="32103" xr:uid="{CAE86A59-9F0C-4554-BC48-2E5D9CD23FE8}"/>
    <cellStyle name="Normal 10 3 10 5" xfId="5119" xr:uid="{595AAF2D-0970-472A-986F-427D681C1A44}"/>
    <cellStyle name="Normal 10 3 10 5 2" xfId="13414" xr:uid="{C33F8D3A-714F-4640-B67E-0666150ABD3C}"/>
    <cellStyle name="Normal 10 3 10 5 2 2" xfId="37998" xr:uid="{18202E57-3EA8-4B1C-A0F3-02A6822779E0}"/>
    <cellStyle name="Normal 10 3 10 5 3" xfId="29979" xr:uid="{29B2A9E7-1A2E-4377-9013-E66460A6CD58}"/>
    <cellStyle name="Normal 10 3 10 6" xfId="9536" xr:uid="{821667BC-0C44-4687-9EBD-E882A5CF0E41}"/>
    <cellStyle name="Normal 10 3 10 6 2" xfId="34236" xr:uid="{AFAED289-E55B-4535-868D-EED398F9D175}"/>
    <cellStyle name="Normal 10 3 10 7" xfId="19903" xr:uid="{7FEDC611-7125-4912-A9FF-ADDD20193962}"/>
    <cellStyle name="Normal 10 3 10 7 2" xfId="44083" xr:uid="{34599632-1CA5-4A27-92D1-C476FD86778B}"/>
    <cellStyle name="Normal 10 3 10 8" xfId="26355" xr:uid="{E8B00B9C-A0A4-475F-BB3E-592C2F93C140}"/>
    <cellStyle name="Normal 10 3 11" xfId="1598" xr:uid="{679E9DAF-1C31-4126-8190-7B4ED48C6FBF}"/>
    <cellStyle name="Normal 10 3 11 2" xfId="6884" xr:uid="{96F5089A-92DE-4B56-8E9B-25E5F2B7B5DC}"/>
    <cellStyle name="Normal 10 3 11 2 2" xfId="15143" xr:uid="{508332F6-D02F-49EF-83BC-D346234DFAE2}"/>
    <cellStyle name="Normal 10 3 11 2 2 2" xfId="39725" xr:uid="{9F2FF8B6-39E4-4E26-A5D4-738D0FA76010}"/>
    <cellStyle name="Normal 10 3 11 2 3" xfId="22781" xr:uid="{6E58D738-C5C5-49B3-BE77-E4C84B96D6E1}"/>
    <cellStyle name="Normal 10 3 11 2 3 2" xfId="46807" xr:uid="{FBA2D540-4C41-47D9-B575-F246CE20A97A}"/>
    <cellStyle name="Normal 10 3 11 2 4" xfId="31710" xr:uid="{7273B657-E731-4BDD-8BBC-BCC6B52CF214}"/>
    <cellStyle name="Normal 10 3 11 3" xfId="5531" xr:uid="{FF337647-24CB-4306-9BF8-72690BA99E19}"/>
    <cellStyle name="Normal 10 3 11 3 2" xfId="13814" xr:uid="{C92E3BB0-5130-4A9C-B05B-EA5A827F999D}"/>
    <cellStyle name="Normal 10 3 11 3 2 2" xfId="38398" xr:uid="{CB151C04-A33A-42AC-A2CA-1A32EDF9279C}"/>
    <cellStyle name="Normal 10 3 11 3 3" xfId="30380" xr:uid="{2AE37888-1C35-439D-8DE2-EB518DB56F7D}"/>
    <cellStyle name="Normal 10 3 11 4" xfId="9952" xr:uid="{32CBBF82-0827-4AB7-8D77-01AA4C016E6B}"/>
    <cellStyle name="Normal 10 3 11 4 2" xfId="34638" xr:uid="{F9A2E30B-6384-4241-BEB3-F5458D28367B}"/>
    <cellStyle name="Normal 10 3 11 5" xfId="20315" xr:uid="{B85B95E8-E06C-45F8-BA05-959E15455CA1}"/>
    <cellStyle name="Normal 10 3 11 5 2" xfId="44487" xr:uid="{6CB76445-18A4-489A-A82B-E1EF9E1DF851}"/>
    <cellStyle name="Normal 10 3 11 6" xfId="26754" xr:uid="{3168ACD1-1E59-4FF8-8941-FF22C663FEA6}"/>
    <cellStyle name="Normal 10 3 12" xfId="1755" xr:uid="{D98222C2-98BA-4528-BD8E-DFADCD4D75FD}"/>
    <cellStyle name="Normal 10 3 12 2" xfId="7569" xr:uid="{47279E9B-A393-4A03-9D1F-3CA3FF3D7728}"/>
    <cellStyle name="Normal 10 3 12 2 2" xfId="15827" xr:uid="{20BB2F9A-7C9E-46EF-87E1-C8D1D6033A52}"/>
    <cellStyle name="Normal 10 3 12 2 2 2" xfId="40409" xr:uid="{FABF9B1D-B378-4CC4-A307-DBAEB64A23D8}"/>
    <cellStyle name="Normal 10 3 12 2 3" xfId="22920" xr:uid="{60750C0A-7703-4CB5-9334-8DCBBDE910E8}"/>
    <cellStyle name="Normal 10 3 12 2 3 2" xfId="46931" xr:uid="{334FDE7F-D859-4DE5-9FFA-7B6AA96029B2}"/>
    <cellStyle name="Normal 10 3 12 2 4" xfId="32394" xr:uid="{C640F048-4CB1-427E-B519-A26D00B8278F}"/>
    <cellStyle name="Normal 10 3 12 3" xfId="5673" xr:uid="{7FB4C97B-6F49-44BB-8837-E736359D4640}"/>
    <cellStyle name="Normal 10 3 12 3 2" xfId="13935" xr:uid="{B8529DB4-D0D2-42F2-A387-AA8AEEA92FD7}"/>
    <cellStyle name="Normal 10 3 12 3 2 2" xfId="38517" xr:uid="{DDB481A5-BFB7-4EB5-B872-673B95D0EF78}"/>
    <cellStyle name="Normal 10 3 12 3 3" xfId="30502" xr:uid="{49CFE782-3549-42E8-8050-043A1DE1AD81}"/>
    <cellStyle name="Normal 10 3 12 4" xfId="10097" xr:uid="{AA096C56-F0E4-4687-84C8-9E1B65094B5D}"/>
    <cellStyle name="Normal 10 3 12 4 2" xfId="34757" xr:uid="{CE2BCFFF-2B3D-4FEF-A094-94B277B30B7A}"/>
    <cellStyle name="Normal 10 3 12 5" xfId="20455" xr:uid="{50860E11-73F9-4B21-9233-F319E34C0DE5}"/>
    <cellStyle name="Normal 10 3 12 5 2" xfId="44615" xr:uid="{E9445F1D-320A-4649-9B25-19DFE7BFC19A}"/>
    <cellStyle name="Normal 10 3 12 6" xfId="26872" xr:uid="{523F344B-41B4-46BF-B233-FC866716C7D3}"/>
    <cellStyle name="Normal 10 3 13" xfId="711" xr:uid="{6FBD0EC0-5FC8-44EA-97F6-10A279548E2B}"/>
    <cellStyle name="Normal 10 3 13 2" xfId="7682" xr:uid="{1492B2C7-6A98-41DF-9C7E-FCD7DDD7D7E3}"/>
    <cellStyle name="Normal 10 3 13 2 2" xfId="15940" xr:uid="{A1AC713A-E373-414A-8114-28979C0F7C73}"/>
    <cellStyle name="Normal 10 3 13 2 2 2" xfId="40522" xr:uid="{E3281230-C04C-4FE6-B58F-DE327DE9D2DD}"/>
    <cellStyle name="Normal 10 3 13 2 3" xfId="21947" xr:uid="{8F1E9225-C1A9-46D6-88DE-BFDB842699B3}"/>
    <cellStyle name="Normal 10 3 13 2 3 2" xfId="46019" xr:uid="{8B2FDD93-C5F8-41DC-8B84-6488DBC33198}"/>
    <cellStyle name="Normal 10 3 13 2 4" xfId="32507" xr:uid="{6B9A7F12-ACC2-4424-8841-F45A00224C4E}"/>
    <cellStyle name="Normal 10 3 13 3" xfId="5795" xr:uid="{69B03E11-D458-4F23-90D7-589D03941894}"/>
    <cellStyle name="Normal 10 3 13 3 2" xfId="14057" xr:uid="{DAE67D00-045A-4F95-AC61-FE780161D217}"/>
    <cellStyle name="Normal 10 3 13 3 2 2" xfId="38639" xr:uid="{DB0DCCEA-D74E-454C-8F04-B5620ACE5011}"/>
    <cellStyle name="Normal 10 3 13 3 3" xfId="30624" xr:uid="{C14A7F4B-E635-44E1-8AEF-D2386FC5D633}"/>
    <cellStyle name="Normal 10 3 13 4" xfId="9106" xr:uid="{81839242-BE5C-4988-843B-0782EA8E67A0}"/>
    <cellStyle name="Normal 10 3 13 4 2" xfId="33857" xr:uid="{BBDC48CF-05F9-4987-A07D-922EF32671AF}"/>
    <cellStyle name="Normal 10 3 13 5" xfId="19482" xr:uid="{1C5EAF09-2123-43F9-A748-C5A5C17853EC}"/>
    <cellStyle name="Normal 10 3 13 5 2" xfId="43674" xr:uid="{017A08B8-01DB-43BA-9516-14BBDC1B2611}"/>
    <cellStyle name="Normal 10 3 13 6" xfId="25982" xr:uid="{E858485F-A6F5-4D4C-B015-2A222019E3CD}"/>
    <cellStyle name="Normal 10 3 14" xfId="1874" xr:uid="{54811DAA-AAFB-472B-83D2-30E42C60EFF4}"/>
    <cellStyle name="Normal 10 3 14 2" xfId="7734" xr:uid="{FA1ED7DC-0432-4E0A-88FD-B53A85021F17}"/>
    <cellStyle name="Normal 10 3 14 2 2" xfId="15992" xr:uid="{2442D615-B187-458C-8CE5-2E1820D40E2A}"/>
    <cellStyle name="Normal 10 3 14 2 2 2" xfId="40574" xr:uid="{2CE6AD68-8BF7-4B51-A822-C92C8582F4C2}"/>
    <cellStyle name="Normal 10 3 14 2 3" xfId="23038" xr:uid="{A4CC9883-9951-4D15-BF75-AF4A0B193549}"/>
    <cellStyle name="Normal 10 3 14 2 3 2" xfId="47049" xr:uid="{2F70D181-28AD-499F-A39E-5870A3202B3D}"/>
    <cellStyle name="Normal 10 3 14 2 4" xfId="32559" xr:uid="{CA7EBFF6-F064-43C4-8966-01F53A4AA8EA}"/>
    <cellStyle name="Normal 10 3 14 3" xfId="5847" xr:uid="{FF2B11E3-4CAA-4817-8FA5-8FE630E38E7A}"/>
    <cellStyle name="Normal 10 3 14 3 2" xfId="14109" xr:uid="{2305E31F-B367-4EF8-9FFC-990AAE2B9217}"/>
    <cellStyle name="Normal 10 3 14 3 2 2" xfId="38691" xr:uid="{EFAE4C17-AC22-4BD4-98F7-63DBE544F540}"/>
    <cellStyle name="Normal 10 3 14 3 3" xfId="30676" xr:uid="{3947B5EC-6E82-461C-90DC-EE2C4B21634B}"/>
    <cellStyle name="Normal 10 3 14 4" xfId="10216" xr:uid="{53F8F5E5-9162-4148-B338-675F70D61650}"/>
    <cellStyle name="Normal 10 3 14 4 2" xfId="34875" xr:uid="{1517A82C-9970-4B2C-A38A-DDCB7D8FB4C2}"/>
    <cellStyle name="Normal 10 3 14 5" xfId="20573" xr:uid="{D538CE20-00ED-44DC-8A13-955208F5B9D9}"/>
    <cellStyle name="Normal 10 3 14 5 2" xfId="44733" xr:uid="{33A16852-2C8A-4FC1-BE4D-F6CA7C6B10CE}"/>
    <cellStyle name="Normal 10 3 14 6" xfId="26990" xr:uid="{C94F01E3-76B1-47C8-BECA-6CB180CE39B4}"/>
    <cellStyle name="Normal 10 3 15" xfId="1996" xr:uid="{EA6C48D8-C9A6-4962-BA40-480649AC6DD3}"/>
    <cellStyle name="Normal 10 3 15 2" xfId="6367" xr:uid="{C0415B8F-4B9E-47A0-BD32-FF5EB24461FE}"/>
    <cellStyle name="Normal 10 3 15 2 2" xfId="14626" xr:uid="{C662B5FA-33B9-43BD-BC25-B18D32769BB1}"/>
    <cellStyle name="Normal 10 3 15 2 2 2" xfId="39208" xr:uid="{7D39393E-0A58-4F56-B773-C5FC04ADE397}"/>
    <cellStyle name="Normal 10 3 15 2 3" xfId="23160" xr:uid="{D77F7AFF-CB58-459F-BA1F-81C58A877155}"/>
    <cellStyle name="Normal 10 3 15 2 3 2" xfId="47171" xr:uid="{8C9C70D8-4B82-4F87-94AC-DF883FEAE5E3}"/>
    <cellStyle name="Normal 10 3 15 2 4" xfId="31193" xr:uid="{22793FEA-CE17-4E60-82FF-0EE69DD3C064}"/>
    <cellStyle name="Normal 10 3 15 3" xfId="10338" xr:uid="{56170734-8C8D-4347-BA7C-BB38207A4732}"/>
    <cellStyle name="Normal 10 3 15 3 2" xfId="34997" xr:uid="{10F9F789-8A57-48E4-A3BA-6233D12FCECB}"/>
    <cellStyle name="Normal 10 3 15 4" xfId="20695" xr:uid="{06D8F2F6-4477-4F9B-B93D-E58EF461CA10}"/>
    <cellStyle name="Normal 10 3 15 4 2" xfId="44855" xr:uid="{8A4C185A-143F-445A-BDB7-DC088433D956}"/>
    <cellStyle name="Normal 10 3 15 5" xfId="27112" xr:uid="{B302DB40-FF17-480C-9221-E3B2C1868DA6}"/>
    <cellStyle name="Normal 10 3 16" xfId="2067" xr:uid="{06CFFCA8-429C-49BE-BFC5-4813C3C51946}"/>
    <cellStyle name="Normal 10 3 16 2" xfId="8240" xr:uid="{B3D0590B-499A-4CFA-844C-9CF16CB70DAC}"/>
    <cellStyle name="Normal 10 3 16 2 2" xfId="16498" xr:uid="{D4471907-A867-45F5-AC70-2D84A2CDFDFE}"/>
    <cellStyle name="Normal 10 3 16 2 2 2" xfId="41080" xr:uid="{7EAB1733-B87A-4358-97D4-11A7C55F4C71}"/>
    <cellStyle name="Normal 10 3 16 2 3" xfId="21442" xr:uid="{C01E626F-DBB5-4A14-B169-7F78C496F6FF}"/>
    <cellStyle name="Normal 10 3 16 2 3 2" xfId="45548" xr:uid="{7FE4562F-980D-4D6D-B6CB-5C711AC86BC2}"/>
    <cellStyle name="Normal 10 3 16 2 4" xfId="33065" xr:uid="{79D102AA-D27B-4632-B47B-11C9D1450FD5}"/>
    <cellStyle name="Normal 10 3 16 3" xfId="10409" xr:uid="{212F6862-F2FD-45AA-AF02-E77E61AB9DAE}"/>
    <cellStyle name="Normal 10 3 16 3 2" xfId="35067" xr:uid="{237E4E06-E576-491F-AC28-06F614FD2B41}"/>
    <cellStyle name="Normal 10 3 16 4" xfId="18968" xr:uid="{AE7A49A9-B4AC-40BD-8DB2-9B033EF90216}"/>
    <cellStyle name="Normal 10 3 16 4 2" xfId="43162" xr:uid="{63606CF2-8A44-47DE-9AEE-0AAE1E0F5EDB}"/>
    <cellStyle name="Normal 10 3 16 5" xfId="27182" xr:uid="{AB41B272-5867-4EA2-AB4A-C0ED57312E77}"/>
    <cellStyle name="Normal 10 3 17" xfId="2309" xr:uid="{45ABCD6E-4552-48AF-A82C-25D9A2AB0F82}"/>
    <cellStyle name="Normal 10 3 17 2" xfId="10650" xr:uid="{96943719-643D-4416-AE6A-EBAB16D6EE8A}"/>
    <cellStyle name="Normal 10 3 17 2 2" xfId="35307" xr:uid="{459B49B6-1C6A-4C1F-BAAB-9B34E54A8D59}"/>
    <cellStyle name="Normal 10 3 17 3" xfId="20808" xr:uid="{D979F94F-D790-4F6E-852B-19D5CC51DC81}"/>
    <cellStyle name="Normal 10 3 17 3 2" xfId="44952" xr:uid="{D7FA9F1C-E948-4956-9253-2F3CD10EB5BE}"/>
    <cellStyle name="Normal 10 3 17 4" xfId="27422" xr:uid="{D22C7FB0-287C-4313-B74D-B4D4DE43A745}"/>
    <cellStyle name="Normal 10 3 18" xfId="2383" xr:uid="{D0D267FB-BA4E-4A83-8352-021680580E06}"/>
    <cellStyle name="Normal 10 3 18 2" xfId="10724" xr:uid="{74DB8579-36AD-4790-ADCA-8F2353AFDAA7}"/>
    <cellStyle name="Normal 10 3 18 2 2" xfId="35381" xr:uid="{789155EC-B6A9-4CF6-862A-32D1139C2B8A}"/>
    <cellStyle name="Normal 10 3 18 3" xfId="27496" xr:uid="{90BB4ED4-5A71-46D5-9A4E-3205476B1043}"/>
    <cellStyle name="Normal 10 3 19" xfId="2454" xr:uid="{FE725DC2-9E82-47AA-A4E0-CD3685D34D5A}"/>
    <cellStyle name="Normal 10 3 19 2" xfId="10795" xr:uid="{60FF4073-3C91-4FAC-8949-9C554020164C}"/>
    <cellStyle name="Normal 10 3 19 2 2" xfId="35451" xr:uid="{E1DEC95A-DB32-4C34-AE34-00604C76C477}"/>
    <cellStyle name="Normal 10 3 19 3" xfId="27566" xr:uid="{BC6B4A46-728D-4005-A92E-D02C8A67A2F6}"/>
    <cellStyle name="Normal 10 3 2" xfId="150" xr:uid="{86504422-3319-4E14-9F45-54545741BE0D}"/>
    <cellStyle name="Normal 10 3 2 10" xfId="1611" xr:uid="{AD8F322A-EE96-4597-B13F-70DE24986A7C}"/>
    <cellStyle name="Normal 10 3 2 10 2" xfId="6897" xr:uid="{FCDDA434-33A9-4D09-BDCA-874678A06CCA}"/>
    <cellStyle name="Normal 10 3 2 10 2 2" xfId="15156" xr:uid="{E3FEAB3D-502C-4ED7-86B5-A390C6C70BAE}"/>
    <cellStyle name="Normal 10 3 2 10 2 2 2" xfId="39738" xr:uid="{C404127A-55AB-4857-839A-DA91CFBD4734}"/>
    <cellStyle name="Normal 10 3 2 10 2 3" xfId="22794" xr:uid="{21E7E320-151A-4892-9EAC-723D4D4C2124}"/>
    <cellStyle name="Normal 10 3 2 10 2 3 2" xfId="46820" xr:uid="{473131F3-72B0-44E6-8EAC-90C6714AE33C}"/>
    <cellStyle name="Normal 10 3 2 10 2 4" xfId="31723" xr:uid="{DF4325B2-9B16-4E87-BB55-AD472BF3C91E}"/>
    <cellStyle name="Normal 10 3 2 10 3" xfId="5544" xr:uid="{16F2EA49-3C66-4E44-9EAA-CD1A8CCAA44D}"/>
    <cellStyle name="Normal 10 3 2 10 3 2" xfId="13827" xr:uid="{86EFEBA7-6943-4123-9F1D-98CE1C5BD43C}"/>
    <cellStyle name="Normal 10 3 2 10 3 2 2" xfId="38411" xr:uid="{C0C94EA2-D449-49D9-AA3F-20D9D6BFA470}"/>
    <cellStyle name="Normal 10 3 2 10 3 3" xfId="30393" xr:uid="{E398CC93-7ED6-451F-A74A-EFB14F754499}"/>
    <cellStyle name="Normal 10 3 2 10 4" xfId="9965" xr:uid="{268F289F-475B-4FAB-AD35-EAD82DDC02C1}"/>
    <cellStyle name="Normal 10 3 2 10 4 2" xfId="34651" xr:uid="{F610B603-2017-4A7B-B517-1257A391A3CE}"/>
    <cellStyle name="Normal 10 3 2 10 5" xfId="20328" xr:uid="{DC3F4780-FF25-4AC6-A8FE-6395D3D9015D}"/>
    <cellStyle name="Normal 10 3 2 10 5 2" xfId="44500" xr:uid="{13DBB4E9-95D9-44A1-8F70-1FCA9A991930}"/>
    <cellStyle name="Normal 10 3 2 10 6" xfId="26767" xr:uid="{10AE594D-D73C-4510-ADE7-7E4AA7F5E923}"/>
    <cellStyle name="Normal 10 3 2 11" xfId="1768" xr:uid="{984AA157-21BF-4DE4-BE06-8C0BD109026C}"/>
    <cellStyle name="Normal 10 3 2 11 2" xfId="7582" xr:uid="{A16EB6B7-59C9-4E74-A813-B8DA5996AB70}"/>
    <cellStyle name="Normal 10 3 2 11 2 2" xfId="15840" xr:uid="{D9050848-5E55-4787-9292-2109BD789487}"/>
    <cellStyle name="Normal 10 3 2 11 2 2 2" xfId="40422" xr:uid="{8AC09271-45F0-43D1-BB04-F89C6B847166}"/>
    <cellStyle name="Normal 10 3 2 11 2 3" xfId="22933" xr:uid="{42C361A8-0273-4AD6-9B82-9FC590A068EC}"/>
    <cellStyle name="Normal 10 3 2 11 2 3 2" xfId="46944" xr:uid="{4DD38F47-9976-433B-9038-6716D337B5E8}"/>
    <cellStyle name="Normal 10 3 2 11 2 4" xfId="32407" xr:uid="{2E0DF920-A180-4327-9F88-366141B1FDCB}"/>
    <cellStyle name="Normal 10 3 2 11 3" xfId="5686" xr:uid="{20563AD5-8A66-4927-821B-7F294EB938CC}"/>
    <cellStyle name="Normal 10 3 2 11 3 2" xfId="13948" xr:uid="{33AFFC4C-92AC-43B3-BCC7-E58EDE6C940F}"/>
    <cellStyle name="Normal 10 3 2 11 3 2 2" xfId="38530" xr:uid="{0DB97644-EBD3-4485-B3ED-4CFDDBFCB5C3}"/>
    <cellStyle name="Normal 10 3 2 11 3 3" xfId="30515" xr:uid="{3AE42273-B530-4EE1-B33D-7F1A09709144}"/>
    <cellStyle name="Normal 10 3 2 11 4" xfId="10110" xr:uid="{ADE9E7F8-A62B-4EFF-BB49-E4EAAF7670C5}"/>
    <cellStyle name="Normal 10 3 2 11 4 2" xfId="34770" xr:uid="{2F00E4A9-8B94-4AC3-868A-19652F2BCEAB}"/>
    <cellStyle name="Normal 10 3 2 11 5" xfId="20468" xr:uid="{8AF1F278-712D-4622-B0E0-DFE591FF11D3}"/>
    <cellStyle name="Normal 10 3 2 11 5 2" xfId="44628" xr:uid="{199C48A2-19C9-4AEA-B018-6CC0C358C7A8}"/>
    <cellStyle name="Normal 10 3 2 11 6" xfId="26885" xr:uid="{6CBBFFB4-6FF8-4A55-A52D-DEF847E650C4}"/>
    <cellStyle name="Normal 10 3 2 12" xfId="724" xr:uid="{879EAF7C-5EB6-4E22-9D18-B846F9D4A7DD}"/>
    <cellStyle name="Normal 10 3 2 12 2" xfId="7695" xr:uid="{7EFD3FDC-AE5D-4BF7-A00D-FD9A459EDE8F}"/>
    <cellStyle name="Normal 10 3 2 12 2 2" xfId="15953" xr:uid="{46C5C30B-F538-42F3-8216-1B82B40705C6}"/>
    <cellStyle name="Normal 10 3 2 12 2 2 2" xfId="40535" xr:uid="{838B535C-DE8A-426A-8135-EF456E9C48F2}"/>
    <cellStyle name="Normal 10 3 2 12 2 3" xfId="21960" xr:uid="{3D8E853B-D4A4-44B6-80BB-F28CF3E8405A}"/>
    <cellStyle name="Normal 10 3 2 12 2 3 2" xfId="46032" xr:uid="{EC394F2A-23FE-4F3D-8AFB-CF0981F4ABCC}"/>
    <cellStyle name="Normal 10 3 2 12 2 4" xfId="32520" xr:uid="{17DE1753-E31A-438E-A1DE-FA47080C8811}"/>
    <cellStyle name="Normal 10 3 2 12 3" xfId="5808" xr:uid="{20ACE5EB-55F9-4CA8-B560-FB91A23BA201}"/>
    <cellStyle name="Normal 10 3 2 12 3 2" xfId="14070" xr:uid="{682F544F-D6E1-495B-88E0-CC6C34CF052A}"/>
    <cellStyle name="Normal 10 3 2 12 3 2 2" xfId="38652" xr:uid="{CC324E69-DF33-4198-8F39-B01F89800C5A}"/>
    <cellStyle name="Normal 10 3 2 12 3 3" xfId="30637" xr:uid="{3540D6AD-A891-4AB1-81F6-B486F18668A7}"/>
    <cellStyle name="Normal 10 3 2 12 4" xfId="9119" xr:uid="{89082009-7ED6-45F3-9461-1A458C5BA3A5}"/>
    <cellStyle name="Normal 10 3 2 12 4 2" xfId="33870" xr:uid="{BB811022-74AB-44B8-8FBE-016E996072A3}"/>
    <cellStyle name="Normal 10 3 2 12 5" xfId="19495" xr:uid="{50468B12-E046-47DB-BFA3-9E0FF7E302D0}"/>
    <cellStyle name="Normal 10 3 2 12 5 2" xfId="43687" xr:uid="{310D313F-59AD-4FD4-9B59-BC7F1BE6AF57}"/>
    <cellStyle name="Normal 10 3 2 12 6" xfId="25995" xr:uid="{31AAA259-088E-4BDF-AB7C-7B5E6C61AAAC}"/>
    <cellStyle name="Normal 10 3 2 13" xfId="1887" xr:uid="{C7D650A3-7E38-4A97-BF50-C14D556599A2}"/>
    <cellStyle name="Normal 10 3 2 13 2" xfId="7747" xr:uid="{535FD67F-AB1F-4AE9-9CCF-36E0D18C5DDC}"/>
    <cellStyle name="Normal 10 3 2 13 2 2" xfId="16005" xr:uid="{20A4F874-6FC0-4305-9BD2-FFB67BB2BA72}"/>
    <cellStyle name="Normal 10 3 2 13 2 2 2" xfId="40587" xr:uid="{D41B3005-3D38-46DC-A1B1-4B9BA8DF8783}"/>
    <cellStyle name="Normal 10 3 2 13 2 3" xfId="23051" xr:uid="{7395CF63-927A-4D6B-A8FF-F3D67CC46235}"/>
    <cellStyle name="Normal 10 3 2 13 2 3 2" xfId="47062" xr:uid="{B7766B3D-2D6D-4CFD-B065-8C560558EAAE}"/>
    <cellStyle name="Normal 10 3 2 13 2 4" xfId="32572" xr:uid="{5507FCB2-0979-4840-AB13-550356B05C3D}"/>
    <cellStyle name="Normal 10 3 2 13 3" xfId="5860" xr:uid="{6351830A-8924-4284-B005-E4D1778C4B79}"/>
    <cellStyle name="Normal 10 3 2 13 3 2" xfId="14122" xr:uid="{092BA619-AE12-43A6-AA4A-C96C002DF46E}"/>
    <cellStyle name="Normal 10 3 2 13 3 2 2" xfId="38704" xr:uid="{96D69926-D668-4601-85FC-13964794407C}"/>
    <cellStyle name="Normal 10 3 2 13 3 3" xfId="30689" xr:uid="{193F70C9-BC29-4442-9FAC-9F84D7454111}"/>
    <cellStyle name="Normal 10 3 2 13 4" xfId="10229" xr:uid="{1E3377A4-F322-4EB1-AC6A-863A9C50F76E}"/>
    <cellStyle name="Normal 10 3 2 13 4 2" xfId="34888" xr:uid="{B5AD9DD9-8D3A-4C46-8F53-0237A47A0B3B}"/>
    <cellStyle name="Normal 10 3 2 13 5" xfId="20586" xr:uid="{2DCAE736-9469-402C-BC9F-404BE5C3A4AD}"/>
    <cellStyle name="Normal 10 3 2 13 5 2" xfId="44746" xr:uid="{1A9BE47A-F233-41AF-BA90-D0A8E41805DD}"/>
    <cellStyle name="Normal 10 3 2 13 6" xfId="27003" xr:uid="{53080FED-003F-49D4-94C9-F870BAA3696C}"/>
    <cellStyle name="Normal 10 3 2 14" xfId="2009" xr:uid="{4A363851-04BF-4E9C-A8A6-79B5478B2273}"/>
    <cellStyle name="Normal 10 3 2 14 2" xfId="6380" xr:uid="{5A698D56-16F1-4434-940A-EED070FF394C}"/>
    <cellStyle name="Normal 10 3 2 14 2 2" xfId="14639" xr:uid="{EEAB9167-1DDF-4CC7-94F2-53A8E17CA8E3}"/>
    <cellStyle name="Normal 10 3 2 14 2 2 2" xfId="39221" xr:uid="{C6BCD9F3-885A-41CD-B02F-4FE8D1E8FE42}"/>
    <cellStyle name="Normal 10 3 2 14 2 3" xfId="23173" xr:uid="{178D3983-17EF-489D-B7E4-700DF1F03165}"/>
    <cellStyle name="Normal 10 3 2 14 2 3 2" xfId="47184" xr:uid="{6535850D-276C-4C50-BB94-9EAE57CA6C9E}"/>
    <cellStyle name="Normal 10 3 2 14 2 4" xfId="31206" xr:uid="{D61C8366-C41A-482F-87E3-949149470A3F}"/>
    <cellStyle name="Normal 10 3 2 14 3" xfId="10351" xr:uid="{3385AC8D-B98C-4E43-9B03-FE6434207A54}"/>
    <cellStyle name="Normal 10 3 2 14 3 2" xfId="35010" xr:uid="{F3162E59-05ED-4EF5-8108-4AE23B6324B6}"/>
    <cellStyle name="Normal 10 3 2 14 4" xfId="20708" xr:uid="{AF75DDA8-CA6F-451A-9040-C1B22EC59D4B}"/>
    <cellStyle name="Normal 10 3 2 14 4 2" xfId="44868" xr:uid="{E1356BC6-3248-4F37-97B2-3C54E340B4D5}"/>
    <cellStyle name="Normal 10 3 2 14 5" xfId="27125" xr:uid="{1827696E-9E8E-4995-942D-8A1D3F81FAA0}"/>
    <cellStyle name="Normal 10 3 2 15" xfId="2080" xr:uid="{C812F2F7-C726-489C-BDEF-42C1F455D249}"/>
    <cellStyle name="Normal 10 3 2 15 2" xfId="8253" xr:uid="{AFFEB214-8EE6-4551-93F0-CC2979E159A7}"/>
    <cellStyle name="Normal 10 3 2 15 2 2" xfId="16511" xr:uid="{DB9658DE-7C7F-46B9-9EEC-D8C9A078AAD4}"/>
    <cellStyle name="Normal 10 3 2 15 2 2 2" xfId="41093" xr:uid="{B8561882-DB9A-4802-8B28-106FC8E2FBC7}"/>
    <cellStyle name="Normal 10 3 2 15 2 3" xfId="21455" xr:uid="{12E9944C-9AC0-4084-94D6-58C47C8A3D6B}"/>
    <cellStyle name="Normal 10 3 2 15 2 3 2" xfId="45561" xr:uid="{40732AF7-34AB-4628-8851-99F9870129EE}"/>
    <cellStyle name="Normal 10 3 2 15 2 4" xfId="33078" xr:uid="{46948BC9-4F6E-45BB-BE08-1C14EFE35748}"/>
    <cellStyle name="Normal 10 3 2 15 3" xfId="10422" xr:uid="{3F36190B-08DF-4BC6-9D9F-DA433E01F90F}"/>
    <cellStyle name="Normal 10 3 2 15 3 2" xfId="35080" xr:uid="{4B09A110-56F2-4D35-B263-6E8F4463FB01}"/>
    <cellStyle name="Normal 10 3 2 15 4" xfId="18981" xr:uid="{0CC482D8-F7C9-419A-829F-8F447A2BBE13}"/>
    <cellStyle name="Normal 10 3 2 15 4 2" xfId="43175" xr:uid="{3FED3E0C-8CA7-4542-AAEC-4438D5FBD932}"/>
    <cellStyle name="Normal 10 3 2 15 5" xfId="27195" xr:uid="{EB8FC6A2-C76B-4F15-B5A9-296422970194}"/>
    <cellStyle name="Normal 10 3 2 16" xfId="2322" xr:uid="{343207A2-F336-44B7-AD84-074986EB7BCD}"/>
    <cellStyle name="Normal 10 3 2 16 2" xfId="10663" xr:uid="{1CE36D28-D9C8-4142-8FD7-9B420577E763}"/>
    <cellStyle name="Normal 10 3 2 16 2 2" xfId="35320" xr:uid="{C6C1E1A3-2C0B-454D-946F-C96F2FF73A7D}"/>
    <cellStyle name="Normal 10 3 2 16 3" xfId="20825" xr:uid="{52DC950E-3F76-4A70-AB56-7F9DA128BFE8}"/>
    <cellStyle name="Normal 10 3 2 16 3 2" xfId="44968" xr:uid="{809A69B0-6E41-44C3-A940-F21F8FF01F40}"/>
    <cellStyle name="Normal 10 3 2 16 4" xfId="27435" xr:uid="{39C30B46-4A67-4142-B168-B6E60FD74C92}"/>
    <cellStyle name="Normal 10 3 2 17" xfId="2396" xr:uid="{07E321CE-522E-4EDB-BB72-1694B22016F0}"/>
    <cellStyle name="Normal 10 3 2 17 2" xfId="10737" xr:uid="{BCAD14A9-15E4-449A-99C5-385F80634C9B}"/>
    <cellStyle name="Normal 10 3 2 17 2 2" xfId="35394" xr:uid="{44CCD812-939C-46CB-B71B-B3151F07E27A}"/>
    <cellStyle name="Normal 10 3 2 17 3" xfId="27509" xr:uid="{E89B429A-6D49-4CAB-A5A3-F23D5501B3C3}"/>
    <cellStyle name="Normal 10 3 2 18" xfId="2467" xr:uid="{F0F16D82-BB98-404A-9284-6598D032BDBF}"/>
    <cellStyle name="Normal 10 3 2 18 2" xfId="10808" xr:uid="{502F2920-42E2-4B91-9E7B-B8594F063409}"/>
    <cellStyle name="Normal 10 3 2 18 2 2" xfId="35464" xr:uid="{D4360232-0F59-4A05-BF23-69B046BCC459}"/>
    <cellStyle name="Normal 10 3 2 18 3" xfId="27579" xr:uid="{06251A23-EB43-488E-999F-5750A30DA41A}"/>
    <cellStyle name="Normal 10 3 2 19" xfId="2704" xr:uid="{9AA31ADB-665A-43EE-966F-9159F5169FE8}"/>
    <cellStyle name="Normal 10 3 2 19 2" xfId="11045" xr:uid="{264D5A87-F290-4215-9F0F-D42BC0E096C3}"/>
    <cellStyle name="Normal 10 3 2 19 2 2" xfId="35700" xr:uid="{9051D5D7-C8CF-48FE-B06F-1BBEB0C4AB8F}"/>
    <cellStyle name="Normal 10 3 2 19 3" xfId="27815" xr:uid="{C95030D1-739A-46F5-9A79-BE1A88BAA969}"/>
    <cellStyle name="Normal 10 3 2 2" xfId="179" xr:uid="{463F0155-807E-4813-9668-BC23FA8CAF1D}"/>
    <cellStyle name="Normal 10 3 2 2 10" xfId="2035" xr:uid="{D9752334-AF43-445B-95F5-62381CF31335}"/>
    <cellStyle name="Normal 10 3 2 2 10 2" xfId="6432" xr:uid="{36E3AE87-2118-4F0E-9F1C-E91EAB488FA6}"/>
    <cellStyle name="Normal 10 3 2 2 10 2 2" xfId="14691" xr:uid="{60E6D11F-AA73-4DA0-A47A-437E4F59B9FF}"/>
    <cellStyle name="Normal 10 3 2 2 10 2 2 2" xfId="39273" xr:uid="{A6CFB320-EE35-4925-BCEE-FCEF4FA13C3A}"/>
    <cellStyle name="Normal 10 3 2 2 10 2 3" xfId="23199" xr:uid="{73AF9502-9493-49C2-A2A4-65FA42C205BF}"/>
    <cellStyle name="Normal 10 3 2 2 10 2 3 2" xfId="47210" xr:uid="{B291CA78-1E44-4A19-A830-4470573A402C}"/>
    <cellStyle name="Normal 10 3 2 2 10 2 4" xfId="31258" xr:uid="{2527F50C-BD18-4076-B361-8EE3D6EEE369}"/>
    <cellStyle name="Normal 10 3 2 2 10 3" xfId="10377" xr:uid="{1CE6084B-6514-4086-8F25-800DACFFB82A}"/>
    <cellStyle name="Normal 10 3 2 2 10 3 2" xfId="35036" xr:uid="{791D5FEB-6008-41CF-A2F9-60B5C623E2BF}"/>
    <cellStyle name="Normal 10 3 2 2 10 4" xfId="20734" xr:uid="{0B48A1D4-2CB3-47EC-845E-254A4B40060C}"/>
    <cellStyle name="Normal 10 3 2 2 10 4 2" xfId="44894" xr:uid="{2093A1CC-FD7B-4144-A4B7-05D9F8807A9A}"/>
    <cellStyle name="Normal 10 3 2 2 10 5" xfId="27151" xr:uid="{8E9CCCC7-EC0B-4C28-8CB5-CF51C8772993}"/>
    <cellStyle name="Normal 10 3 2 2 11" xfId="2106" xr:uid="{9C24F178-1A26-4C6B-B841-A9C5C3F21306}"/>
    <cellStyle name="Normal 10 3 2 2 11 2" xfId="8279" xr:uid="{B076559A-9691-4AA7-90B0-F9EE62501F4D}"/>
    <cellStyle name="Normal 10 3 2 2 11 2 2" xfId="16537" xr:uid="{4D16E3EE-7E8B-43B2-9626-53EED1CC74FA}"/>
    <cellStyle name="Normal 10 3 2 2 11 2 2 2" xfId="41119" xr:uid="{048F3AF3-E814-4CF3-8264-82F57E0E6520}"/>
    <cellStyle name="Normal 10 3 2 2 11 2 3" xfId="21483" xr:uid="{2FD53C73-B236-4DC6-A829-5F7C08456D65}"/>
    <cellStyle name="Normal 10 3 2 2 11 2 3 2" xfId="45589" xr:uid="{A99ADB0F-591C-434F-A7BA-B78CD40EB673}"/>
    <cellStyle name="Normal 10 3 2 2 11 2 4" xfId="33104" xr:uid="{1D385BCC-677A-4BE7-9A91-88D52C0547E8}"/>
    <cellStyle name="Normal 10 3 2 2 11 3" xfId="10448" xr:uid="{E2D42664-5D5B-4A16-9F13-570C306471A7}"/>
    <cellStyle name="Normal 10 3 2 2 11 3 2" xfId="35106" xr:uid="{C28C6B24-396F-468E-A46E-8D344C3B00C7}"/>
    <cellStyle name="Normal 10 3 2 2 11 4" xfId="19009" xr:uid="{51AD0171-D281-4C00-957E-E6A67D2C7ED1}"/>
    <cellStyle name="Normal 10 3 2 2 11 4 2" xfId="43203" xr:uid="{3F8DD6B3-B6A3-48D7-A650-596C86B5F20C}"/>
    <cellStyle name="Normal 10 3 2 2 11 5" xfId="27221" xr:uid="{1DFA0E45-5AE2-44FD-A2DF-C5015E7586C6}"/>
    <cellStyle name="Normal 10 3 2 2 12" xfId="2348" xr:uid="{8FD4FC7E-21D5-4F11-8558-689CE838F626}"/>
    <cellStyle name="Normal 10 3 2 2 12 2" xfId="10689" xr:uid="{556213A8-D86C-4755-854B-0C74D482F3AA}"/>
    <cellStyle name="Normal 10 3 2 2 12 2 2" xfId="35346" xr:uid="{030482A0-99E5-4D0E-B43C-23E7402125C9}"/>
    <cellStyle name="Normal 10 3 2 2 12 3" xfId="20887" xr:uid="{D01248CC-16B0-4F94-BC68-FF13EC0E8C99}"/>
    <cellStyle name="Normal 10 3 2 2 12 3 2" xfId="45025" xr:uid="{1C2BFAE8-5492-4955-AF73-BF28762BCC26}"/>
    <cellStyle name="Normal 10 3 2 2 12 4" xfId="27461" xr:uid="{3FA5A8F6-F2B1-46E9-BB47-EB96114B5EC4}"/>
    <cellStyle name="Normal 10 3 2 2 13" xfId="2422" xr:uid="{D04F5CB7-33F3-457B-BECE-9E9C7DA8DF58}"/>
    <cellStyle name="Normal 10 3 2 2 13 2" xfId="10763" xr:uid="{E93D751C-A43C-4349-A323-C9FB9F71D773}"/>
    <cellStyle name="Normal 10 3 2 2 13 2 2" xfId="35420" xr:uid="{CEE5A599-F828-483C-827B-2D912C344901}"/>
    <cellStyle name="Normal 10 3 2 2 13 3" xfId="27535" xr:uid="{69C7F2E7-E5FF-4990-9762-C96C9419E2EE}"/>
    <cellStyle name="Normal 10 3 2 2 14" xfId="2493" xr:uid="{85A358B9-0DE7-43E7-AC68-1C7B4F06DAF2}"/>
    <cellStyle name="Normal 10 3 2 2 14 2" xfId="10834" xr:uid="{70361F12-7A0A-44F1-AEC4-66FB74456A60}"/>
    <cellStyle name="Normal 10 3 2 2 14 2 2" xfId="35490" xr:uid="{98C46118-6FDE-41F4-A161-4C4B237613FE}"/>
    <cellStyle name="Normal 10 3 2 2 14 3" xfId="27605" xr:uid="{2EE764DE-95F6-4D1F-BCFF-9195B4C03637}"/>
    <cellStyle name="Normal 10 3 2 2 15" xfId="2730" xr:uid="{EFB5EB48-667E-4453-A466-7591BA46A042}"/>
    <cellStyle name="Normal 10 3 2 2 15 2" xfId="11071" xr:uid="{67132A47-B1B0-44F6-B021-3D1B3541DFBB}"/>
    <cellStyle name="Normal 10 3 2 2 15 2 2" xfId="35726" xr:uid="{695B6661-856E-4ED7-A377-896FCF656C1F}"/>
    <cellStyle name="Normal 10 3 2 2 15 3" xfId="27841" xr:uid="{53CEA826-65D8-40AD-84B9-AA25BB8F1DC8}"/>
    <cellStyle name="Normal 10 3 2 2 16" xfId="3203" xr:uid="{19EDDCD6-18B8-40E9-89E9-4B6C4EF61516}"/>
    <cellStyle name="Normal 10 3 2 2 16 2" xfId="11544" xr:uid="{B1C7089C-FF2C-49BD-94E8-DE3980749D8A}"/>
    <cellStyle name="Normal 10 3 2 2 16 2 2" xfId="36198" xr:uid="{00C58087-D939-4143-8367-AC3E4D7A47AD}"/>
    <cellStyle name="Normal 10 3 2 2 16 3" xfId="28313" xr:uid="{DB6ECBF8-1B1A-4BE3-B954-8B834B45F6AE}"/>
    <cellStyle name="Normal 10 3 2 2 17" xfId="3446" xr:uid="{E945A7D1-953D-44F9-92AD-77275F774B4A}"/>
    <cellStyle name="Normal 10 3 2 2 17 2" xfId="11787" xr:uid="{550B3B10-2D24-4432-A4F4-CE8FF4DD2613}"/>
    <cellStyle name="Normal 10 3 2 2 17 2 2" xfId="36434" xr:uid="{6E9C6E11-547E-4606-8182-44C1323B71A7}"/>
    <cellStyle name="Normal 10 3 2 2 17 3" xfId="28549" xr:uid="{D37DFEDA-850A-4498-B41E-3D7D8320BB1C}"/>
    <cellStyle name="Normal 10 3 2 2 18" xfId="3983" xr:uid="{30FE92DF-76B6-47E5-A5B4-59C3D53A5D5B}"/>
    <cellStyle name="Normal 10 3 2 2 18 2" xfId="12324" xr:uid="{0509BAF4-A890-4C4A-94F8-E1EDEF814BF1}"/>
    <cellStyle name="Normal 10 3 2 2 18 2 2" xfId="36910" xr:uid="{78C36402-6747-468E-A54A-DF76EF6A6D22}"/>
    <cellStyle name="Normal 10 3 2 2 18 3" xfId="29025" xr:uid="{95C6E2A3-2729-4135-BD5B-10D0DEA3144F}"/>
    <cellStyle name="Normal 10 3 2 2 19" xfId="4057" xr:uid="{21F284A1-4A12-429B-B80E-C2B82349FCD1}"/>
    <cellStyle name="Normal 10 3 2 2 19 2" xfId="12398" xr:uid="{5E141F09-9D4F-4793-8296-9C1F0C4B8F35}"/>
    <cellStyle name="Normal 10 3 2 2 19 2 2" xfId="36984" xr:uid="{ABDA4B17-3D01-4727-8376-AE85E29AC4DE}"/>
    <cellStyle name="Normal 10 3 2 2 19 3" xfId="29099" xr:uid="{211A5A4E-80E8-4CE0-9FD8-4A722BB269DF}"/>
    <cellStyle name="Normal 10 3 2 2 2" xfId="284" xr:uid="{A358ABC8-69CC-463D-9659-058AE1B79337}"/>
    <cellStyle name="Normal 10 3 2 2 2 10" xfId="2791" xr:uid="{8CA029A3-10C5-45ED-8C34-CDAB1C787579}"/>
    <cellStyle name="Normal 10 3 2 2 2 10 2" xfId="11132" xr:uid="{D95C7158-3B01-47C2-98FC-422629EB73B2}"/>
    <cellStyle name="Normal 10 3 2 2 2 10 2 2" xfId="35787" xr:uid="{941B759B-1041-462F-BAC0-D48EA53A20B2}"/>
    <cellStyle name="Normal 10 3 2 2 2 10 3" xfId="27902" xr:uid="{B459B2F1-DD49-4771-A142-4C5859D62A82}"/>
    <cellStyle name="Normal 10 3 2 2 2 11" xfId="3264" xr:uid="{4823BE03-D93F-401C-96E7-EC064E839007}"/>
    <cellStyle name="Normal 10 3 2 2 2 11 2" xfId="11605" xr:uid="{864352A8-17F2-4619-87AA-223FDAF9EFB9}"/>
    <cellStyle name="Normal 10 3 2 2 2 11 2 2" xfId="36259" xr:uid="{28066C27-C598-49DC-8A9D-50C98608C750}"/>
    <cellStyle name="Normal 10 3 2 2 2 11 3" xfId="28374" xr:uid="{E3111AE4-D72F-4E6F-B5C2-F98C26470B91}"/>
    <cellStyle name="Normal 10 3 2 2 2 12" xfId="3508" xr:uid="{4632B95B-BE3A-4714-8A98-FBC1ECCE73E3}"/>
    <cellStyle name="Normal 10 3 2 2 2 12 2" xfId="11849" xr:uid="{7C41484A-AC1B-4E19-BFE7-5ACF90612492}"/>
    <cellStyle name="Normal 10 3 2 2 2 12 2 2" xfId="36495" xr:uid="{348E48FB-C0C2-44A4-A9A6-AE58DFC404FC}"/>
    <cellStyle name="Normal 10 3 2 2 2 12 3" xfId="28610" xr:uid="{E0711FBC-92B0-4E9A-B4A8-AE785A8B38B6}"/>
    <cellStyle name="Normal 10 3 2 2 2 13" xfId="4220" xr:uid="{1AD538A0-AAB4-4FBC-8FCC-07FB2339B68D}"/>
    <cellStyle name="Normal 10 3 2 2 2 13 2" xfId="12561" xr:uid="{D9E7C4F2-5EBE-4239-89D4-F654390FE241}"/>
    <cellStyle name="Normal 10 3 2 2 2 13 2 2" xfId="37146" xr:uid="{F029BABF-6A43-450D-8E52-814B39BE68BF}"/>
    <cellStyle name="Normal 10 3 2 2 2 13 3" xfId="29230" xr:uid="{9BF0A56F-CFF5-4DB3-BC16-D18DB9C35F4F}"/>
    <cellStyle name="Normal 10 3 2 2 2 14" xfId="4803" xr:uid="{E2272EB6-F981-40B2-A2AC-AE71E6C9CBE3}"/>
    <cellStyle name="Normal 10 3 2 2 2 14 2" xfId="13131" xr:uid="{592ECE95-DB58-4C4C-87C0-A3F0C999B2C9}"/>
    <cellStyle name="Normal 10 3 2 2 2 14 2 2" xfId="37716" xr:uid="{D01697BF-17BC-4FCB-B399-4CD746840213}"/>
    <cellStyle name="Normal 10 3 2 2 2 14 3" xfId="29696" xr:uid="{A3C0BF0F-B8EF-43A8-A39E-C711446E5D15}"/>
    <cellStyle name="Normal 10 3 2 2 2 15" xfId="8735" xr:uid="{C20C9CE4-6BCC-434C-8258-92B608D4D215}"/>
    <cellStyle name="Normal 10 3 2 2 2 15 2" xfId="33515" xr:uid="{7F97F5C9-5AB8-4DB7-9A13-9736CF840653}"/>
    <cellStyle name="Normal 10 3 2 2 2 16" xfId="17923" xr:uid="{3664D29A-8D8F-4297-8B66-120AD794E35C}"/>
    <cellStyle name="Normal 10 3 2 2 2 16 2" xfId="42148" xr:uid="{586F7E8E-F230-4438-98E9-001877FF756B}"/>
    <cellStyle name="Normal 10 3 2 2 2 17" xfId="18524" xr:uid="{3D3A31DA-603B-4D6C-84C6-F50D045B83D5}"/>
    <cellStyle name="Normal 10 3 2 2 2 17 2" xfId="42727" xr:uid="{2886313E-F9A0-4204-AE1D-1C50EF2ECBB8}"/>
    <cellStyle name="Normal 10 3 2 2 2 18" xfId="25649" xr:uid="{5A9D45A5-D51E-43FE-97AC-6D3C71E11BF8}"/>
    <cellStyle name="Normal 10 3 2 2 2 2" xfId="480" xr:uid="{A21CAC3B-B551-4C31-90CD-4578FD9E80A1}"/>
    <cellStyle name="Normal 10 3 2 2 2 2 10" xfId="5020" xr:uid="{4F1ADA55-E1DA-4B96-8211-D68B45232551}"/>
    <cellStyle name="Normal 10 3 2 2 2 2 10 2" xfId="13320" xr:uid="{F1A4BD03-EF28-4FCC-972F-FE63844A611E}"/>
    <cellStyle name="Normal 10 3 2 2 2 2 10 2 2" xfId="37904" xr:uid="{673FC901-CDB9-450F-BAE6-930A4475E96F}"/>
    <cellStyle name="Normal 10 3 2 2 2 2 10 3" xfId="29886" xr:uid="{A32DEFAA-796B-43D4-9241-2B4A990126F7}"/>
    <cellStyle name="Normal 10 3 2 2 2 2 11" xfId="8870" xr:uid="{83CB83A1-847F-4A5B-8762-31869DFE4EC1}"/>
    <cellStyle name="Normal 10 3 2 2 2 2 11 2" xfId="33636" xr:uid="{53FCB76C-EE36-46B3-AC46-339CB0D6FFB7}"/>
    <cellStyle name="Normal 10 3 2 2 2 2 12" xfId="18055" xr:uid="{F0637D8A-27F4-43F0-82C0-121A8FF0958C}"/>
    <cellStyle name="Normal 10 3 2 2 2 2 12 2" xfId="42280" xr:uid="{53E6D140-38DF-4FE8-B963-DF346C57574B}"/>
    <cellStyle name="Normal 10 3 2 2 2 2 13" xfId="18663" xr:uid="{DBA01D9A-B7C9-49BF-9162-8B6EDF3F70F3}"/>
    <cellStyle name="Normal 10 3 2 2 2 2 13 2" xfId="42859" xr:uid="{DAA1827F-0E33-4ED6-9292-CB415B8895B2}"/>
    <cellStyle name="Normal 10 3 2 2 2 2 14" xfId="25767" xr:uid="{37E16D9F-0E3D-456D-BEB5-801AFC3F891D}"/>
    <cellStyle name="Normal 10 3 2 2 2 2 2" xfId="1498" xr:uid="{BD0AB690-343A-40B2-B33B-89374D87E0B4}"/>
    <cellStyle name="Normal 10 3 2 2 2 2 2 2" xfId="3145" xr:uid="{EEF4432E-6B79-4305-8F16-AE209F32D2E7}"/>
    <cellStyle name="Normal 10 3 2 2 2 2 2 2 2" xfId="7102" xr:uid="{B0D39350-01C4-4814-92E0-3FDAABCC39E7}"/>
    <cellStyle name="Normal 10 3 2 2 2 2 2 2 2 2" xfId="15361" xr:uid="{598F1C44-F8CC-4232-BFA2-1414F73989C6}"/>
    <cellStyle name="Normal 10 3 2 2 2 2 2 2 2 2 2" xfId="39943" xr:uid="{6E86BA5E-B03C-454C-8D21-A957DF58D9CA}"/>
    <cellStyle name="Normal 10 3 2 2 2 2 2 2 2 3" xfId="31928" xr:uid="{2D469E1E-DCF7-4C9C-9C2B-B795FFEFE8A8}"/>
    <cellStyle name="Normal 10 3 2 2 2 2 2 2 3" xfId="11486" xr:uid="{F023DD94-05CB-43CD-A603-3BECF9A3959D}"/>
    <cellStyle name="Normal 10 3 2 2 2 2 2 2 3 2" xfId="36141" xr:uid="{C8E0542E-9385-482E-B538-B95ABAA6F488}"/>
    <cellStyle name="Normal 10 3 2 2 2 2 2 2 4" xfId="22686" xr:uid="{6F83D0DF-70D2-4893-B43B-FA66C3CE15F6}"/>
    <cellStyle name="Normal 10 3 2 2 2 2 2 2 4 2" xfId="46713" xr:uid="{941B66E9-979A-48C4-BFF0-ACB8E35E42F3}"/>
    <cellStyle name="Normal 10 3 2 2 2 2 2 2 5" xfId="28256" xr:uid="{BE27BA33-EEC8-4B7D-BD81-E4744D3919BF}"/>
    <cellStyle name="Normal 10 3 2 2 2 2 2 3" xfId="3864" xr:uid="{7AB81C9A-DB16-42D2-90F0-E44564FFFF17}"/>
    <cellStyle name="Normal 10 3 2 2 2 2 2 3 2" xfId="12205" xr:uid="{21AAAED1-1ECC-45F2-A1E0-393CFFD611D4}"/>
    <cellStyle name="Normal 10 3 2 2 2 2 2 3 2 2" xfId="36849" xr:uid="{A591252E-396A-4F0B-9744-37DD8D9ACD7F}"/>
    <cellStyle name="Normal 10 3 2 2 2 2 2 3 3" xfId="28964" xr:uid="{76CA3AD2-B447-4DEB-B397-7AE50ED98C0D}"/>
    <cellStyle name="Normal 10 3 2 2 2 2 2 4" xfId="4618" xr:uid="{48C73A3F-5F30-4EE7-A41B-2FF283806481}"/>
    <cellStyle name="Normal 10 3 2 2 2 2 2 4 2" xfId="12959" xr:uid="{3C0929A9-E6E5-440D-80E7-06FD8F78A823}"/>
    <cellStyle name="Normal 10 3 2 2 2 2 2 4 2 2" xfId="37544" xr:uid="{EE94176B-B6E6-4AB9-B471-76DA55004105}"/>
    <cellStyle name="Normal 10 3 2 2 2 2 2 4 3" xfId="29584" xr:uid="{C80D45E2-C7F7-4B72-98EA-8D9DF9682827}"/>
    <cellStyle name="Normal 10 3 2 2 2 2 2 5" xfId="5438" xr:uid="{604029C9-9D9A-4392-B0FA-6D7900D45A52}"/>
    <cellStyle name="Normal 10 3 2 2 2 2 2 5 2" xfId="13721" xr:uid="{53623FE8-5F38-422B-8F95-9AB3CB6198CC}"/>
    <cellStyle name="Normal 10 3 2 2 2 2 2 5 2 2" xfId="38305" xr:uid="{D2B82F24-53D5-4100-AB7C-DEA3FB2370AC}"/>
    <cellStyle name="Normal 10 3 2 2 2 2 2 5 3" xfId="30287" xr:uid="{62BF9C19-AB42-412A-860D-56AD70830B3E}"/>
    <cellStyle name="Normal 10 3 2 2 2 2 2 6" xfId="9859" xr:uid="{18DE588B-FB53-45A2-8039-59D24395C18E}"/>
    <cellStyle name="Normal 10 3 2 2 2 2 2 6 2" xfId="34545" xr:uid="{91415D68-E14E-4204-A920-7CC64BA4870F}"/>
    <cellStyle name="Normal 10 3 2 2 2 2 2 7" xfId="18291" xr:uid="{208F33C2-6B12-4727-9E62-15D9E9C71116}"/>
    <cellStyle name="Normal 10 3 2 2 2 2 2 7 2" xfId="42516" xr:uid="{1B4AB46F-3600-404E-993F-CC2FC09ABD19}"/>
    <cellStyle name="Normal 10 3 2 2 2 2 2 8" xfId="20220" xr:uid="{828A8756-247F-4E3F-B871-2AA93B249628}"/>
    <cellStyle name="Normal 10 3 2 2 2 2 2 8 2" xfId="44394" xr:uid="{4C252D49-2063-48CE-946E-95D9B027C7E2}"/>
    <cellStyle name="Normal 10 3 2 2 2 2 2 9" xfId="26661" xr:uid="{15EED567-ABDF-475B-900F-65713271B75C}"/>
    <cellStyle name="Normal 10 3 2 2 2 2 3" xfId="1060" xr:uid="{F4052761-A7F1-43A2-BF99-71FB0823AD2C}"/>
    <cellStyle name="Normal 10 3 2 2 2 2 3 2" xfId="8040" xr:uid="{18D12262-9B31-4B9D-BCC1-3DAF09F8F9FE}"/>
    <cellStyle name="Normal 10 3 2 2 2 2 3 2 2" xfId="16298" xr:uid="{3D79FD59-EC60-4D21-8CC8-37CAE6CBC689}"/>
    <cellStyle name="Normal 10 3 2 2 2 2 3 2 2 2" xfId="40880" xr:uid="{B2531B5C-AEA4-44D3-9206-5F671FBCF0DE}"/>
    <cellStyle name="Normal 10 3 2 2 2 2 3 2 3" xfId="22269" xr:uid="{A2D7A3E0-6ACF-41C0-90EC-2C86F76551F0}"/>
    <cellStyle name="Normal 10 3 2 2 2 2 3 2 3 2" xfId="46309" xr:uid="{F9774591-159F-4B7C-951D-F3771046A03B}"/>
    <cellStyle name="Normal 10 3 2 2 2 2 3 2 4" xfId="32865" xr:uid="{D05D6A0D-13EE-4E79-B3E6-EA5587DA3D9D}"/>
    <cellStyle name="Normal 10 3 2 2 2 2 3 3" xfId="6153" xr:uid="{57A09C19-307A-48AD-994B-39C8FD2E1A3B}"/>
    <cellStyle name="Normal 10 3 2 2 2 2 3 3 2" xfId="14415" xr:uid="{4565E24C-E7B1-41B2-9A42-4C36F2C4EBE9}"/>
    <cellStyle name="Normal 10 3 2 2 2 2 3 3 2 2" xfId="38997" xr:uid="{736A04D2-0652-4ECE-855D-8EC60230A618}"/>
    <cellStyle name="Normal 10 3 2 2 2 2 3 3 3" xfId="30982" xr:uid="{50FC18BA-CE23-4AD0-84A6-328D75F16D85}"/>
    <cellStyle name="Normal 10 3 2 2 2 2 3 4" xfId="9436" xr:uid="{C92C34EB-C8EE-4543-B830-05B332112EFA}"/>
    <cellStyle name="Normal 10 3 2 2 2 2 3 4 2" xfId="34143" xr:uid="{69605E04-5141-41BA-90D3-E9D82BC4D850}"/>
    <cellStyle name="Normal 10 3 2 2 2 2 3 5" xfId="19804" xr:uid="{9E2ADF65-4B36-4F68-851A-8B2EF513C3C4}"/>
    <cellStyle name="Normal 10 3 2 2 2 2 3 5 2" xfId="43984" xr:uid="{44A22076-BCF1-4841-A7E6-773981C6E60D}"/>
    <cellStyle name="Normal 10 3 2 2 2 2 3 6" xfId="26262" xr:uid="{81336F18-172B-4C04-AA2C-2CCDB01D166A}"/>
    <cellStyle name="Normal 10 3 2 2 2 2 4" xfId="2286" xr:uid="{137F76CD-0282-4678-9F61-A6081249B6FD}"/>
    <cellStyle name="Normal 10 3 2 2 2 2 4 2" xfId="6673" xr:uid="{319AC122-E961-49BD-AFB8-6D18BB740DF0}"/>
    <cellStyle name="Normal 10 3 2 2 2 2 4 2 2" xfId="14932" xr:uid="{7BFADAF0-4CB8-40AB-8733-5D36F63420A3}"/>
    <cellStyle name="Normal 10 3 2 2 2 2 4 2 2 2" xfId="39514" xr:uid="{F882E799-5A25-4CBD-A07F-9ABC1FF4D1B0}"/>
    <cellStyle name="Normal 10 3 2 2 2 2 4 2 3" xfId="21735" xr:uid="{3D0F6264-02DA-453E-86D9-84830F12C82D}"/>
    <cellStyle name="Normal 10 3 2 2 2 2 4 2 3 2" xfId="45812" xr:uid="{DC4BF1EB-7DB0-41B7-886B-6C28AC8D0C3E}"/>
    <cellStyle name="Normal 10 3 2 2 2 2 4 2 4" xfId="31499" xr:uid="{4A866BDA-2665-42A5-A282-7E76EFE84832}"/>
    <cellStyle name="Normal 10 3 2 2 2 2 4 3" xfId="10627" xr:uid="{49779E9A-8FB8-4C25-B988-DEB257E13C97}"/>
    <cellStyle name="Normal 10 3 2 2 2 2 4 3 2" xfId="35285" xr:uid="{1A17888A-3853-4B65-A5C8-584CD9C572AF}"/>
    <cellStyle name="Normal 10 3 2 2 2 2 4 4" xfId="19270" xr:uid="{0CAFF39F-9D48-46CC-8F7B-CCA14D46C605}"/>
    <cellStyle name="Normal 10 3 2 2 2 2 4 4 2" xfId="43464" xr:uid="{FBC1FECB-6582-4843-9D57-23B54EB11A7E}"/>
    <cellStyle name="Normal 10 3 2 2 2 2 4 5" xfId="27400" xr:uid="{F1FD0838-50E0-487C-BB77-09A4814CB015}"/>
    <cellStyle name="Normal 10 3 2 2 2 2 5" xfId="2672" xr:uid="{740DBA4B-D5A9-4AB0-A588-3268243AD8ED}"/>
    <cellStyle name="Normal 10 3 2 2 2 2 5 2" xfId="8458" xr:uid="{AC35C9B8-FF7F-4F52-AC2F-6C78F834A549}"/>
    <cellStyle name="Normal 10 3 2 2 2 2 5 2 2" xfId="16716" xr:uid="{043C2F34-3F2F-4C6C-8243-9B678EE28862}"/>
    <cellStyle name="Normal 10 3 2 2 2 2 5 2 2 2" xfId="41298" xr:uid="{BF9D431F-302E-4FBD-8B20-EA4EE5E96ADF}"/>
    <cellStyle name="Normal 10 3 2 2 2 2 5 2 3" xfId="33283" xr:uid="{0753CBAD-6EAF-4C80-9861-7C9C0B5088C1}"/>
    <cellStyle name="Normal 10 3 2 2 2 2 5 3" xfId="11013" xr:uid="{CA64B129-9F77-481F-A58F-A8B631325193}"/>
    <cellStyle name="Normal 10 3 2 2 2 2 5 3 2" xfId="35669" xr:uid="{07DA03E3-3183-4BC5-85EB-0B068307B6F3}"/>
    <cellStyle name="Normal 10 3 2 2 2 2 5 4" xfId="21139" xr:uid="{936A3995-4F8E-48B3-9940-267CB484FBF3}"/>
    <cellStyle name="Normal 10 3 2 2 2 2 5 4 2" xfId="45260" xr:uid="{F1352D61-6438-4AD3-8A5E-18F7A38789A1}"/>
    <cellStyle name="Normal 10 3 2 2 2 2 5 5" xfId="27784" xr:uid="{2EF97D2B-6972-496D-AF42-66EC5991A16E}"/>
    <cellStyle name="Normal 10 3 2 2 2 2 6" xfId="2909" xr:uid="{6E7A5A3A-3C60-4E01-AD83-A98509FCEAA4}"/>
    <cellStyle name="Normal 10 3 2 2 2 2 6 2" xfId="11250" xr:uid="{9D453E6A-0BC0-41D0-9E91-0BDE712E3CDD}"/>
    <cellStyle name="Normal 10 3 2 2 2 2 6 2 2" xfId="35905" xr:uid="{AE4B0C99-586C-42B6-8A76-53228E5E5366}"/>
    <cellStyle name="Normal 10 3 2 2 2 2 6 3" xfId="28020" xr:uid="{1CA77F14-E1D5-4D84-B204-8E7E4D99BE1E}"/>
    <cellStyle name="Normal 10 3 2 2 2 2 7" xfId="3382" xr:uid="{232472E1-7008-46C0-866B-B4E1547F24A4}"/>
    <cellStyle name="Normal 10 3 2 2 2 2 7 2" xfId="11723" xr:uid="{2ECFAD4E-1C0D-4B17-9DD7-A17D6ECDCFC0}"/>
    <cellStyle name="Normal 10 3 2 2 2 2 7 2 2" xfId="36377" xr:uid="{BE69956F-C070-47CF-AD03-083EF8220BCA}"/>
    <cellStyle name="Normal 10 3 2 2 2 2 7 3" xfId="28492" xr:uid="{A1C62F25-3CBC-4244-B902-CE6F9D62ECC6}"/>
    <cellStyle name="Normal 10 3 2 2 2 2 8" xfId="3628" xr:uid="{875A1FE0-18F3-419A-AB3E-6C81DAFCEFB1}"/>
    <cellStyle name="Normal 10 3 2 2 2 2 8 2" xfId="11969" xr:uid="{5D351CF7-41D0-41A5-A477-5FE64C1116CC}"/>
    <cellStyle name="Normal 10 3 2 2 2 2 8 2 2" xfId="36613" xr:uid="{E26BF560-B526-4154-967F-F3FB65E21C07}"/>
    <cellStyle name="Normal 10 3 2 2 2 2 8 3" xfId="28728" xr:uid="{C0999E98-37DA-4AC4-A236-4AAC7C78651F}"/>
    <cellStyle name="Normal 10 3 2 2 2 2 9" xfId="4382" xr:uid="{F4DE4666-B9B7-40D8-BAF1-AA946F3F8E84}"/>
    <cellStyle name="Normal 10 3 2 2 2 2 9 2" xfId="12723" xr:uid="{53109F2C-40E8-4AFC-BDAF-267FCCD0583D}"/>
    <cellStyle name="Normal 10 3 2 2 2 2 9 2 2" xfId="37308" xr:uid="{1639900C-128B-4515-8AC4-250B639AB4F2}"/>
    <cellStyle name="Normal 10 3 2 2 2 2 9 3" xfId="29348" xr:uid="{EE8397FD-3CD4-4653-80DA-4A2B8CC1727E}"/>
    <cellStyle name="Normal 10 3 2 2 2 3" xfId="666" xr:uid="{6F414BE5-DE38-4226-950A-87C72C230FED}"/>
    <cellStyle name="Normal 10 3 2 2 2 3 10" xfId="25946" xr:uid="{58BF8F1D-D1F5-4A08-B911-F1B7526272F4}"/>
    <cellStyle name="Normal 10 3 2 2 2 3 2" xfId="1299" xr:uid="{1FF77CB3-F189-48BF-BDAD-AAE9A05061F8}"/>
    <cellStyle name="Normal 10 3 2 2 2 3 2 2" xfId="8226" xr:uid="{39C70991-44A1-40C5-A925-9DD047488D9B}"/>
    <cellStyle name="Normal 10 3 2 2 2 3 2 2 2" xfId="16484" xr:uid="{07DBF0BE-6D90-4925-8A52-8EABD3660C3C}"/>
    <cellStyle name="Normal 10 3 2 2 2 3 2 2 2 2" xfId="41066" xr:uid="{EAD29175-0A2F-48A2-8CF9-00AE35DA03DE}"/>
    <cellStyle name="Normal 10 3 2 2 2 3 2 2 3" xfId="22491" xr:uid="{C26206A2-5BB1-4F4A-A772-EEFC9F2CDAFB}"/>
    <cellStyle name="Normal 10 3 2 2 2 3 2 2 3 2" xfId="46525" xr:uid="{91FE6EFE-D6D6-4499-88DE-4ECE0F40FEB3}"/>
    <cellStyle name="Normal 10 3 2 2 2 3 2 2 4" xfId="33051" xr:uid="{97413561-893A-49A3-BDC7-781123AB900C}"/>
    <cellStyle name="Normal 10 3 2 2 2 3 2 3" xfId="6347" xr:uid="{78068278-AEB7-4FCC-89BE-6A2F274BE9AA}"/>
    <cellStyle name="Normal 10 3 2 2 2 3 2 3 2" xfId="14608" xr:uid="{D8602770-F3E0-4378-934C-C1168DC465AB}"/>
    <cellStyle name="Normal 10 3 2 2 2 3 2 3 2 2" xfId="39190" xr:uid="{3A75D4E7-AA72-4124-A489-8D7504426400}"/>
    <cellStyle name="Normal 10 3 2 2 2 3 2 3 3" xfId="31175" xr:uid="{9E0EADD7-D266-45BA-A647-4D1EC4179972}"/>
    <cellStyle name="Normal 10 3 2 2 2 3 2 4" xfId="9662" xr:uid="{BAB4E215-929F-49DF-80CB-FA0C09A5467A}"/>
    <cellStyle name="Normal 10 3 2 2 2 3 2 4 2" xfId="34357" xr:uid="{AE0AE8DC-C97B-4BDC-BEA1-5F0A7E1AB48A}"/>
    <cellStyle name="Normal 10 3 2 2 2 3 2 5" xfId="20024" xr:uid="{83218411-B54A-4FC6-BE34-2CC9FE8AF0DD}"/>
    <cellStyle name="Normal 10 3 2 2 2 3 2 5 2" xfId="44202" xr:uid="{8E4A6AA6-0A6C-43A1-981B-833BCFB30E75}"/>
    <cellStyle name="Normal 10 3 2 2 2 3 2 6" xfId="26474" xr:uid="{FC65DD95-0A70-4D41-AD0B-191461F7EC9D}"/>
    <cellStyle name="Normal 10 3 2 2 2 3 3" xfId="3027" xr:uid="{38E38C28-8AC2-4696-A48D-E49303F20FAC}"/>
    <cellStyle name="Normal 10 3 2 2 2 3 3 2" xfId="6866" xr:uid="{27A15A3E-D367-4C90-BFC6-EFC89DCA7C8D}"/>
    <cellStyle name="Normal 10 3 2 2 2 3 3 2 2" xfId="15125" xr:uid="{2A3E6F79-F9F6-4E7D-8C67-B8DEC330ADF1}"/>
    <cellStyle name="Normal 10 3 2 2 2 3 3 2 2 2" xfId="39707" xr:uid="{5DD572E8-BE13-4023-B469-3A150C45A91C}"/>
    <cellStyle name="Normal 10 3 2 2 2 3 3 2 3" xfId="21919" xr:uid="{98DAF84F-94A1-4608-8C8E-D4F0D8D916A2}"/>
    <cellStyle name="Normal 10 3 2 2 2 3 3 2 3 2" xfId="45993" xr:uid="{1592103D-E4C9-4046-AEEE-3A52279D4376}"/>
    <cellStyle name="Normal 10 3 2 2 2 3 3 2 4" xfId="31692" xr:uid="{70D2C1EA-B185-44A9-B177-0AFF57EFC48D}"/>
    <cellStyle name="Normal 10 3 2 2 2 3 3 3" xfId="11368" xr:uid="{9A6E6EF2-6005-44EA-B32B-A45BF745ABFF}"/>
    <cellStyle name="Normal 10 3 2 2 2 3 3 3 2" xfId="36023" xr:uid="{0F5517CC-4B2A-4B68-A810-5A97DF0909F8}"/>
    <cellStyle name="Normal 10 3 2 2 2 3 3 4" xfId="19454" xr:uid="{E2B6B155-C8CD-47F5-B620-C1E1A2CAE939}"/>
    <cellStyle name="Normal 10 3 2 2 2 3 3 4 2" xfId="43648" xr:uid="{6E57C9F1-D380-4482-AEC9-79196BC507EB}"/>
    <cellStyle name="Normal 10 3 2 2 2 3 3 5" xfId="28138" xr:uid="{D7EDC7AF-4F61-4417-BD2E-8224F0506FFE}"/>
    <cellStyle name="Normal 10 3 2 2 2 3 4" xfId="3746" xr:uid="{520ED268-5290-47F3-AF7F-FEF735273559}"/>
    <cellStyle name="Normal 10 3 2 2 2 3 4 2" xfId="7394" xr:uid="{55562B00-E563-4024-8DF7-C55E2736AE13}"/>
    <cellStyle name="Normal 10 3 2 2 2 3 4 2 2" xfId="15653" xr:uid="{F4139952-8DB4-4AF6-B60C-B4CC3F404996}"/>
    <cellStyle name="Normal 10 3 2 2 2 3 4 2 2 2" xfId="40235" xr:uid="{FE18D8A7-186E-4F76-8B37-DBC643BED698}"/>
    <cellStyle name="Normal 10 3 2 2 2 3 4 2 3" xfId="32220" xr:uid="{5ACC6872-70D4-4F5D-86F9-DF8D3C6D2A45}"/>
    <cellStyle name="Normal 10 3 2 2 2 3 4 3" xfId="12087" xr:uid="{DAD25AF8-1A29-49B4-A651-04A3A7FF02DE}"/>
    <cellStyle name="Normal 10 3 2 2 2 3 4 3 2" xfId="36731" xr:uid="{DB8D15D0-CFCE-444B-BBBB-30143FB4FA4A}"/>
    <cellStyle name="Normal 10 3 2 2 2 3 4 4" xfId="21324" xr:uid="{93540E57-CC5C-49F2-BBD8-8CA869535A3C}"/>
    <cellStyle name="Normal 10 3 2 2 2 3 4 4 2" xfId="45443" xr:uid="{C5FBD254-BDB8-4068-896D-CE0A9EB3CC42}"/>
    <cellStyle name="Normal 10 3 2 2 2 3 4 5" xfId="28846" xr:uid="{68BFA0BC-348C-49BD-8B82-8C07D529A88B}"/>
    <cellStyle name="Normal 10 3 2 2 2 3 5" xfId="4500" xr:uid="{F1CBB358-FCEE-4853-88DC-D9E279433537}"/>
    <cellStyle name="Normal 10 3 2 2 2 3 5 2" xfId="12841" xr:uid="{B09C7DEB-E618-4786-9ACE-CAF1F298F237}"/>
    <cellStyle name="Normal 10 3 2 2 2 3 5 2 2" xfId="37426" xr:uid="{3B41EC56-BF3D-42E2-AFCA-F167B62DB68D}"/>
    <cellStyle name="Normal 10 3 2 2 2 3 5 3" xfId="29466" xr:uid="{14584D3A-E353-400F-A7D3-34F861DB0257}"/>
    <cellStyle name="Normal 10 3 2 2 2 3 6" xfId="5240" xr:uid="{F61B11D3-0EBA-4374-8CF0-6741C9B203E4}"/>
    <cellStyle name="Normal 10 3 2 2 2 3 6 2" xfId="13533" xr:uid="{B465801B-E8A0-4E86-8E8E-AAC9339851C1}"/>
    <cellStyle name="Normal 10 3 2 2 2 3 6 2 2" xfId="38117" xr:uid="{8ED90E7B-1C5E-49F6-B57C-E64B3A0BA101}"/>
    <cellStyle name="Normal 10 3 2 2 2 3 6 3" xfId="30099" xr:uid="{25098975-52F5-4F00-A6DE-8DA4C52278D3}"/>
    <cellStyle name="Normal 10 3 2 2 2 3 7" xfId="9053" xr:uid="{2CF827E5-FE08-475B-87F4-A1773D6D888A}"/>
    <cellStyle name="Normal 10 3 2 2 2 3 7 2" xfId="33815" xr:uid="{51D3C7D0-D77C-483E-908E-36D68812C8F1}"/>
    <cellStyle name="Normal 10 3 2 2 2 3 8" xfId="18173" xr:uid="{4F252C07-F69D-4C19-9AF7-A322AEF2A7EA}"/>
    <cellStyle name="Normal 10 3 2 2 2 3 8 2" xfId="42398" xr:uid="{A32B033A-1954-42CF-A787-1D0A15013E62}"/>
    <cellStyle name="Normal 10 3 2 2 2 3 9" xfId="18847" xr:uid="{76123D48-E708-4711-9FDB-AC1DFC7E8F9D}"/>
    <cellStyle name="Normal 10 3 2 2 2 3 9 2" xfId="43043" xr:uid="{FB62A941-CD01-4CC1-9FD5-6CDDD83850C6}"/>
    <cellStyle name="Normal 10 3 2 2 2 4" xfId="1719" xr:uid="{716E6EBB-5A68-4BE9-AACA-34A3F0DAAD22}"/>
    <cellStyle name="Normal 10 3 2 2 2 4 2" xfId="6984" xr:uid="{4EE56292-AC2D-4959-98A8-87657F31CE3F}"/>
    <cellStyle name="Normal 10 3 2 2 2 4 2 2" xfId="15243" xr:uid="{95D15070-692B-46CB-B3CC-16847CA41CDF}"/>
    <cellStyle name="Normal 10 3 2 2 2 4 2 2 2" xfId="39825" xr:uid="{2F5CAD3B-20C8-4920-81F9-8FA55AF60783}"/>
    <cellStyle name="Normal 10 3 2 2 2 4 2 3" xfId="22892" xr:uid="{1F169212-C961-432D-BC5D-A393498FE406}"/>
    <cellStyle name="Normal 10 3 2 2 2 4 2 3 2" xfId="46910" xr:uid="{8680E093-E4A4-41B7-AD8F-7A389AA9AC31}"/>
    <cellStyle name="Normal 10 3 2 2 2 4 2 4" xfId="31810" xr:uid="{BBA45C9D-75A9-4439-B6A6-1F4CF040D801}"/>
    <cellStyle name="Normal 10 3 2 2 2 4 3" xfId="5644" xr:uid="{AC586561-443A-41BD-9FDF-0FBE1C4DB119}"/>
    <cellStyle name="Normal 10 3 2 2 2 4 3 2" xfId="13915" xr:uid="{4D8FDA35-4246-42FF-8A76-65D0D747A3A4}"/>
    <cellStyle name="Normal 10 3 2 2 2 4 3 2 2" xfId="38499" xr:uid="{5EF213F0-7ED2-4D30-B8AB-4A4ED9B5121B}"/>
    <cellStyle name="Normal 10 3 2 2 2 4 3 3" xfId="30482" xr:uid="{404A8AA7-9452-484A-AE49-FCC025C144A7}"/>
    <cellStyle name="Normal 10 3 2 2 2 4 4" xfId="10068" xr:uid="{DE4DD705-EC39-4C7E-B5CB-139A435894F6}"/>
    <cellStyle name="Normal 10 3 2 2 2 4 4 2" xfId="34739" xr:uid="{89E60CBE-BBEA-4227-9FE0-102EA82FE8F1}"/>
    <cellStyle name="Normal 10 3 2 2 2 4 5" xfId="20428" xr:uid="{CA3D69BE-5E55-419C-BC4A-D4602ADAC8C2}"/>
    <cellStyle name="Normal 10 3 2 2 2 4 5 2" xfId="44592" xr:uid="{D76A5702-0685-4CB9-AC1E-FB793CCDDDA1}"/>
    <cellStyle name="Normal 10 3 2 2 2 4 6" xfId="26854" xr:uid="{A3362C77-F320-4F75-B16B-BACEB7B53717}"/>
    <cellStyle name="Normal 10 3 2 2 2 5" xfId="1855" xr:uid="{EF9D8C0E-B482-4961-A586-EE2D47EC9009}"/>
    <cellStyle name="Normal 10 3 2 2 2 5 2" xfId="7662" xr:uid="{15B9587C-7EE1-4F8D-BA7A-8BD8E28F0897}"/>
    <cellStyle name="Normal 10 3 2 2 2 5 2 2" xfId="15920" xr:uid="{86F95C62-61B1-4407-8350-4C25C92D07CC}"/>
    <cellStyle name="Normal 10 3 2 2 2 5 2 2 2" xfId="40502" xr:uid="{4F6F8812-4472-4214-8FA2-420AD686CE97}"/>
    <cellStyle name="Normal 10 3 2 2 2 5 2 3" xfId="23020" xr:uid="{250E5EF3-03D6-4F7B-81EA-4261FD752BA3}"/>
    <cellStyle name="Normal 10 3 2 2 2 5 2 3 2" xfId="47031" xr:uid="{813974E4-7E55-4DCF-9B32-611EC6D0AE52}"/>
    <cellStyle name="Normal 10 3 2 2 2 5 2 4" xfId="32487" xr:uid="{9EA6F9D5-41E6-4A03-BDF4-280BD849EB2F}"/>
    <cellStyle name="Normal 10 3 2 2 2 5 3" xfId="5773" xr:uid="{A3873FA9-6F7F-4494-967B-C9E125AAA5AA}"/>
    <cellStyle name="Normal 10 3 2 2 2 5 3 2" xfId="14035" xr:uid="{68CC57C2-8FB3-4C7D-BAD4-B49EF203B3B7}"/>
    <cellStyle name="Normal 10 3 2 2 2 5 3 2 2" xfId="38617" xr:uid="{FDC79289-75FD-40B5-963C-A69CC1ACDF34}"/>
    <cellStyle name="Normal 10 3 2 2 2 5 3 3" xfId="30602" xr:uid="{0648C70C-75DA-455C-9C5A-42B5469DA90F}"/>
    <cellStyle name="Normal 10 3 2 2 2 5 4" xfId="10197" xr:uid="{086BD2FD-28BF-4D0E-90BF-2BC79E40F044}"/>
    <cellStyle name="Normal 10 3 2 2 2 5 4 2" xfId="34857" xr:uid="{DFF000BD-AD45-4661-9243-8B40EB39A93F}"/>
    <cellStyle name="Normal 10 3 2 2 2 5 5" xfId="20555" xr:uid="{EC621C6A-D2DB-4EF1-99B2-CEBF548180BB}"/>
    <cellStyle name="Normal 10 3 2 2 2 5 5 2" xfId="44715" xr:uid="{BC421535-D75D-4801-871D-AE4229F04F60}"/>
    <cellStyle name="Normal 10 3 2 2 2 5 6" xfId="26972" xr:uid="{A41598DB-6659-49A3-8504-2E59E331E760}"/>
    <cellStyle name="Normal 10 3 2 2 2 6" xfId="830" xr:uid="{023CE732-8003-4A32-904B-67E5A9CACC9E}"/>
    <cellStyle name="Normal 10 3 2 2 2 6 2" xfId="7853" xr:uid="{304AB5A0-3CC8-4028-81FC-6848B8D983AB}"/>
    <cellStyle name="Normal 10 3 2 2 2 6 2 2" xfId="16111" xr:uid="{C06ED336-976D-4F42-AB58-8D107A02CE3A}"/>
    <cellStyle name="Normal 10 3 2 2 2 6 2 2 2" xfId="40693" xr:uid="{E1E4C15F-FB2A-493B-8C03-58419A16E547}"/>
    <cellStyle name="Normal 10 3 2 2 2 6 2 3" xfId="22053" xr:uid="{B5D336FF-B916-4181-BD4E-E7EE6B6A3615}"/>
    <cellStyle name="Normal 10 3 2 2 2 6 2 3 2" xfId="46118" xr:uid="{04A6124C-7CEC-4421-82BC-A8C21BD49C8D}"/>
    <cellStyle name="Normal 10 3 2 2 2 6 2 4" xfId="32678" xr:uid="{A3218BB6-B7F5-4A19-B3CE-51E333B8ED8F}"/>
    <cellStyle name="Normal 10 3 2 2 2 6 3" xfId="5966" xr:uid="{909A6909-315B-4368-AE09-9CBDB6A6E5B0}"/>
    <cellStyle name="Normal 10 3 2 2 2 6 3 2" xfId="14228" xr:uid="{AB57428C-1438-4366-9EFC-FFD65F0CEE2D}"/>
    <cellStyle name="Normal 10 3 2 2 2 6 3 2 2" xfId="38810" xr:uid="{A51BC9E6-5A17-436D-BF81-174750FB9034}"/>
    <cellStyle name="Normal 10 3 2 2 2 6 3 3" xfId="30795" xr:uid="{C65CEED2-15F0-4A9F-B9A3-55726479B9B9}"/>
    <cellStyle name="Normal 10 3 2 2 2 6 4" xfId="9215" xr:uid="{06C604A8-E013-4D6E-8E32-F54E44F7D972}"/>
    <cellStyle name="Normal 10 3 2 2 2 6 4 2" xfId="33953" xr:uid="{01870DCD-52CE-4B76-AD6A-3912E8984C00}"/>
    <cellStyle name="Normal 10 3 2 2 2 6 5" xfId="19587" xr:uid="{995C7E24-B970-4E04-B38E-18E70038E437}"/>
    <cellStyle name="Normal 10 3 2 2 2 6 5 2" xfId="43775" xr:uid="{5C01E7AB-DA36-4F6D-A473-2A61011D6F46}"/>
    <cellStyle name="Normal 10 3 2 2 2 6 6" xfId="26075" xr:uid="{7D57344E-91F4-4990-9DEE-8C3C185C66D1}"/>
    <cellStyle name="Normal 10 3 2 2 2 7" xfId="1974" xr:uid="{48A0FE80-0FE9-4064-86CD-DB5E062EB77F}"/>
    <cellStyle name="Normal 10 3 2 2 2 7 2" xfId="6486" xr:uid="{FD96EEFD-A79E-4C4B-9C8D-388503D2B515}"/>
    <cellStyle name="Normal 10 3 2 2 2 7 2 2" xfId="14745" xr:uid="{4DFE559A-F670-4E57-8488-09B7223ED337}"/>
    <cellStyle name="Normal 10 3 2 2 2 7 2 2 2" xfId="39327" xr:uid="{56892DF0-6829-41B6-8B20-A7F946730782}"/>
    <cellStyle name="Normal 10 3 2 2 2 7 2 3" xfId="23138" xr:uid="{A69E126A-AD73-4CC1-B653-298913E4AA5A}"/>
    <cellStyle name="Normal 10 3 2 2 2 7 2 3 2" xfId="47149" xr:uid="{CD33053D-F909-42FE-97A7-C91F44A4F3C0}"/>
    <cellStyle name="Normal 10 3 2 2 2 7 2 4" xfId="31312" xr:uid="{7A81E3B4-842A-4E9F-ABDD-83EE02D1FB28}"/>
    <cellStyle name="Normal 10 3 2 2 2 7 3" xfId="10316" xr:uid="{F1982775-0497-4186-8485-A2A7E1271D11}"/>
    <cellStyle name="Normal 10 3 2 2 2 7 3 2" xfId="34975" xr:uid="{16CA9B39-7ED5-47EB-ACE1-694F957D2FB2}"/>
    <cellStyle name="Normal 10 3 2 2 2 7 4" xfId="20673" xr:uid="{F64A17AF-42D9-4FF7-B106-D0F81F28C356}"/>
    <cellStyle name="Normal 10 3 2 2 2 7 4 2" xfId="44833" xr:uid="{837DB830-E1CF-4872-9C11-BDBEF8467275}"/>
    <cellStyle name="Normal 10 3 2 2 2 7 5" xfId="27090" xr:uid="{76BC6FDB-4345-45F8-8BF6-E4E62D16B7AB}"/>
    <cellStyle name="Normal 10 3 2 2 2 8" xfId="2167" xr:uid="{5692AE8A-723E-4957-89F5-4827D5F4DCCD}"/>
    <cellStyle name="Normal 10 3 2 2 2 8 2" xfId="8340" xr:uid="{B1DBE54C-1F88-4A55-9C6E-757E9A9BF913}"/>
    <cellStyle name="Normal 10 3 2 2 2 8 2 2" xfId="16598" xr:uid="{49E9BEAE-32DC-45FD-B72A-5671041A48E5}"/>
    <cellStyle name="Normal 10 3 2 2 2 8 2 2 2" xfId="41180" xr:uid="{7A000875-508A-49DE-9AA1-4BB21F8E5FAE}"/>
    <cellStyle name="Normal 10 3 2 2 2 8 2 3" xfId="21564" xr:uid="{B0BB57EB-DF94-465F-B132-FE8220D9629C}"/>
    <cellStyle name="Normal 10 3 2 2 2 8 2 3 2" xfId="45662" xr:uid="{35E800D0-9F39-49FE-A723-3E280DEC4301}"/>
    <cellStyle name="Normal 10 3 2 2 2 8 2 4" xfId="33165" xr:uid="{52BCBC4F-B6AC-4FF3-9768-F6909C00377B}"/>
    <cellStyle name="Normal 10 3 2 2 2 8 3" xfId="10509" xr:uid="{DB3D2DBF-45F0-4DE3-91AA-289AC36384DC}"/>
    <cellStyle name="Normal 10 3 2 2 2 8 3 2" xfId="35167" xr:uid="{CF670366-F71E-4A2E-9CD5-E81715EDC989}"/>
    <cellStyle name="Normal 10 3 2 2 2 8 4" xfId="19094" xr:uid="{11DF7BED-22E5-4747-8068-2F28266057E0}"/>
    <cellStyle name="Normal 10 3 2 2 2 8 4 2" xfId="43288" xr:uid="{ED39D242-2CA6-41B2-B84F-620209FAF29C}"/>
    <cellStyle name="Normal 10 3 2 2 2 8 5" xfId="27282" xr:uid="{4C18A693-EEC3-4BE9-BEFD-661387724ADE}"/>
    <cellStyle name="Normal 10 3 2 2 2 9" xfId="2554" xr:uid="{09991D5F-4617-45FE-8DDD-C78830173833}"/>
    <cellStyle name="Normal 10 3 2 2 2 9 2" xfId="10895" xr:uid="{9D730263-82A9-4409-93C7-7E43FCD0E1DF}"/>
    <cellStyle name="Normal 10 3 2 2 2 9 2 2" xfId="35551" xr:uid="{53113CCF-2C1E-48A1-A930-6AE1B2ACA6CA}"/>
    <cellStyle name="Normal 10 3 2 2 2 9 3" xfId="20970" xr:uid="{4664A651-1AA9-4359-8143-8DB3D8C99CAD}"/>
    <cellStyle name="Normal 10 3 2 2 2 9 3 2" xfId="45105" xr:uid="{3076EC46-8F3B-466D-A29F-2355291D5487}"/>
    <cellStyle name="Normal 10 3 2 2 2 9 4" xfId="27666" xr:uid="{4CD04EB3-9155-4447-8C44-BFD67BC5B35E}"/>
    <cellStyle name="Normal 10 3 2 2 20" xfId="4134" xr:uid="{348DC66B-29D3-439F-B383-B22464F8187A}"/>
    <cellStyle name="Normal 10 3 2 2 20 2" xfId="12475" xr:uid="{135BFF9D-590C-414F-93F0-2C7F198E2736}"/>
    <cellStyle name="Normal 10 3 2 2 20 2 2" xfId="37060" xr:uid="{7C5618FC-1F8D-4F01-8EDD-EEB7D355EDDA}"/>
    <cellStyle name="Normal 10 3 2 2 20 3" xfId="29169" xr:uid="{015751ED-00A5-4839-ADBB-F927A444288D}"/>
    <cellStyle name="Normal 10 3 2 2 21" xfId="4740" xr:uid="{23465F8A-B4F1-49D7-B196-32648E8C53A1}"/>
    <cellStyle name="Normal 10 3 2 2 21 2" xfId="13077" xr:uid="{752B78ED-1E0B-4090-9E51-4798FE53A9BB}"/>
    <cellStyle name="Normal 10 3 2 2 21 2 2" xfId="37662" xr:uid="{36FCF285-EE7C-4438-9B2B-62695C082F00}"/>
    <cellStyle name="Normal 10 3 2 2 21 3" xfId="29641" xr:uid="{A680781B-FD00-4941-8227-A1ADDD305C6D}"/>
    <cellStyle name="Normal 10 3 2 2 22" xfId="8536" xr:uid="{04485D76-DA3F-4C3A-8AEA-4F94CE4BF819}"/>
    <cellStyle name="Normal 10 3 2 2 22 2" xfId="16794" xr:uid="{718807C4-2B9C-47F9-AACD-A24ECADF921B}"/>
    <cellStyle name="Normal 10 3 2 2 22 2 2" xfId="41376" xr:uid="{A0B76D46-B190-4BAC-A4CA-14BA6FDEBD41}"/>
    <cellStyle name="Normal 10 3 2 2 22 3" xfId="33347" xr:uid="{484E76E3-30E8-4395-B44B-3F635DF0C4AC}"/>
    <cellStyle name="Normal 10 3 2 2 23" xfId="8665" xr:uid="{2E05579A-FD8F-4F04-973B-E20316181F55}"/>
    <cellStyle name="Normal 10 3 2 2 23 2" xfId="33450" xr:uid="{CC2CAB9C-608A-4EBD-B237-E15E3BE96F62}"/>
    <cellStyle name="Normal 10 3 2 2 24" xfId="17776" xr:uid="{91E73E06-BFC7-4AAF-A553-0F913D6C302D}"/>
    <cellStyle name="Normal 10 3 2 2 24 2" xfId="42001" xr:uid="{9A42F749-88FB-4E48-B0E6-948B05F1EF7A}"/>
    <cellStyle name="Normal 10 3 2 2 25" xfId="17850" xr:uid="{54CF891A-DE74-4A63-B26A-E7A3C6D78D20}"/>
    <cellStyle name="Normal 10 3 2 2 25 2" xfId="42075" xr:uid="{2F2FACCA-E40C-4B4F-932D-0F0C7ADEF86E}"/>
    <cellStyle name="Normal 10 3 2 2 26" xfId="18456" xr:uid="{57FEF0D0-99FB-46C7-8D95-B49EDCB02B39}"/>
    <cellStyle name="Normal 10 3 2 2 26 2" xfId="42666" xr:uid="{45B71785-3CDF-4B2B-9D8A-55B0D10098D6}"/>
    <cellStyle name="Normal 10 3 2 2 27" xfId="25588" xr:uid="{E8CA958C-9FDB-4DAE-AF5F-A12DDB164F0D}"/>
    <cellStyle name="Normal 10 3 2 2 3" xfId="404" xr:uid="{922008F6-1922-4335-9D8B-0088A6318417}"/>
    <cellStyle name="Normal 10 3 2 2 3 10" xfId="4321" xr:uid="{31D30C76-7D10-45F0-8183-758CCB41B59B}"/>
    <cellStyle name="Normal 10 3 2 2 3 10 2" xfId="12662" xr:uid="{4C2C4C35-38B1-4A4F-9DB5-CFABB66301D5}"/>
    <cellStyle name="Normal 10 3 2 2 3 10 2 2" xfId="37247" xr:uid="{F5433A63-3788-4D86-B437-139E59239F4E}"/>
    <cellStyle name="Normal 10 3 2 2 3 10 3" xfId="29287" xr:uid="{25452F22-EAAD-4AC2-9BE0-9860A8F06BA9}"/>
    <cellStyle name="Normal 10 3 2 2 3 11" xfId="4862" xr:uid="{C9F69D5A-E003-4CCC-9206-F192F8E09ADB}"/>
    <cellStyle name="Normal 10 3 2 2 3 11 2" xfId="13184" xr:uid="{7DB8A75A-B519-4EF7-A7CC-B01431FCB79A}"/>
    <cellStyle name="Normal 10 3 2 2 3 11 2 2" xfId="37769" xr:uid="{D6F7E577-1FBC-4EBB-A5FB-F720A7E49FE9}"/>
    <cellStyle name="Normal 10 3 2 2 3 11 3" xfId="29749" xr:uid="{F3115144-EDAD-41D1-BC2C-6BD5B7C92ED0}"/>
    <cellStyle name="Normal 10 3 2 2 3 12" xfId="8804" xr:uid="{577056ED-75D6-4F07-A4A6-B83AB39DBFCA}"/>
    <cellStyle name="Normal 10 3 2 2 3 12 2" xfId="33575" xr:uid="{360427D8-11D5-4B5D-82C4-6CD4E9EC97CD}"/>
    <cellStyle name="Normal 10 3 2 2 3 13" xfId="17994" xr:uid="{CB130A84-6389-4E11-B718-B04DEA8E3201}"/>
    <cellStyle name="Normal 10 3 2 2 3 13 2" xfId="42219" xr:uid="{D3C20CC8-0991-4CDE-B0E8-54A1318F3658}"/>
    <cellStyle name="Normal 10 3 2 2 3 14" xfId="18588" xr:uid="{6EA1626C-AC71-4934-BD1E-F24AF99D6879}"/>
    <cellStyle name="Normal 10 3 2 2 3 14 2" xfId="42784" xr:uid="{84D1BD58-2B97-4C79-891D-40DACFEF2238}"/>
    <cellStyle name="Normal 10 3 2 2 3 15" xfId="25706" xr:uid="{68C42399-4B77-40D2-8A77-F9BE67345AEC}"/>
    <cellStyle name="Normal 10 3 2 2 3 2" xfId="1119" xr:uid="{2107FFE4-CF44-4993-9090-8D441EE11F27}"/>
    <cellStyle name="Normal 10 3 2 2 3 2 10" xfId="26315" xr:uid="{50BE3D2E-288E-4F9A-887C-8BEFB8EB7C45}"/>
    <cellStyle name="Normal 10 3 2 2 3 2 2" xfId="1551" xr:uid="{67C6D658-4FF5-46EB-B99F-99AE85DB399E}"/>
    <cellStyle name="Normal 10 3 2 2 3 2 2 2" xfId="7527" xr:uid="{9D7C080E-3EFC-4A7B-BCA3-14B144B21118}"/>
    <cellStyle name="Normal 10 3 2 2 3 2 2 2 2" xfId="15786" xr:uid="{F77C940C-C33C-4A2C-8C15-37BFEB52D381}"/>
    <cellStyle name="Normal 10 3 2 2 3 2 2 2 2 2" xfId="40368" xr:uid="{F01ACE8F-9B41-4877-AF0E-F39B3BD3C898}"/>
    <cellStyle name="Normal 10 3 2 2 3 2 2 2 3" xfId="22739" xr:uid="{67A60931-AF7C-438C-BD7C-4E5022CB9531}"/>
    <cellStyle name="Normal 10 3 2 2 3 2 2 2 3 2" xfId="46766" xr:uid="{7640D84F-3B5D-41EF-816F-4E43384AAF69}"/>
    <cellStyle name="Normal 10 3 2 2 3 2 2 2 4" xfId="32353" xr:uid="{B9757C0A-5302-4391-A9CF-320757E6CDAF}"/>
    <cellStyle name="Normal 10 3 2 2 3 2 2 3" xfId="5491" xr:uid="{59423503-C666-41EC-8ABE-78913F4E9654}"/>
    <cellStyle name="Normal 10 3 2 2 3 2 2 3 2" xfId="13774" xr:uid="{359FA317-9B8D-48FB-9B34-59475A41C9E9}"/>
    <cellStyle name="Normal 10 3 2 2 3 2 2 3 2 2" xfId="38358" xr:uid="{6BC182C9-8492-454F-BE36-93C558CE16B2}"/>
    <cellStyle name="Normal 10 3 2 2 3 2 2 3 3" xfId="30340" xr:uid="{A7ED335B-6AC1-4DF4-BBE0-7519E6CDD7D4}"/>
    <cellStyle name="Normal 10 3 2 2 3 2 2 4" xfId="9912" xr:uid="{36FEF3D5-5A5D-412F-BC8F-E909B6418BAE}"/>
    <cellStyle name="Normal 10 3 2 2 3 2 2 4 2" xfId="34598" xr:uid="{AC43D98F-28ED-4B73-B73B-4823D2EF385C}"/>
    <cellStyle name="Normal 10 3 2 2 3 2 2 5" xfId="20273" xr:uid="{5906D424-EF2A-4C22-A106-764AA5965EC1}"/>
    <cellStyle name="Normal 10 3 2 2 3 2 2 5 2" xfId="44447" xr:uid="{AA4706B6-B5B2-4A12-A03B-DFA3068AA929}"/>
    <cellStyle name="Normal 10 3 2 2 3 2 2 6" xfId="26714" xr:uid="{7A414A66-BAEE-4705-B3C7-35AAFA44A83B}"/>
    <cellStyle name="Normal 10 3 2 2 3 2 3" xfId="3084" xr:uid="{1B60DAD1-34B8-4C53-BC68-0374D5E01078}"/>
    <cellStyle name="Normal 10 3 2 2 3 2 3 2" xfId="8093" xr:uid="{E1D4A021-4DED-4D5B-944D-7B890F0D9307}"/>
    <cellStyle name="Normal 10 3 2 2 3 2 3 2 2" xfId="16351" xr:uid="{A6906180-4BF0-4A7E-A923-40329DC00E8E}"/>
    <cellStyle name="Normal 10 3 2 2 3 2 3 2 2 2" xfId="40933" xr:uid="{77A1F8BA-3604-4F2C-9D59-27D95A24375B}"/>
    <cellStyle name="Normal 10 3 2 2 3 2 3 2 3" xfId="32918" xr:uid="{F5DECACE-CFBC-4965-B704-FB1922034906}"/>
    <cellStyle name="Normal 10 3 2 2 3 2 3 3" xfId="6206" xr:uid="{9140DA24-64C4-4261-8AAD-A24F1DD1CBC8}"/>
    <cellStyle name="Normal 10 3 2 2 3 2 3 3 2" xfId="14468" xr:uid="{4EA4C0D5-FCE3-401C-9243-0CE0630E33C3}"/>
    <cellStyle name="Normal 10 3 2 2 3 2 3 3 2 2" xfId="39050" xr:uid="{132C1600-685C-42F6-BA24-B1DE893FA9CE}"/>
    <cellStyle name="Normal 10 3 2 2 3 2 3 3 3" xfId="31035" xr:uid="{FA5EAB2B-4555-44FB-AF1D-5C2EE9CE1E7D}"/>
    <cellStyle name="Normal 10 3 2 2 3 2 3 4" xfId="11425" xr:uid="{22F5095C-773F-493C-9D64-029C4132BC93}"/>
    <cellStyle name="Normal 10 3 2 2 3 2 3 4 2" xfId="36080" xr:uid="{D7720787-5436-42C4-B900-0C64E37761E2}"/>
    <cellStyle name="Normal 10 3 2 2 3 2 3 5" xfId="22328" xr:uid="{9FACF1C9-6366-42AB-99A3-6BE79DE155D0}"/>
    <cellStyle name="Normal 10 3 2 2 3 2 3 5 2" xfId="46362" xr:uid="{5B58C3B0-6382-43C7-9E88-A68AEEE0A7FE}"/>
    <cellStyle name="Normal 10 3 2 2 3 2 3 6" xfId="28195" xr:uid="{73FCF25F-403D-4B8B-A8D9-1D7E73C591B8}"/>
    <cellStyle name="Normal 10 3 2 2 3 2 4" xfId="3803" xr:uid="{C04C83BF-D695-470F-AB3F-D7254AA3085D}"/>
    <cellStyle name="Normal 10 3 2 2 3 2 4 2" xfId="6726" xr:uid="{80427A3F-DD7D-425A-9CD6-8777A9B98235}"/>
    <cellStyle name="Normal 10 3 2 2 3 2 4 2 2" xfId="14985" xr:uid="{62A3E9B4-5A1B-4143-B0F9-DCFC7EFD285E}"/>
    <cellStyle name="Normal 10 3 2 2 3 2 4 2 2 2" xfId="39567" xr:uid="{A0B4AF90-60DE-45D7-9303-061D341943C9}"/>
    <cellStyle name="Normal 10 3 2 2 3 2 4 2 3" xfId="31552" xr:uid="{B99E461E-A552-4999-983A-CD3DB083E006}"/>
    <cellStyle name="Normal 10 3 2 2 3 2 4 3" xfId="12144" xr:uid="{77B8908B-650E-4260-9A45-346E82378D89}"/>
    <cellStyle name="Normal 10 3 2 2 3 2 4 3 2" xfId="36788" xr:uid="{0569C776-DC0C-4C85-82D0-7A8F0E9C1267}"/>
    <cellStyle name="Normal 10 3 2 2 3 2 4 4" xfId="28903" xr:uid="{1AF10844-DE11-4299-AA02-5AED63423772}"/>
    <cellStyle name="Normal 10 3 2 2 3 2 5" xfId="4557" xr:uid="{4F85A700-227E-4576-BA4A-E904828B7737}"/>
    <cellStyle name="Normal 10 3 2 2 3 2 5 2" xfId="7238" xr:uid="{FB525E9B-66BD-415A-832A-81724ED2B874}"/>
    <cellStyle name="Normal 10 3 2 2 3 2 5 2 2" xfId="15497" xr:uid="{AA445300-B2A6-4220-BD92-B2DBA676A1C0}"/>
    <cellStyle name="Normal 10 3 2 2 3 2 5 2 2 2" xfId="40079" xr:uid="{9D8F6B03-2DD4-4EC3-9242-78DD62118728}"/>
    <cellStyle name="Normal 10 3 2 2 3 2 5 2 3" xfId="32064" xr:uid="{5BBABB2B-245B-447F-AE26-52AC66AC6BCE}"/>
    <cellStyle name="Normal 10 3 2 2 3 2 5 3" xfId="12898" xr:uid="{DF4832F8-7F88-4FB4-A017-1FCD1CACC9CF}"/>
    <cellStyle name="Normal 10 3 2 2 3 2 5 3 2" xfId="37483" xr:uid="{EDF8F2EE-455C-4741-99D6-B3538B698041}"/>
    <cellStyle name="Normal 10 3 2 2 3 2 5 4" xfId="29523" xr:uid="{12E85284-439A-47FF-8AA0-34667B4CA0F6}"/>
    <cellStyle name="Normal 10 3 2 2 3 2 6" xfId="5079" xr:uid="{5C2E65FF-3C95-43B4-8D5D-8750F300A47D}"/>
    <cellStyle name="Normal 10 3 2 2 3 2 6 2" xfId="13374" xr:uid="{EF16EA82-0977-43DA-BAFB-BE63C3A463C9}"/>
    <cellStyle name="Normal 10 3 2 2 3 2 6 2 2" xfId="37958" xr:uid="{607E40E1-83D8-453D-AFDD-A59EAE3D9579}"/>
    <cellStyle name="Normal 10 3 2 2 3 2 6 3" xfId="29939" xr:uid="{4D440865-2C6C-4B32-AE07-56B84AD23C80}"/>
    <cellStyle name="Normal 10 3 2 2 3 2 7" xfId="9495" xr:uid="{F75DA565-4933-4408-A730-F6CB9425BE6A}"/>
    <cellStyle name="Normal 10 3 2 2 3 2 7 2" xfId="34196" xr:uid="{5F2D4452-1D61-4913-8988-AF33AD469284}"/>
    <cellStyle name="Normal 10 3 2 2 3 2 8" xfId="18230" xr:uid="{9C11AADD-6786-4AFF-AEA3-7698DD31AC45}"/>
    <cellStyle name="Normal 10 3 2 2 3 2 8 2" xfId="42455" xr:uid="{7969820B-0269-4CB8-9A83-AA7E08AEADC7}"/>
    <cellStyle name="Normal 10 3 2 2 3 2 9" xfId="19863" xr:uid="{077E29DD-DA23-43FB-AF09-C6D7467C2B7D}"/>
    <cellStyle name="Normal 10 3 2 2 3 2 9 2" xfId="44043" xr:uid="{524B50B1-6707-4E0D-AB27-432D8DFF33D0}"/>
    <cellStyle name="Normal 10 3 2 2 3 3" xfId="1353" xr:uid="{499562F8-816E-45C7-AC2B-46EFD255146B}"/>
    <cellStyle name="Normal 10 3 2 2 3 3 2" xfId="7041" xr:uid="{82A704FD-9880-4C2A-B5BF-88504BB17C35}"/>
    <cellStyle name="Normal 10 3 2 2 3 3 2 2" xfId="15300" xr:uid="{7C7A2428-0DD6-4587-A2F2-43C6CD4E545B}"/>
    <cellStyle name="Normal 10 3 2 2 3 3 2 2 2" xfId="39882" xr:uid="{BA720598-D394-4619-9740-1140351262DC}"/>
    <cellStyle name="Normal 10 3 2 2 3 3 2 3" xfId="22544" xr:uid="{3DACC403-06E2-4F9B-91C9-FECB56EAC3B3}"/>
    <cellStyle name="Normal 10 3 2 2 3 3 2 3 2" xfId="46578" xr:uid="{1B518E27-7BFA-47CA-A1F1-712C403B8FFA}"/>
    <cellStyle name="Normal 10 3 2 2 3 3 2 4" xfId="31867" xr:uid="{6B92132A-0A69-4F18-85A7-D66B8DD0B273}"/>
    <cellStyle name="Normal 10 3 2 2 3 3 3" xfId="5293" xr:uid="{61388AA9-7616-41EE-A12C-A5421336509A}"/>
    <cellStyle name="Normal 10 3 2 2 3 3 3 2" xfId="13586" xr:uid="{29384A9B-EEF0-4341-B553-AFC4666CB212}"/>
    <cellStyle name="Normal 10 3 2 2 3 3 3 2 2" xfId="38170" xr:uid="{2F8096FD-CC36-4CBC-83A1-F971F1C7A527}"/>
    <cellStyle name="Normal 10 3 2 2 3 3 3 3" xfId="30152" xr:uid="{A93D77DA-5465-427F-B455-F8C9275DB14A}"/>
    <cellStyle name="Normal 10 3 2 2 3 3 4" xfId="9715" xr:uid="{F58A09B7-B2B6-43A0-B46C-0CACAAA54AAA}"/>
    <cellStyle name="Normal 10 3 2 2 3 3 4 2" xfId="34410" xr:uid="{558941F4-8587-4D44-B7D0-CF6F42A49831}"/>
    <cellStyle name="Normal 10 3 2 2 3 3 5" xfId="20077" xr:uid="{2200B589-5A3C-4368-B51E-C19EF9E2E955}"/>
    <cellStyle name="Normal 10 3 2 2 3 3 5 2" xfId="44255" xr:uid="{7337FC4D-40A0-479A-A7EF-E0BB9D931D0F}"/>
    <cellStyle name="Normal 10 3 2 2 3 3 6" xfId="26527" xr:uid="{935A3AD8-AE3E-49E2-9A03-4369955D6735}"/>
    <cellStyle name="Normal 10 3 2 2 3 4" xfId="890" xr:uid="{4F36CEE6-415B-4A44-A088-59A47B1727E4}"/>
    <cellStyle name="Normal 10 3 2 2 3 4 2" xfId="7906" xr:uid="{75CE2A70-BA5D-411E-BFFE-210639EB14D3}"/>
    <cellStyle name="Normal 10 3 2 2 3 4 2 2" xfId="16164" xr:uid="{AEE94AEF-1219-422A-8718-186F5C4E4A91}"/>
    <cellStyle name="Normal 10 3 2 2 3 4 2 2 2" xfId="40746" xr:uid="{C4BC9872-CF22-4C1B-B29F-B516D26B48EE}"/>
    <cellStyle name="Normal 10 3 2 2 3 4 2 3" xfId="22112" xr:uid="{2581008A-2603-4F1C-A30A-38E5E0164137}"/>
    <cellStyle name="Normal 10 3 2 2 3 4 2 3 2" xfId="46171" xr:uid="{0D45F3BA-DE69-410F-B464-D71BE574B7D1}"/>
    <cellStyle name="Normal 10 3 2 2 3 4 2 4" xfId="32731" xr:uid="{C99C3EBA-CE01-4BCF-81E8-65FA0BD3BED2}"/>
    <cellStyle name="Normal 10 3 2 2 3 4 3" xfId="6019" xr:uid="{2C77939C-7429-419C-8A33-0E1756958E79}"/>
    <cellStyle name="Normal 10 3 2 2 3 4 3 2" xfId="14281" xr:uid="{2487665E-7FA8-4348-9C1D-0F6146B826E8}"/>
    <cellStyle name="Normal 10 3 2 2 3 4 3 2 2" xfId="38863" xr:uid="{27D1A211-5EFD-4C13-BF2D-2AA5739C0ABF}"/>
    <cellStyle name="Normal 10 3 2 2 3 4 3 3" xfId="30848" xr:uid="{288BC4AE-F4E3-474C-9A09-D5EC3FF2F3B1}"/>
    <cellStyle name="Normal 10 3 2 2 3 4 4" xfId="9274" xr:uid="{DCF6C04A-0C30-4D41-B9E6-1D441CADD1AC}"/>
    <cellStyle name="Normal 10 3 2 2 3 4 4 2" xfId="34006" xr:uid="{EB7567F1-3934-4324-B016-460A91EA3C74}"/>
    <cellStyle name="Normal 10 3 2 2 3 4 5" xfId="19646" xr:uid="{BE2FF62C-BF2C-41DE-8492-010323D5A9D7}"/>
    <cellStyle name="Normal 10 3 2 2 3 4 5 2" xfId="43834" xr:uid="{5C5854C3-7C78-4E97-816C-FF8317DA2F13}"/>
    <cellStyle name="Normal 10 3 2 2 3 4 6" xfId="26128" xr:uid="{36195F5B-5DCB-4D02-B96F-57ED11F1A386}"/>
    <cellStyle name="Normal 10 3 2 2 3 5" xfId="2225" xr:uid="{CF39B784-BC60-44EA-A5F2-AF844294A235}"/>
    <cellStyle name="Normal 10 3 2 2 3 5 2" xfId="6539" xr:uid="{5EFB325F-6D8E-4794-BFFA-E735F143C2C8}"/>
    <cellStyle name="Normal 10 3 2 2 3 5 2 2" xfId="14798" xr:uid="{1B6D9799-3603-453C-A756-7EE850FAFD22}"/>
    <cellStyle name="Normal 10 3 2 2 3 5 2 2 2" xfId="39380" xr:uid="{2465C25C-24E6-4F8D-943B-D584CE34D273}"/>
    <cellStyle name="Normal 10 3 2 2 3 5 2 3" xfId="21663" xr:uid="{D049A244-12D4-426C-89B1-345DE35E9DF2}"/>
    <cellStyle name="Normal 10 3 2 2 3 5 2 3 2" xfId="45745" xr:uid="{4B086228-8E62-446C-A952-4290BBC028B1}"/>
    <cellStyle name="Normal 10 3 2 2 3 5 2 4" xfId="31365" xr:uid="{DE79AFB3-E8C9-43E8-9E3C-6C537E1E3897}"/>
    <cellStyle name="Normal 10 3 2 2 3 5 3" xfId="10566" xr:uid="{58F182D0-1692-4B25-9E7C-C678B8B7532D}"/>
    <cellStyle name="Normal 10 3 2 2 3 5 3 2" xfId="35224" xr:uid="{C7EE7D58-421E-4D3C-BBFB-B6D33DF0E332}"/>
    <cellStyle name="Normal 10 3 2 2 3 5 4" xfId="19195" xr:uid="{209B4476-8A53-44C2-8D9A-46D86F5BDD01}"/>
    <cellStyle name="Normal 10 3 2 2 3 5 4 2" xfId="43389" xr:uid="{88021F80-C634-43FD-84E2-7A5E0235BA73}"/>
    <cellStyle name="Normal 10 3 2 2 3 5 5" xfId="27339" xr:uid="{087E6A93-921A-47F5-AD21-326E6E4C2BD0}"/>
    <cellStyle name="Normal 10 3 2 2 3 6" xfId="2611" xr:uid="{00D6F4FC-FC9A-4249-A004-9D7093C8699A}"/>
    <cellStyle name="Normal 10 3 2 2 3 6 2" xfId="8397" xr:uid="{4466C4AC-07C3-46B9-B164-B7F208679320}"/>
    <cellStyle name="Normal 10 3 2 2 3 6 2 2" xfId="16655" xr:uid="{990DBEAC-5986-437A-B634-D49858EA52D3}"/>
    <cellStyle name="Normal 10 3 2 2 3 6 2 2 2" xfId="41237" xr:uid="{FE2BC74D-F7D8-4465-978B-C8FC3A6CFF47}"/>
    <cellStyle name="Normal 10 3 2 2 3 6 2 3" xfId="33222" xr:uid="{88D4D77D-5856-437E-8EA1-B83D3ADA1446}"/>
    <cellStyle name="Normal 10 3 2 2 3 6 3" xfId="10952" xr:uid="{83DE9DDD-95C8-495D-B3A8-9E302C892DE7}"/>
    <cellStyle name="Normal 10 3 2 2 3 6 3 2" xfId="35608" xr:uid="{AECCD424-6CD1-4005-9093-4E5D37FB3A7C}"/>
    <cellStyle name="Normal 10 3 2 2 3 6 4" xfId="21067" xr:uid="{3B717F4F-2361-4D73-B0C4-2089EC487B1C}"/>
    <cellStyle name="Normal 10 3 2 2 3 6 4 2" xfId="45192" xr:uid="{1896E354-C414-4D97-AA81-6165C99D4B99}"/>
    <cellStyle name="Normal 10 3 2 2 3 6 5" xfId="27723" xr:uid="{20FDDF3A-9829-4831-A12A-20F6BC7B0A13}"/>
    <cellStyle name="Normal 10 3 2 2 3 7" xfId="2848" xr:uid="{B9B7DD9B-265D-4F3B-9E60-31BEF0E17A2B}"/>
    <cellStyle name="Normal 10 3 2 2 3 7 2" xfId="11189" xr:uid="{DA838F6D-3E91-4A6E-BCB3-72602017DB77}"/>
    <cellStyle name="Normal 10 3 2 2 3 7 2 2" xfId="35844" xr:uid="{729B7333-5D58-42FC-806C-558AB7C41816}"/>
    <cellStyle name="Normal 10 3 2 2 3 7 3" xfId="27959" xr:uid="{4EE12B9B-CE44-4B9F-AF22-108B0D98981D}"/>
    <cellStyle name="Normal 10 3 2 2 3 8" xfId="3321" xr:uid="{565ECF06-64D5-43D8-AFB4-47B11D64A3B1}"/>
    <cellStyle name="Normal 10 3 2 2 3 8 2" xfId="11662" xr:uid="{EAC92E6D-AD67-48F6-ACCB-9E31F78C3DCB}"/>
    <cellStyle name="Normal 10 3 2 2 3 8 2 2" xfId="36316" xr:uid="{CE22AC67-A0E9-4B5B-90A6-023A5417BEA7}"/>
    <cellStyle name="Normal 10 3 2 2 3 8 3" xfId="28431" xr:uid="{D125B4A6-F67C-4D23-8911-60CDCB1CBC3C}"/>
    <cellStyle name="Normal 10 3 2 2 3 9" xfId="3567" xr:uid="{6F1F15B2-53AE-48FA-B053-8B375D41DE2E}"/>
    <cellStyle name="Normal 10 3 2 2 3 9 2" xfId="11908" xr:uid="{E7153C9F-85F1-441C-81AF-32B7C92FA529}"/>
    <cellStyle name="Normal 10 3 2 2 3 9 2 2" xfId="36552" xr:uid="{FBF30752-E833-4624-B0A0-F85156992DD6}"/>
    <cellStyle name="Normal 10 3 2 2 3 9 3" xfId="28667" xr:uid="{3655C605-BF48-4C3B-99F4-92EC37AEDA94}"/>
    <cellStyle name="Normal 10 3 2 2 4" xfId="547" xr:uid="{6D983F0F-0145-4A61-A3EA-2AD8E072479F}"/>
    <cellStyle name="Normal 10 3 2 2 4 10" xfId="18729" xr:uid="{7B2CFD97-110A-4061-853D-D50F92EC55A8}"/>
    <cellStyle name="Normal 10 3 2 2 4 10 2" xfId="42925" xr:uid="{C36A2007-F676-4A47-B234-5C9224362006}"/>
    <cellStyle name="Normal 10 3 2 2 4 11" xfId="25828" xr:uid="{94840886-9647-4EB7-8053-5CAC5B172161}"/>
    <cellStyle name="Normal 10 3 2 2 4 2" xfId="1443" xr:uid="{D5FD550D-3181-4FC6-8105-11183494C66E}"/>
    <cellStyle name="Normal 10 3 2 2 4 2 2" xfId="7475" xr:uid="{7501A610-ED55-4E02-9DAD-41907FF6E409}"/>
    <cellStyle name="Normal 10 3 2 2 4 2 2 2" xfId="15734" xr:uid="{6C21D695-6A69-435B-82F4-F523A26AE048}"/>
    <cellStyle name="Normal 10 3 2 2 4 2 2 2 2" xfId="40316" xr:uid="{8C835EB0-99D3-4B34-A61E-4A71DB03179A}"/>
    <cellStyle name="Normal 10 3 2 2 4 2 2 3" xfId="22632" xr:uid="{A37A17B6-407A-44AC-8ECD-3A29D9A8CCD0}"/>
    <cellStyle name="Normal 10 3 2 2 4 2 2 3 2" xfId="46659" xr:uid="{871574E4-A7A1-4A37-A213-4F888CE26220}"/>
    <cellStyle name="Normal 10 3 2 2 4 2 2 4" xfId="32301" xr:uid="{9C1EA012-5AFA-45C9-A16B-168436BF449A}"/>
    <cellStyle name="Normal 10 3 2 2 4 2 3" xfId="5383" xr:uid="{B3FB7B47-A3C3-4F99-9D47-4591A86F8EF4}"/>
    <cellStyle name="Normal 10 3 2 2 4 2 3 2" xfId="13667" xr:uid="{F9D58DE1-8668-4D3D-A4B7-22324175F169}"/>
    <cellStyle name="Normal 10 3 2 2 4 2 3 2 2" xfId="38251" xr:uid="{39730A27-616D-4061-8F4D-B8369E3EBC98}"/>
    <cellStyle name="Normal 10 3 2 2 4 2 3 3" xfId="30233" xr:uid="{1CEED924-3201-4236-9747-04061B052C99}"/>
    <cellStyle name="Normal 10 3 2 2 4 2 4" xfId="9805" xr:uid="{5D752D91-1F5E-4EB3-BFC3-CB6356D15AEB}"/>
    <cellStyle name="Normal 10 3 2 2 4 2 4 2" xfId="34491" xr:uid="{5ECD58B4-5F3B-4743-97CE-BE205BF4A5B0}"/>
    <cellStyle name="Normal 10 3 2 2 4 2 5" xfId="20166" xr:uid="{F4281A4E-1CBC-427F-9E42-BA503B392942}"/>
    <cellStyle name="Normal 10 3 2 2 4 2 5 2" xfId="44340" xr:uid="{4C5C2227-BE49-481A-848E-8FEB207D56BA}"/>
    <cellStyle name="Normal 10 3 2 2 4 2 6" xfId="26607" xr:uid="{34892280-F461-40D6-9598-162281897834}"/>
    <cellStyle name="Normal 10 3 2 2 4 3" xfId="996" xr:uid="{10EC43F8-1867-465F-8519-03F385609CFD}"/>
    <cellStyle name="Normal 10 3 2 2 4 3 2" xfId="7986" xr:uid="{36CA9E60-A34C-4282-BA16-7A85DD38767C}"/>
    <cellStyle name="Normal 10 3 2 2 4 3 2 2" xfId="16244" xr:uid="{E24BF8EC-A78B-4BA6-97CD-76A46B596131}"/>
    <cellStyle name="Normal 10 3 2 2 4 3 2 2 2" xfId="40826" xr:uid="{6E6F286F-B8F7-4C80-A1B9-C8957972D7FF}"/>
    <cellStyle name="Normal 10 3 2 2 4 3 2 3" xfId="22207" xr:uid="{A13B0609-B258-4F85-8FD6-DA7D7A629368}"/>
    <cellStyle name="Normal 10 3 2 2 4 3 2 3 2" xfId="46254" xr:uid="{BC0AF918-61C7-4597-8CFE-8CB5E3EE5EA3}"/>
    <cellStyle name="Normal 10 3 2 2 4 3 2 4" xfId="32811" xr:uid="{1482397E-D3D4-4FC0-9B11-5DC4AE2850A5}"/>
    <cellStyle name="Normal 10 3 2 2 4 3 3" xfId="6099" xr:uid="{65D4E09F-4FD8-47BA-9275-B1B808D89E91}"/>
    <cellStyle name="Normal 10 3 2 2 4 3 3 2" xfId="14361" xr:uid="{F6E561A3-78C2-4031-B7A4-5D792FC7AAFC}"/>
    <cellStyle name="Normal 10 3 2 2 4 3 3 2 2" xfId="38943" xr:uid="{B2327576-D488-45AC-8E68-16D060136535}"/>
    <cellStyle name="Normal 10 3 2 2 4 3 3 3" xfId="30928" xr:uid="{77F46FEC-5453-4464-90DF-7B0767189BAA}"/>
    <cellStyle name="Normal 10 3 2 2 4 3 4" xfId="9372" xr:uid="{E56C4BD4-E393-4B99-86EB-F04A02E618AB}"/>
    <cellStyle name="Normal 10 3 2 2 4 3 4 2" xfId="34089" xr:uid="{85BB4097-672F-4012-86C1-C1AE70F4DA25}"/>
    <cellStyle name="Normal 10 3 2 2 4 3 5" xfId="19741" xr:uid="{AB378E05-E37C-43AA-A035-D33A7127FBA9}"/>
    <cellStyle name="Normal 10 3 2 2 4 3 5 2" xfId="43923" xr:uid="{F7781559-50AF-4657-936B-979C2B510B47}"/>
    <cellStyle name="Normal 10 3 2 2 4 3 6" xfId="26208" xr:uid="{D1982489-77AC-4E07-A94C-CAF072D9194C}"/>
    <cellStyle name="Normal 10 3 2 2 4 4" xfId="2966" xr:uid="{1FDE2DAB-36A8-4806-B552-D60B786F6046}"/>
    <cellStyle name="Normal 10 3 2 2 4 4 2" xfId="6619" xr:uid="{67F5F457-CC06-4E4D-9007-554853E4EED3}"/>
    <cellStyle name="Normal 10 3 2 2 4 4 2 2" xfId="14878" xr:uid="{5375463E-8E21-4FC4-9BFA-B693A557226F}"/>
    <cellStyle name="Normal 10 3 2 2 4 4 2 2 2" xfId="39460" xr:uid="{302017A4-2CD5-44CD-AFA5-9CDB53B47299}"/>
    <cellStyle name="Normal 10 3 2 2 4 4 2 3" xfId="21801" xr:uid="{B460BB23-7458-4DDB-9570-77E6728D3507}"/>
    <cellStyle name="Normal 10 3 2 2 4 4 2 3 2" xfId="45875" xr:uid="{286D1039-EC06-4072-B97C-DCFDF51643A0}"/>
    <cellStyle name="Normal 10 3 2 2 4 4 2 4" xfId="31445" xr:uid="{8FC61652-8084-437D-9C1A-413C00A8420B}"/>
    <cellStyle name="Normal 10 3 2 2 4 4 3" xfId="11307" xr:uid="{DDED091C-D074-4DBD-89EC-3C52CDE19538}"/>
    <cellStyle name="Normal 10 3 2 2 4 4 3 2" xfId="35962" xr:uid="{325ACFA5-3FC4-47A8-986C-9D52BD392EFD}"/>
    <cellStyle name="Normal 10 3 2 2 4 4 4" xfId="19336" xr:uid="{A29B5EF4-9EC9-4169-B68F-860F10B2E371}"/>
    <cellStyle name="Normal 10 3 2 2 4 4 4 2" xfId="43530" xr:uid="{00A93004-FCD3-4576-B44D-DEE9217380D8}"/>
    <cellStyle name="Normal 10 3 2 2 4 4 5" xfId="28077" xr:uid="{6661FCAF-34E0-494E-B703-3F8593C3BCDB}"/>
    <cellStyle name="Normal 10 3 2 2 4 5" xfId="3685" xr:uid="{4537F5E4-9ED0-4D90-AF40-BD8F7BF9622B}"/>
    <cellStyle name="Normal 10 3 2 2 4 5 2" xfId="7114" xr:uid="{01235631-A0E3-4579-B237-1B369766F8A9}"/>
    <cellStyle name="Normal 10 3 2 2 4 5 2 2" xfId="15373" xr:uid="{A59FD0C3-8E55-4F94-8F07-67681A6E26E1}"/>
    <cellStyle name="Normal 10 3 2 2 4 5 2 2 2" xfId="39955" xr:uid="{D852B618-9ED5-4F15-B4FC-8FE2E57A99E6}"/>
    <cellStyle name="Normal 10 3 2 2 4 5 2 3" xfId="31940" xr:uid="{E31EECFA-FC67-4B9A-8F50-FA677366E7AB}"/>
    <cellStyle name="Normal 10 3 2 2 4 5 3" xfId="12026" xr:uid="{54B821CA-2FB1-43AD-9CBC-402763A65842}"/>
    <cellStyle name="Normal 10 3 2 2 4 5 3 2" xfId="36670" xr:uid="{86DE5A2E-094A-4BC8-A534-0F296E71E409}"/>
    <cellStyle name="Normal 10 3 2 2 4 5 4" xfId="21205" xr:uid="{591008DC-CFA8-48B8-BB83-587E7721370F}"/>
    <cellStyle name="Normal 10 3 2 2 4 5 4 2" xfId="45325" xr:uid="{EA7692B9-AA49-432E-902F-6BFB51B09026}"/>
    <cellStyle name="Normal 10 3 2 2 4 5 5" xfId="28785" xr:uid="{F43DFCD9-0CB0-481F-878B-6221DD63906A}"/>
    <cellStyle name="Normal 10 3 2 2 4 6" xfId="4439" xr:uid="{CCF89046-E745-43A5-8438-C159B9734F5B}"/>
    <cellStyle name="Normal 10 3 2 2 4 6 2" xfId="12780" xr:uid="{B936437E-6FA2-4718-915D-EB5701CD7CD5}"/>
    <cellStyle name="Normal 10 3 2 2 4 6 2 2" xfId="37365" xr:uid="{5C4E5C1E-29AF-4D2B-94B8-9425ABA0D42D}"/>
    <cellStyle name="Normal 10 3 2 2 4 6 3" xfId="29405" xr:uid="{6DB20158-7521-4048-BCCA-C1BFFE937DA1}"/>
    <cellStyle name="Normal 10 3 2 2 4 7" xfId="4956" xr:uid="{7F2F1827-D7B8-40C8-AC34-AC2C0E099A99}"/>
    <cellStyle name="Normal 10 3 2 2 4 7 2" xfId="13265" xr:uid="{035DBF72-011D-4586-B15B-37768570C46B}"/>
    <cellStyle name="Normal 10 3 2 2 4 7 2 2" xfId="37849" xr:uid="{1E9A5E06-A8A7-41EC-9D5C-E22A30A692C8}"/>
    <cellStyle name="Normal 10 3 2 2 4 7 3" xfId="29831" xr:uid="{E8E240C5-23D4-41C5-83AC-468A544A9009}"/>
    <cellStyle name="Normal 10 3 2 2 4 8" xfId="8934" xr:uid="{17C41476-52D1-4363-A949-AF5027E80F03}"/>
    <cellStyle name="Normal 10 3 2 2 4 8 2" xfId="33697" xr:uid="{04498F7C-32ED-4CE0-862A-12D32CB1573D}"/>
    <cellStyle name="Normal 10 3 2 2 4 9" xfId="18112" xr:uid="{D25354CA-A54E-4C61-8CE0-D01926542337}"/>
    <cellStyle name="Normal 10 3 2 2 4 9 2" xfId="42337" xr:uid="{84099D4B-3A65-4F4F-886B-6FD50AA103EB}"/>
    <cellStyle name="Normal 10 3 2 2 5" xfId="605" xr:uid="{352C8A2F-5509-4C9B-94F1-5302463BC2CB}"/>
    <cellStyle name="Normal 10 3 2 2 5 2" xfId="1240" xr:uid="{5FB7D80A-0B5B-436D-B60E-018A07C730B0}"/>
    <cellStyle name="Normal 10 3 2 2 5 2 2" xfId="8172" xr:uid="{4A2B5F82-4B83-407B-B129-696C3213D13E}"/>
    <cellStyle name="Normal 10 3 2 2 5 2 2 2" xfId="16430" xr:uid="{36217004-9498-4A85-B6B0-89878500D2E4}"/>
    <cellStyle name="Normal 10 3 2 2 5 2 2 2 2" xfId="41012" xr:uid="{AAD93312-6239-4249-BFD6-22454691E4CE}"/>
    <cellStyle name="Normal 10 3 2 2 5 2 2 3" xfId="22437" xr:uid="{15EF9697-C06C-4C9F-9193-0D590B4B0FA2}"/>
    <cellStyle name="Normal 10 3 2 2 5 2 2 3 2" xfId="46471" xr:uid="{C36E9911-E046-40B3-8303-4BE0569E3904}"/>
    <cellStyle name="Normal 10 3 2 2 5 2 2 4" xfId="32997" xr:uid="{E5CAC7FE-5735-4A91-977A-12F920976471}"/>
    <cellStyle name="Normal 10 3 2 2 5 2 3" xfId="6285" xr:uid="{941A0943-D209-4B93-B327-6D12EC5260F8}"/>
    <cellStyle name="Normal 10 3 2 2 5 2 3 2" xfId="14547" xr:uid="{2EF434F2-1036-4CD4-88D4-CE93BD34DB6C}"/>
    <cellStyle name="Normal 10 3 2 2 5 2 3 2 2" xfId="39129" xr:uid="{111B8471-0634-438B-9C57-9FC5BB12EBF0}"/>
    <cellStyle name="Normal 10 3 2 2 5 2 3 3" xfId="31114" xr:uid="{9A2DF13D-8CC4-4B5A-93BF-C4CFA4F17EEE}"/>
    <cellStyle name="Normal 10 3 2 2 5 2 4" xfId="9608" xr:uid="{06C010F9-C51B-41BC-B3D6-CCBF7DB086C8}"/>
    <cellStyle name="Normal 10 3 2 2 5 2 4 2" xfId="34303" xr:uid="{6D9A722A-28FE-4F0E-9A22-3A9AC0D97391}"/>
    <cellStyle name="Normal 10 3 2 2 5 2 5" xfId="19970" xr:uid="{8AF1ED8B-6922-4980-B652-CADB0CEEB629}"/>
    <cellStyle name="Normal 10 3 2 2 5 2 5 2" xfId="44148" xr:uid="{F498C55C-E6AD-486B-AE73-ACC9CC4826C6}"/>
    <cellStyle name="Normal 10 3 2 2 5 2 6" xfId="26420" xr:uid="{98B3A0A9-5AB2-4690-A820-3D9BFD549941}"/>
    <cellStyle name="Normal 10 3 2 2 5 3" xfId="6805" xr:uid="{891602DB-BC68-4F01-88FC-F503FE1DD66F}"/>
    <cellStyle name="Normal 10 3 2 2 5 3 2" xfId="15064" xr:uid="{A4A8E175-57A7-4B48-ACAE-BD35114B844D}"/>
    <cellStyle name="Normal 10 3 2 2 5 3 2 2" xfId="21858" xr:uid="{B8CE913A-9B62-4F97-881D-E3BA01DF5AA7}"/>
    <cellStyle name="Normal 10 3 2 2 5 3 2 2 2" xfId="45932" xr:uid="{07D2C060-F2C2-4DEB-A16C-645FC9E52D62}"/>
    <cellStyle name="Normal 10 3 2 2 5 3 2 3" xfId="39646" xr:uid="{5A21DAF3-AAB8-4E5E-8FA8-92E4640DA448}"/>
    <cellStyle name="Normal 10 3 2 2 5 3 3" xfId="19393" xr:uid="{7EC39696-0E54-43DE-8A4F-FBB59B808805}"/>
    <cellStyle name="Normal 10 3 2 2 5 3 3 2" xfId="43587" xr:uid="{BD9F6DAD-485E-4C93-9897-81109A17BB19}"/>
    <cellStyle name="Normal 10 3 2 2 5 3 4" xfId="31631" xr:uid="{0C398ADC-2D59-4AC2-ABC0-F4026D9CCF18}"/>
    <cellStyle name="Normal 10 3 2 2 5 4" xfId="7342" xr:uid="{3BF1F018-945A-4918-8162-0AF1CF6C78F2}"/>
    <cellStyle name="Normal 10 3 2 2 5 4 2" xfId="15601" xr:uid="{23CF6769-BFD5-48A9-AC60-0E6ADAFB3427}"/>
    <cellStyle name="Normal 10 3 2 2 5 4 2 2" xfId="40183" xr:uid="{4B7971C6-7AEB-4CCE-8222-8D80C2687597}"/>
    <cellStyle name="Normal 10 3 2 2 5 4 3" xfId="21263" xr:uid="{3C128B76-5BCC-4A77-B950-A5DB18F48150}"/>
    <cellStyle name="Normal 10 3 2 2 5 4 3 2" xfId="45382" xr:uid="{4DD8A193-874C-49FA-9EF5-B00B437783FC}"/>
    <cellStyle name="Normal 10 3 2 2 5 4 4" xfId="32168" xr:uid="{68ABE6A7-DBF3-49B2-B891-7DE7ACEE553E}"/>
    <cellStyle name="Normal 10 3 2 2 5 5" xfId="5185" xr:uid="{9D5310DA-6246-4D0C-8930-524DC3D8A510}"/>
    <cellStyle name="Normal 10 3 2 2 5 5 2" xfId="13479" xr:uid="{2D9E768D-98F0-4AE2-A9CB-FEC2537EB29F}"/>
    <cellStyle name="Normal 10 3 2 2 5 5 2 2" xfId="38063" xr:uid="{330EF5DC-BB90-449D-8C12-2643075B8B01}"/>
    <cellStyle name="Normal 10 3 2 2 5 5 3" xfId="30045" xr:uid="{1744F620-70A6-48B7-88D1-34E90BCD0CAB}"/>
    <cellStyle name="Normal 10 3 2 2 5 6" xfId="8992" xr:uid="{81890D63-756F-4E9D-AB3E-BAA7AEF9E964}"/>
    <cellStyle name="Normal 10 3 2 2 5 6 2" xfId="33754" xr:uid="{6B50F1CA-3AD3-4363-A216-BEF5D8AF2639}"/>
    <cellStyle name="Normal 10 3 2 2 5 7" xfId="18786" xr:uid="{DE3F8578-916B-4D6A-91FC-42AAD9D9F11E}"/>
    <cellStyle name="Normal 10 3 2 2 5 7 2" xfId="42982" xr:uid="{7C770AFC-FF26-45D4-A543-486E7A8EEF24}"/>
    <cellStyle name="Normal 10 3 2 2 5 8" xfId="25885" xr:uid="{3CE1E79B-2F7B-4F9A-A2FF-43109C50B0CB}"/>
    <cellStyle name="Normal 10 3 2 2 6" xfId="1637" xr:uid="{10521BA3-E965-401F-8014-59107FD89747}"/>
    <cellStyle name="Normal 10 3 2 2 6 2" xfId="6923" xr:uid="{EF7EDCB9-A138-4A5A-90E0-846E717B425B}"/>
    <cellStyle name="Normal 10 3 2 2 6 2 2" xfId="15182" xr:uid="{B307C658-9C28-484F-BE82-03B5EE299C5E}"/>
    <cellStyle name="Normal 10 3 2 2 6 2 2 2" xfId="39764" xr:uid="{C4533878-4B90-4CBC-9E17-29F2115B0096}"/>
    <cellStyle name="Normal 10 3 2 2 6 2 3" xfId="22820" xr:uid="{D258F888-684A-4DB8-A48D-37AC7244BB8C}"/>
    <cellStyle name="Normal 10 3 2 2 6 2 3 2" xfId="46846" xr:uid="{EA71FF7E-BF96-435E-8685-73E9571D33AA}"/>
    <cellStyle name="Normal 10 3 2 2 6 2 4" xfId="31749" xr:uid="{138FA621-1ACD-4C6C-9641-BCA5828970C9}"/>
    <cellStyle name="Normal 10 3 2 2 6 3" xfId="5570" xr:uid="{0A3F0EF7-2761-42C0-B35F-EEB1AA821C40}"/>
    <cellStyle name="Normal 10 3 2 2 6 3 2" xfId="13853" xr:uid="{6321E9FC-04D8-4453-A122-AF14A82B8D4B}"/>
    <cellStyle name="Normal 10 3 2 2 6 3 2 2" xfId="38437" xr:uid="{80A4384F-7E83-4CA9-B5C6-11DA6B6A57FD}"/>
    <cellStyle name="Normal 10 3 2 2 6 3 3" xfId="30419" xr:uid="{39E6336A-96BD-4CF8-8E3A-4602747ADCA3}"/>
    <cellStyle name="Normal 10 3 2 2 6 4" xfId="9991" xr:uid="{FC26059A-65D0-4D96-8541-ED99A91B249B}"/>
    <cellStyle name="Normal 10 3 2 2 6 4 2" xfId="34677" xr:uid="{086FEE9B-D585-4F43-89EB-15D61F915267}"/>
    <cellStyle name="Normal 10 3 2 2 6 5" xfId="20354" xr:uid="{D686E613-19C0-4118-A1B0-FA57139E2A32}"/>
    <cellStyle name="Normal 10 3 2 2 6 5 2" xfId="44526" xr:uid="{E30F2E43-1FBB-4B00-8E81-2A72D77C7351}"/>
    <cellStyle name="Normal 10 3 2 2 6 6" xfId="26793" xr:uid="{3AD5857A-FB82-4E1A-B67F-7E0945812142}"/>
    <cellStyle name="Normal 10 3 2 2 7" xfId="1794" xr:uid="{932F10B0-92C1-43AC-A2A2-5CE233C390B8}"/>
    <cellStyle name="Normal 10 3 2 2 7 2" xfId="7608" xr:uid="{50E4F723-594C-4462-B9F7-BA815E1B53F5}"/>
    <cellStyle name="Normal 10 3 2 2 7 2 2" xfId="15866" xr:uid="{9AA0E22A-F6D8-4974-954E-8618226EDCE3}"/>
    <cellStyle name="Normal 10 3 2 2 7 2 2 2" xfId="40448" xr:uid="{BA22EADC-61C4-406F-AD3E-196E7D6F92CE}"/>
    <cellStyle name="Normal 10 3 2 2 7 2 3" xfId="22959" xr:uid="{31F74B0F-A7F5-44CA-AA2E-D956D01BA3AA}"/>
    <cellStyle name="Normal 10 3 2 2 7 2 3 2" xfId="46970" xr:uid="{D91E970D-45B2-4C7A-8C85-E58F50CD085E}"/>
    <cellStyle name="Normal 10 3 2 2 7 2 4" xfId="32433" xr:uid="{A5C40746-35A1-43FE-8FD0-439955E72E9D}"/>
    <cellStyle name="Normal 10 3 2 2 7 3" xfId="5712" xr:uid="{EB4E8460-03FB-448B-8AF5-A815B83D5E28}"/>
    <cellStyle name="Normal 10 3 2 2 7 3 2" xfId="13974" xr:uid="{56AD85CE-C51D-4563-A61D-438DAA6FC6F7}"/>
    <cellStyle name="Normal 10 3 2 2 7 3 2 2" xfId="38556" xr:uid="{D50B48C3-3CF4-4F7C-9181-6249A99707E7}"/>
    <cellStyle name="Normal 10 3 2 2 7 3 3" xfId="30541" xr:uid="{7DC56C0C-5A26-47B5-87AB-3DDCAFE862DB}"/>
    <cellStyle name="Normal 10 3 2 2 7 4" xfId="10136" xr:uid="{2CEEC3A6-A978-4D5C-9214-86FF98B5239F}"/>
    <cellStyle name="Normal 10 3 2 2 7 4 2" xfId="34796" xr:uid="{F03BC640-2275-4D39-9D56-328D7E9993E5}"/>
    <cellStyle name="Normal 10 3 2 2 7 5" xfId="20494" xr:uid="{B494A4EA-BE3F-43A6-925F-453F65FD5F09}"/>
    <cellStyle name="Normal 10 3 2 2 7 5 2" xfId="44654" xr:uid="{DB95430B-87AF-46F0-9743-2585A4A1BC33}"/>
    <cellStyle name="Normal 10 3 2 2 7 6" xfId="26911" xr:uid="{925AF344-ED8A-49BC-B0BB-33C1E150FED8}"/>
    <cellStyle name="Normal 10 3 2 2 8" xfId="752" xr:uid="{DFA6D10B-39AD-4AAF-BBF5-32DE7FE00152}"/>
    <cellStyle name="Normal 10 3 2 2 8 2" xfId="7721" xr:uid="{49DB224E-5800-4B01-8D0B-EA95EEDAB690}"/>
    <cellStyle name="Normal 10 3 2 2 8 2 2" xfId="15979" xr:uid="{96D16AD4-C4A3-46C0-A951-B31B2815FC2A}"/>
    <cellStyle name="Normal 10 3 2 2 8 2 2 2" xfId="40561" xr:uid="{C3E0ACCB-5A13-45C5-9F6E-E5E3A71C1F29}"/>
    <cellStyle name="Normal 10 3 2 2 8 2 3" xfId="21988" xr:uid="{DF75059A-57B7-4639-938C-B1072148550A}"/>
    <cellStyle name="Normal 10 3 2 2 8 2 3 2" xfId="46060" xr:uid="{C615888E-85D9-4B6C-B94C-FCAA954FF8D2}"/>
    <cellStyle name="Normal 10 3 2 2 8 2 4" xfId="32546" xr:uid="{2886E853-32DD-4E56-942C-693E0635FC28}"/>
    <cellStyle name="Normal 10 3 2 2 8 3" xfId="5834" xr:uid="{FD625013-2ADB-48A7-AF33-1DD74FC20216}"/>
    <cellStyle name="Normal 10 3 2 2 8 3 2" xfId="14096" xr:uid="{0AA2BAC5-E730-41BD-A7A3-A92456C483A5}"/>
    <cellStyle name="Normal 10 3 2 2 8 3 2 2" xfId="38678" xr:uid="{A140448C-08C3-4001-A3DA-798DCA213BE9}"/>
    <cellStyle name="Normal 10 3 2 2 8 3 3" xfId="30663" xr:uid="{7A870D32-D2C0-461C-A1C5-AE78CE1A6A33}"/>
    <cellStyle name="Normal 10 3 2 2 8 4" xfId="9147" xr:uid="{AA427414-4055-431C-851C-235E080CFE9C}"/>
    <cellStyle name="Normal 10 3 2 2 8 4 2" xfId="33896" xr:uid="{107CBE35-3857-415B-A798-68A580FC3FE4}"/>
    <cellStyle name="Normal 10 3 2 2 8 5" xfId="19523" xr:uid="{E7CA478D-8200-48D5-87B0-65439B721E57}"/>
    <cellStyle name="Normal 10 3 2 2 8 5 2" xfId="43715" xr:uid="{D71FF2E2-523B-4F68-A0C7-F284630C308B}"/>
    <cellStyle name="Normal 10 3 2 2 8 6" xfId="26021" xr:uid="{2C58EB81-45A5-4A37-B21E-1BB276A4A5E4}"/>
    <cellStyle name="Normal 10 3 2 2 9" xfId="1913" xr:uid="{AD0163CA-573E-4466-ACDE-F856E69885F3}"/>
    <cellStyle name="Normal 10 3 2 2 9 2" xfId="7799" xr:uid="{B00898EC-CE72-4F45-9029-AD0E130DEBE9}"/>
    <cellStyle name="Normal 10 3 2 2 9 2 2" xfId="16057" xr:uid="{4219A021-2395-4730-8C0A-0AEE6795E930}"/>
    <cellStyle name="Normal 10 3 2 2 9 2 2 2" xfId="40639" xr:uid="{CFF4A40A-3A98-4489-A53B-DAA3561FE9A4}"/>
    <cellStyle name="Normal 10 3 2 2 9 2 3" xfId="23077" xr:uid="{82BE4B76-8E7D-40EC-94E1-5539D6B9C82E}"/>
    <cellStyle name="Normal 10 3 2 2 9 2 3 2" xfId="47088" xr:uid="{C2563B63-42F6-4C34-A983-397DAB4D3156}"/>
    <cellStyle name="Normal 10 3 2 2 9 2 4" xfId="32624" xr:uid="{57A1C88A-6B3F-46A6-A567-26E54983D863}"/>
    <cellStyle name="Normal 10 3 2 2 9 3" xfId="5912" xr:uid="{F34A933D-522F-446A-87B2-FC3DEE483175}"/>
    <cellStyle name="Normal 10 3 2 2 9 3 2" xfId="14174" xr:uid="{39330D90-6849-46F3-886A-8436EFBF387D}"/>
    <cellStyle name="Normal 10 3 2 2 9 3 2 2" xfId="38756" xr:uid="{A5A8BC55-B867-4713-B913-F46E1C05DBC1}"/>
    <cellStyle name="Normal 10 3 2 2 9 3 3" xfId="30741" xr:uid="{A6ABAE0C-BE1D-4DB3-903F-EDE78AFC91D9}"/>
    <cellStyle name="Normal 10 3 2 2 9 4" xfId="10255" xr:uid="{B3E5EA77-D89B-458D-90F1-439901948F92}"/>
    <cellStyle name="Normal 10 3 2 2 9 4 2" xfId="34914" xr:uid="{27F546AE-B135-46B5-81FA-EAD88AAB9918}"/>
    <cellStyle name="Normal 10 3 2 2 9 5" xfId="20612" xr:uid="{5A3A2F93-1E45-43FB-B692-5E8B0538A019}"/>
    <cellStyle name="Normal 10 3 2 2 9 5 2" xfId="44772" xr:uid="{61AE2DE8-D146-4F63-9CC9-7CED00F12B13}"/>
    <cellStyle name="Normal 10 3 2 2 9 6" xfId="27029" xr:uid="{413503FE-88E2-4F6E-96FE-05B9DCC2CEE7}"/>
    <cellStyle name="Normal 10 3 2 20" xfId="3177" xr:uid="{2AA9D8D0-8B41-41C3-9D5F-C61F8F57D44F}"/>
    <cellStyle name="Normal 10 3 2 20 2" xfId="11518" xr:uid="{2484EB85-366E-4DBD-85A5-4C86BB1E69B9}"/>
    <cellStyle name="Normal 10 3 2 20 2 2" xfId="36172" xr:uid="{BC71A9CF-BE9E-45A0-8B39-C65A4A33BF77}"/>
    <cellStyle name="Normal 10 3 2 20 3" xfId="28287" xr:uid="{4C604C38-2866-4614-8C21-DCEB38615607}"/>
    <cellStyle name="Normal 10 3 2 21" xfId="3420" xr:uid="{29FB8FEA-5FBB-41AD-B825-63202A457BF1}"/>
    <cellStyle name="Normal 10 3 2 21 2" xfId="11761" xr:uid="{D7B1C3A7-36B4-4DC8-9951-44F5E0C38B15}"/>
    <cellStyle name="Normal 10 3 2 21 2 2" xfId="36408" xr:uid="{70F8A9E4-67F5-40F3-9116-3E06499AA23D}"/>
    <cellStyle name="Normal 10 3 2 21 3" xfId="28523" xr:uid="{B38B4AB8-5841-4D6E-AA8A-97A90B77D3E0}"/>
    <cellStyle name="Normal 10 3 2 22" xfId="3957" xr:uid="{B0D00273-44D6-45F7-96E2-55AA0AC38A04}"/>
    <cellStyle name="Normal 10 3 2 22 2" xfId="12298" xr:uid="{A36941C7-E5AF-4BDC-A805-8082CA3440B3}"/>
    <cellStyle name="Normal 10 3 2 22 2 2" xfId="36884" xr:uid="{836081CA-3B78-4EFB-B816-658414D2AD42}"/>
    <cellStyle name="Normal 10 3 2 22 3" xfId="28999" xr:uid="{E0126F95-5352-44E1-B22F-7B285031ED12}"/>
    <cellStyle name="Normal 10 3 2 23" xfId="4031" xr:uid="{836C20A4-5B16-4543-A2B3-296D3A3E0D04}"/>
    <cellStyle name="Normal 10 3 2 23 2" xfId="12372" xr:uid="{9504AB3E-839A-4E94-827F-B23DDDB13946}"/>
    <cellStyle name="Normal 10 3 2 23 2 2" xfId="36958" xr:uid="{7F68FD31-DD76-4E1F-89D9-E2FD10197B39}"/>
    <cellStyle name="Normal 10 3 2 23 3" xfId="29073" xr:uid="{144AE9C7-82E5-4BB5-AF7C-F31F298C417F}"/>
    <cellStyle name="Normal 10 3 2 24" xfId="4108" xr:uid="{F76E6BB5-6AB8-4EC2-940F-08B381279F43}"/>
    <cellStyle name="Normal 10 3 2 24 2" xfId="12449" xr:uid="{A8C22892-7F18-4F32-A2B5-A1178189CFA1}"/>
    <cellStyle name="Normal 10 3 2 24 2 2" xfId="37034" xr:uid="{B842B363-DFFA-4D16-B6A9-4813E50CE542}"/>
    <cellStyle name="Normal 10 3 2 24 3" xfId="29143" xr:uid="{2F257A64-C6D8-4C24-A060-C1C3E38F440E}"/>
    <cellStyle name="Normal 10 3 2 25" xfId="4712" xr:uid="{28563784-C319-4D78-B6F8-DCBF11065A2F}"/>
    <cellStyle name="Normal 10 3 2 25 2" xfId="13051" xr:uid="{133FFFD3-E3C8-4D60-A6E3-A61279E6273B}"/>
    <cellStyle name="Normal 10 3 2 25 2 2" xfId="37636" xr:uid="{57525C6D-7604-4574-A7B2-5D4FE3F7ED1D}"/>
    <cellStyle name="Normal 10 3 2 25 3" xfId="29615" xr:uid="{C9664E4A-60C2-448E-B5C1-C0CC05694EF7}"/>
    <cellStyle name="Normal 10 3 2 26" xfId="8510" xr:uid="{F4A13DFD-A478-46AB-97AD-B50C948EECC1}"/>
    <cellStyle name="Normal 10 3 2 26 2" xfId="16768" xr:uid="{F48613A5-04A4-4651-A027-5812AA3E0FBF}"/>
    <cellStyle name="Normal 10 3 2 26 2 2" xfId="41350" xr:uid="{217C52B9-DFDF-4AD9-967D-75926483409E}"/>
    <cellStyle name="Normal 10 3 2 26 3" xfId="33321" xr:uid="{6C54BA49-45D9-40EA-AD5E-F1428FD1C52B}"/>
    <cellStyle name="Normal 10 3 2 27" xfId="8639" xr:uid="{9A1C9B10-F7DC-4033-BCD2-861755EA6D51}"/>
    <cellStyle name="Normal 10 3 2 27 2" xfId="33424" xr:uid="{7163FD93-2072-4BC6-A1C4-2C1DAE52164A}"/>
    <cellStyle name="Normal 10 3 2 28" xfId="17748" xr:uid="{429263E0-D25F-4488-98EA-DB7DA662DE2F}"/>
    <cellStyle name="Normal 10 3 2 28 2" xfId="41975" xr:uid="{EC78D2A6-B4C1-4294-8935-295140AAF959}"/>
    <cellStyle name="Normal 10 3 2 29" xfId="17824" xr:uid="{266D6730-307C-428E-8AB1-49D843DEBAA8}"/>
    <cellStyle name="Normal 10 3 2 29 2" xfId="42049" xr:uid="{459B9D54-7DCD-45A7-978A-2AD77F2A5A08}"/>
    <cellStyle name="Normal 10 3 2 3" xfId="256" xr:uid="{B66611DB-EC38-4927-82CA-85E74802D11A}"/>
    <cellStyle name="Normal 10 3 2 3 10" xfId="2765" xr:uid="{C4EB4959-E5AF-4413-8DA0-0DA46574D208}"/>
    <cellStyle name="Normal 10 3 2 3 10 2" xfId="11106" xr:uid="{9897C5C2-02AD-46D3-8BE3-095A3341C012}"/>
    <cellStyle name="Normal 10 3 2 3 10 2 2" xfId="35761" xr:uid="{C1B1AE83-C8DE-4A2A-859D-49B22754CCB7}"/>
    <cellStyle name="Normal 10 3 2 3 10 3" xfId="27876" xr:uid="{29EFEE7A-8796-45F9-8E6C-A1824C408C81}"/>
    <cellStyle name="Normal 10 3 2 3 11" xfId="3238" xr:uid="{D4449257-B4E3-452D-9B23-CDE552935A59}"/>
    <cellStyle name="Normal 10 3 2 3 11 2" xfId="11579" xr:uid="{436A1FC1-3784-42A7-AC02-E2E166EA132A}"/>
    <cellStyle name="Normal 10 3 2 3 11 2 2" xfId="36233" xr:uid="{8A92F05C-97E8-4FD4-98FC-1FF49CAF3618}"/>
    <cellStyle name="Normal 10 3 2 3 11 3" xfId="28348" xr:uid="{C0479ACE-1C91-44E2-A8ED-C29B82CAEFE9}"/>
    <cellStyle name="Normal 10 3 2 3 12" xfId="3482" xr:uid="{6EB402D6-D14E-4CFC-B0B6-1004E0A40401}"/>
    <cellStyle name="Normal 10 3 2 3 12 2" xfId="11823" xr:uid="{D05FAE71-70F4-46B6-9E5C-B4DF91320532}"/>
    <cellStyle name="Normal 10 3 2 3 12 2 2" xfId="36469" xr:uid="{CF6E81EF-148C-4888-B1B4-67E4F64FCC7B}"/>
    <cellStyle name="Normal 10 3 2 3 12 3" xfId="28584" xr:uid="{2A1EF55D-BC0F-4E4F-BF23-542E17B27920}"/>
    <cellStyle name="Normal 10 3 2 3 13" xfId="4192" xr:uid="{09F241C0-C4BA-4846-BA90-32FC159A5B76}"/>
    <cellStyle name="Normal 10 3 2 3 13 2" xfId="12533" xr:uid="{118D9CE7-745D-40B1-B745-F955076E4562}"/>
    <cellStyle name="Normal 10 3 2 3 13 2 2" xfId="37118" xr:uid="{B33479B1-9EBB-45D3-9D93-1FCA3F318FAC}"/>
    <cellStyle name="Normal 10 3 2 3 13 3" xfId="29204" xr:uid="{FF4FCFBB-9B5F-441D-AB35-862A4D1072CF}"/>
    <cellStyle name="Normal 10 3 2 3 14" xfId="4777" xr:uid="{7FF980B4-ED0C-4BF8-B4DC-CD57EFAB851D}"/>
    <cellStyle name="Normal 10 3 2 3 14 2" xfId="13105" xr:uid="{3D92E168-961C-4C17-981A-B27817B3CFEE}"/>
    <cellStyle name="Normal 10 3 2 3 14 2 2" xfId="37690" xr:uid="{89028BE6-0AE1-47DA-8707-C6D0E98399ED}"/>
    <cellStyle name="Normal 10 3 2 3 14 3" xfId="29670" xr:uid="{8D6083C7-8572-4D0C-A1B9-E40530D1354E}"/>
    <cellStyle name="Normal 10 3 2 3 15" xfId="8709" xr:uid="{A3343718-F516-4179-B26A-A2AA827D0B53}"/>
    <cellStyle name="Normal 10 3 2 3 15 2" xfId="33489" xr:uid="{E69DAE74-16C3-4F96-8327-44BCBD885EC2}"/>
    <cellStyle name="Normal 10 3 2 3 16" xfId="17895" xr:uid="{FEE347D6-8C95-4D05-98E0-F66D1F915324}"/>
    <cellStyle name="Normal 10 3 2 3 16 2" xfId="42120" xr:uid="{F72D114F-6CD9-4F2D-A9A7-5F04E8D3A062}"/>
    <cellStyle name="Normal 10 3 2 3 17" xfId="18498" xr:uid="{81597242-4420-4696-8FF4-E594653C3507}"/>
    <cellStyle name="Normal 10 3 2 3 17 2" xfId="42701" xr:uid="{89244C13-2EA2-45AB-B6BA-797E1A43E1C4}"/>
    <cellStyle name="Normal 10 3 2 3 18" xfId="25623" xr:uid="{0D004F2C-3413-4DC5-933E-C0C7030F2272}"/>
    <cellStyle name="Normal 10 3 2 3 2" xfId="452" xr:uid="{DE2917E7-9B6E-4929-B2EF-9B8E8041876E}"/>
    <cellStyle name="Normal 10 3 2 3 2 10" xfId="4994" xr:uid="{B3E055DB-23CE-4FA4-85C2-EC8D680889A7}"/>
    <cellStyle name="Normal 10 3 2 3 2 10 2" xfId="13294" xr:uid="{9602E451-2F08-453C-B9D6-9018AFB44037}"/>
    <cellStyle name="Normal 10 3 2 3 2 10 2 2" xfId="37878" xr:uid="{AA88ED4C-644F-4F83-AE2B-F141B31AF6F9}"/>
    <cellStyle name="Normal 10 3 2 3 2 10 3" xfId="29860" xr:uid="{161C234E-B608-4C48-BE6E-7F8D7D493313}"/>
    <cellStyle name="Normal 10 3 2 3 2 11" xfId="8844" xr:uid="{D864D451-EDDE-4327-A357-966133629E23}"/>
    <cellStyle name="Normal 10 3 2 3 2 11 2" xfId="33610" xr:uid="{26E693FB-4C60-45CF-9D44-355DAE67978C}"/>
    <cellStyle name="Normal 10 3 2 3 2 12" xfId="18029" xr:uid="{C02EC543-E732-4032-932A-BD81A90D9BA0}"/>
    <cellStyle name="Normal 10 3 2 3 2 12 2" xfId="42254" xr:uid="{30C02CC0-02CC-4E24-B87C-BCFFBF3C977D}"/>
    <cellStyle name="Normal 10 3 2 3 2 13" xfId="18635" xr:uid="{C88B2A1B-8186-4B8E-8FC0-DF69A0595060}"/>
    <cellStyle name="Normal 10 3 2 3 2 13 2" xfId="42831" xr:uid="{887F1F3F-1917-4F64-ABDC-ECF7E54B4D3B}"/>
    <cellStyle name="Normal 10 3 2 3 2 14" xfId="25741" xr:uid="{A88820F8-4117-4238-87A9-A620A75032DE}"/>
    <cellStyle name="Normal 10 3 2 3 2 2" xfId="1472" xr:uid="{4FC08979-180B-4579-90A1-DC7513E96C9C}"/>
    <cellStyle name="Normal 10 3 2 3 2 2 2" xfId="3119" xr:uid="{51E00E7B-91E5-43F9-BB6F-C8AC30D48299}"/>
    <cellStyle name="Normal 10 3 2 3 2 2 2 2" xfId="7076" xr:uid="{EF54EB56-5FFF-4309-AE99-4F35029DDA40}"/>
    <cellStyle name="Normal 10 3 2 3 2 2 2 2 2" xfId="15335" xr:uid="{E9E7F8C9-72D8-426C-B3F5-8D05D3955297}"/>
    <cellStyle name="Normal 10 3 2 3 2 2 2 2 2 2" xfId="39917" xr:uid="{F3CDB2C6-08B1-422C-B5C3-6124475C866E}"/>
    <cellStyle name="Normal 10 3 2 3 2 2 2 2 3" xfId="31902" xr:uid="{2245DF58-0296-46BE-965E-DBAE8DC9807D}"/>
    <cellStyle name="Normal 10 3 2 3 2 2 2 3" xfId="11460" xr:uid="{6E31E72E-BFEC-4615-90DE-F9564445C2D0}"/>
    <cellStyle name="Normal 10 3 2 3 2 2 2 3 2" xfId="36115" xr:uid="{ED7C415F-B1E6-49F5-AA28-02CBBBEF9CED}"/>
    <cellStyle name="Normal 10 3 2 3 2 2 2 4" xfId="22660" xr:uid="{441ADDA4-EB24-4803-BBB8-68542FF2C51B}"/>
    <cellStyle name="Normal 10 3 2 3 2 2 2 4 2" xfId="46687" xr:uid="{7B92AE99-6F21-4CE1-8CCB-13ABB993782F}"/>
    <cellStyle name="Normal 10 3 2 3 2 2 2 5" xfId="28230" xr:uid="{0DCE493D-29E3-4887-874C-6E7BD3663CFD}"/>
    <cellStyle name="Normal 10 3 2 3 2 2 3" xfId="3838" xr:uid="{8D5B8B10-45EE-4732-B142-6FEF52B94692}"/>
    <cellStyle name="Normal 10 3 2 3 2 2 3 2" xfId="12179" xr:uid="{6139A95A-DBD0-49FA-B961-02E43F7590A2}"/>
    <cellStyle name="Normal 10 3 2 3 2 2 3 2 2" xfId="36823" xr:uid="{7755C7B5-F4E9-4EC6-8F2B-0926CF505DCC}"/>
    <cellStyle name="Normal 10 3 2 3 2 2 3 3" xfId="28938" xr:uid="{E8571222-1A06-4B1B-B183-017024F58AF5}"/>
    <cellStyle name="Normal 10 3 2 3 2 2 4" xfId="4592" xr:uid="{63DB6A32-7B26-459A-9612-AD972ED1E55A}"/>
    <cellStyle name="Normal 10 3 2 3 2 2 4 2" xfId="12933" xr:uid="{74D699A0-150A-41CA-B634-30E2F3098020}"/>
    <cellStyle name="Normal 10 3 2 3 2 2 4 2 2" xfId="37518" xr:uid="{A5BF3C6A-21F4-419B-9991-66CC27385F09}"/>
    <cellStyle name="Normal 10 3 2 3 2 2 4 3" xfId="29558" xr:uid="{80D9E932-9AC1-4D68-811A-13117DCE4895}"/>
    <cellStyle name="Normal 10 3 2 3 2 2 5" xfId="5412" xr:uid="{88D9C56C-D391-40C5-9650-E198ABC3FFC3}"/>
    <cellStyle name="Normal 10 3 2 3 2 2 5 2" xfId="13695" xr:uid="{2922FCC1-C490-4EA9-8A60-22C5A303803B}"/>
    <cellStyle name="Normal 10 3 2 3 2 2 5 2 2" xfId="38279" xr:uid="{1B52339D-6A30-40D5-A015-F0DE98F41C64}"/>
    <cellStyle name="Normal 10 3 2 3 2 2 5 3" xfId="30261" xr:uid="{1AED7DCD-32D9-4EBE-B11C-BFA32CB623D9}"/>
    <cellStyle name="Normal 10 3 2 3 2 2 6" xfId="9833" xr:uid="{B5AB055E-EC50-41AF-946E-A2D40A0119C7}"/>
    <cellStyle name="Normal 10 3 2 3 2 2 6 2" xfId="34519" xr:uid="{7F972EC0-1244-4614-8136-B727DAE88B79}"/>
    <cellStyle name="Normal 10 3 2 3 2 2 7" xfId="18265" xr:uid="{8DF23D56-0A9F-42BB-BC89-64036C2A5AD0}"/>
    <cellStyle name="Normal 10 3 2 3 2 2 7 2" xfId="42490" xr:uid="{CF048B34-4EB4-4E10-B218-710C32A63D31}"/>
    <cellStyle name="Normal 10 3 2 3 2 2 8" xfId="20194" xr:uid="{84FBEEED-62BC-43F0-B5CC-B02885F32ED1}"/>
    <cellStyle name="Normal 10 3 2 3 2 2 8 2" xfId="44368" xr:uid="{4429DD06-26B7-4649-B497-82C4FA8F6D7B}"/>
    <cellStyle name="Normal 10 3 2 3 2 2 9" xfId="26635" xr:uid="{C2EF5BF1-7F1D-46AD-A634-4F855AB38BB5}"/>
    <cellStyle name="Normal 10 3 2 3 2 3" xfId="1034" xr:uid="{56D58D85-0981-4906-BCC7-A204A751D0BE}"/>
    <cellStyle name="Normal 10 3 2 3 2 3 2" xfId="8014" xr:uid="{8153A776-598A-42A6-B29A-E1C1F83A65D4}"/>
    <cellStyle name="Normal 10 3 2 3 2 3 2 2" xfId="16272" xr:uid="{9720F5D9-4D55-48AA-B555-5595C663A064}"/>
    <cellStyle name="Normal 10 3 2 3 2 3 2 2 2" xfId="40854" xr:uid="{971F2DC4-A9AE-4DA8-8EF8-84AC571F1B2F}"/>
    <cellStyle name="Normal 10 3 2 3 2 3 2 3" xfId="22243" xr:uid="{A1330C24-BFB8-4142-B200-FAD19DD1C016}"/>
    <cellStyle name="Normal 10 3 2 3 2 3 2 3 2" xfId="46283" xr:uid="{BC06EA32-02F0-4287-A1A9-4C43AB832405}"/>
    <cellStyle name="Normal 10 3 2 3 2 3 2 4" xfId="32839" xr:uid="{5395614E-D30F-44AD-9EB7-93A3594742A0}"/>
    <cellStyle name="Normal 10 3 2 3 2 3 3" xfId="6127" xr:uid="{76C87DC6-257A-4CAB-BD44-69F77F3C20C7}"/>
    <cellStyle name="Normal 10 3 2 3 2 3 3 2" xfId="14389" xr:uid="{1E4495AD-E715-4A92-9541-BFF2B0164E17}"/>
    <cellStyle name="Normal 10 3 2 3 2 3 3 2 2" xfId="38971" xr:uid="{9CF613F3-62C4-4E03-A226-C59DEE398E19}"/>
    <cellStyle name="Normal 10 3 2 3 2 3 3 3" xfId="30956" xr:uid="{5E5224C5-5778-4FF9-A697-5E292A44DEC8}"/>
    <cellStyle name="Normal 10 3 2 3 2 3 4" xfId="9410" xr:uid="{C21B61C4-C1DE-469D-B833-62A67AB1E9CA}"/>
    <cellStyle name="Normal 10 3 2 3 2 3 4 2" xfId="34117" xr:uid="{65624085-7B50-445A-BFAA-0B3BE2979F35}"/>
    <cellStyle name="Normal 10 3 2 3 2 3 5" xfId="19778" xr:uid="{D807557C-4D50-4958-AFB0-23E9574E842E}"/>
    <cellStyle name="Normal 10 3 2 3 2 3 5 2" xfId="43958" xr:uid="{7AECC623-13FF-424B-8B56-696FDED6843E}"/>
    <cellStyle name="Normal 10 3 2 3 2 3 6" xfId="26236" xr:uid="{E133CCCF-31EC-4E81-9BCC-25A057FE1EAF}"/>
    <cellStyle name="Normal 10 3 2 3 2 4" xfId="2260" xr:uid="{31EF2E4B-06D6-43E2-BABA-7F2BAFB492AA}"/>
    <cellStyle name="Normal 10 3 2 3 2 4 2" xfId="6647" xr:uid="{4025B545-2BD4-4AF3-8F33-70D8F915FAFE}"/>
    <cellStyle name="Normal 10 3 2 3 2 4 2 2" xfId="14906" xr:uid="{868E382A-2769-4337-982F-7672BBAB4C0A}"/>
    <cellStyle name="Normal 10 3 2 3 2 4 2 2 2" xfId="39488" xr:uid="{58DA5A0D-19E7-4527-8B63-6DB01F3BBDC7}"/>
    <cellStyle name="Normal 10 3 2 3 2 4 2 3" xfId="21707" xr:uid="{FCA4BE53-D302-4FE8-89E1-25B084412621}"/>
    <cellStyle name="Normal 10 3 2 3 2 4 2 3 2" xfId="45784" xr:uid="{C064E0D2-D98B-4E9E-91A5-DF80A2CD49F1}"/>
    <cellStyle name="Normal 10 3 2 3 2 4 2 4" xfId="31473" xr:uid="{78B8BA1D-CD32-40E1-BA93-A8FA3F28805A}"/>
    <cellStyle name="Normal 10 3 2 3 2 4 3" xfId="10601" xr:uid="{4991B88E-06FC-4D6C-9911-85664B0C7387}"/>
    <cellStyle name="Normal 10 3 2 3 2 4 3 2" xfId="35259" xr:uid="{E1589E3C-589A-4D3C-AC8B-BEEA9D94EC3D}"/>
    <cellStyle name="Normal 10 3 2 3 2 4 4" xfId="19242" xr:uid="{8789138A-2A35-4DDF-8790-008A524795D2}"/>
    <cellStyle name="Normal 10 3 2 3 2 4 4 2" xfId="43436" xr:uid="{18807DCE-648F-45FD-80A6-8D7C8E5813D6}"/>
    <cellStyle name="Normal 10 3 2 3 2 4 5" xfId="27374" xr:uid="{C5CEEE83-1A63-49D8-B9B7-ECEFFE681EC1}"/>
    <cellStyle name="Normal 10 3 2 3 2 5" xfId="2646" xr:uid="{FC52C1C4-6DC7-4DD1-B4D4-D07D13CB4CD8}"/>
    <cellStyle name="Normal 10 3 2 3 2 5 2" xfId="8432" xr:uid="{6F1CDB04-54C4-4D52-A279-61199C7FFC4D}"/>
    <cellStyle name="Normal 10 3 2 3 2 5 2 2" xfId="16690" xr:uid="{3949EE79-CF42-459F-8316-3105FECB1288}"/>
    <cellStyle name="Normal 10 3 2 3 2 5 2 2 2" xfId="41272" xr:uid="{8CAFFF18-1E0B-4DC7-9BB0-D0D79A0A4E01}"/>
    <cellStyle name="Normal 10 3 2 3 2 5 2 3" xfId="33257" xr:uid="{6CEF6D58-7E9C-4F2A-AD0D-EF02EAC12836}"/>
    <cellStyle name="Normal 10 3 2 3 2 5 3" xfId="10987" xr:uid="{24523896-02BB-4D63-958A-E6C7A13BE6AB}"/>
    <cellStyle name="Normal 10 3 2 3 2 5 3 2" xfId="35643" xr:uid="{85418657-4EC9-4FE3-928B-F7CD145DB3DF}"/>
    <cellStyle name="Normal 10 3 2 3 2 5 4" xfId="21111" xr:uid="{7DE1440E-0710-4931-ABAF-1EC5F5046CBB}"/>
    <cellStyle name="Normal 10 3 2 3 2 5 4 2" xfId="45232" xr:uid="{20008DEB-DFE2-44C0-A5B4-4AB0227B8250}"/>
    <cellStyle name="Normal 10 3 2 3 2 5 5" xfId="27758" xr:uid="{8F7043D8-6F03-44B2-90C4-813C805C8185}"/>
    <cellStyle name="Normal 10 3 2 3 2 6" xfId="2883" xr:uid="{7E63AAEF-1610-44E2-851E-5C6CE4AA1C6C}"/>
    <cellStyle name="Normal 10 3 2 3 2 6 2" xfId="11224" xr:uid="{149AF4C0-97CE-4682-8412-7C08AB285BD2}"/>
    <cellStyle name="Normal 10 3 2 3 2 6 2 2" xfId="35879" xr:uid="{2D6BEED7-80B8-49A3-B32B-8B3FB3086A61}"/>
    <cellStyle name="Normal 10 3 2 3 2 6 3" xfId="27994" xr:uid="{CA0E1F6E-A290-4E0A-B7D6-35B4E9B0CD21}"/>
    <cellStyle name="Normal 10 3 2 3 2 7" xfId="3356" xr:uid="{BE80523F-D7C7-42BC-A82D-36E5C2F8F3B2}"/>
    <cellStyle name="Normal 10 3 2 3 2 7 2" xfId="11697" xr:uid="{75E7E581-B35B-462F-A60C-72F2B2F118BC}"/>
    <cellStyle name="Normal 10 3 2 3 2 7 2 2" xfId="36351" xr:uid="{6BFE782D-9430-4250-B594-2CD462D2C939}"/>
    <cellStyle name="Normal 10 3 2 3 2 7 3" xfId="28466" xr:uid="{B0A1D278-E4D3-43F8-8763-F37F0F417B77}"/>
    <cellStyle name="Normal 10 3 2 3 2 8" xfId="3602" xr:uid="{0761B60C-6145-4AC8-A6AC-B8DD59C80D64}"/>
    <cellStyle name="Normal 10 3 2 3 2 8 2" xfId="11943" xr:uid="{1E8CB62D-ECD2-4D09-BFC3-629998ED26CC}"/>
    <cellStyle name="Normal 10 3 2 3 2 8 2 2" xfId="36587" xr:uid="{FCFE79CA-5497-4D60-8171-752B3E384158}"/>
    <cellStyle name="Normal 10 3 2 3 2 8 3" xfId="28702" xr:uid="{9A8787D3-6EBE-44F3-87B9-C2DE0099B5A8}"/>
    <cellStyle name="Normal 10 3 2 3 2 9" xfId="4356" xr:uid="{BCDB38A9-0DE5-4646-B112-DC9A29DC1815}"/>
    <cellStyle name="Normal 10 3 2 3 2 9 2" xfId="12697" xr:uid="{14C21861-AE0F-4496-A5A8-D545CA86F1B3}"/>
    <cellStyle name="Normal 10 3 2 3 2 9 2 2" xfId="37282" xr:uid="{7B82D43C-4D99-4593-8E49-2DD3A72D68A3}"/>
    <cellStyle name="Normal 10 3 2 3 2 9 3" xfId="29322" xr:uid="{0B128DF9-D274-4E55-A523-F457B740C9E8}"/>
    <cellStyle name="Normal 10 3 2 3 3" xfId="640" xr:uid="{E3846200-C219-49F5-8AFD-B143345BB772}"/>
    <cellStyle name="Normal 10 3 2 3 3 10" xfId="25920" xr:uid="{93216588-9D18-4E18-81CF-6C4CBD3FDA8C}"/>
    <cellStyle name="Normal 10 3 2 3 3 2" xfId="1273" xr:uid="{9BAE9210-5FC1-4785-96D6-194A8B433B5E}"/>
    <cellStyle name="Normal 10 3 2 3 3 2 2" xfId="8200" xr:uid="{2457A92B-BBA6-4EDE-A8CE-3FF38C50785E}"/>
    <cellStyle name="Normal 10 3 2 3 3 2 2 2" xfId="16458" xr:uid="{1F9F1D22-721D-495D-9D59-9198C19A5176}"/>
    <cellStyle name="Normal 10 3 2 3 3 2 2 2 2" xfId="41040" xr:uid="{CD3D97E4-90DC-4141-A597-ABEC72B749E3}"/>
    <cellStyle name="Normal 10 3 2 3 3 2 2 3" xfId="22465" xr:uid="{1BB95842-3B5A-434E-B176-F6CFD71E35D9}"/>
    <cellStyle name="Normal 10 3 2 3 3 2 2 3 2" xfId="46499" xr:uid="{D735E7CE-80C5-4C64-B533-152DAB473E90}"/>
    <cellStyle name="Normal 10 3 2 3 3 2 2 4" xfId="33025" xr:uid="{950989D0-2A5F-4FB6-BAA6-16DE9B256D2D}"/>
    <cellStyle name="Normal 10 3 2 3 3 2 3" xfId="6321" xr:uid="{3BBEEA38-5689-486F-B512-212CAA83F206}"/>
    <cellStyle name="Normal 10 3 2 3 3 2 3 2" xfId="14582" xr:uid="{70D32B55-9AEE-43FC-A104-C0CB6C2CEAE8}"/>
    <cellStyle name="Normal 10 3 2 3 3 2 3 2 2" xfId="39164" xr:uid="{A992D896-B55E-419D-93B8-4E0AE3083B5C}"/>
    <cellStyle name="Normal 10 3 2 3 3 2 3 3" xfId="31149" xr:uid="{E8B52053-AE97-4266-8BAA-362B18628A2A}"/>
    <cellStyle name="Normal 10 3 2 3 3 2 4" xfId="9636" xr:uid="{84D44559-D5D1-4951-A921-C7ECB18D6407}"/>
    <cellStyle name="Normal 10 3 2 3 3 2 4 2" xfId="34331" xr:uid="{20292A7C-5E36-439F-86E8-067592BBED43}"/>
    <cellStyle name="Normal 10 3 2 3 3 2 5" xfId="19998" xr:uid="{4180579D-C039-458E-9EA3-FA0ABEB4D66F}"/>
    <cellStyle name="Normal 10 3 2 3 3 2 5 2" xfId="44176" xr:uid="{EF23E76B-BED3-43A2-8EBE-C2DEAA0B0DD5}"/>
    <cellStyle name="Normal 10 3 2 3 3 2 6" xfId="26448" xr:uid="{9BE921F1-2146-4BC8-A834-0597B7747840}"/>
    <cellStyle name="Normal 10 3 2 3 3 3" xfId="3001" xr:uid="{80E4B799-0F27-49DB-A374-BDE948DB1E84}"/>
    <cellStyle name="Normal 10 3 2 3 3 3 2" xfId="6840" xr:uid="{53AF63D9-7AF2-415C-8345-D5D4E7A53C5B}"/>
    <cellStyle name="Normal 10 3 2 3 3 3 2 2" xfId="15099" xr:uid="{52F0BCED-2185-4A44-9FE0-D38EC42B4340}"/>
    <cellStyle name="Normal 10 3 2 3 3 3 2 2 2" xfId="39681" xr:uid="{6BF4102B-3A35-4A86-A4D5-6686FCE949CF}"/>
    <cellStyle name="Normal 10 3 2 3 3 3 2 3" xfId="21893" xr:uid="{3B3CE02B-F0B6-43EE-A6F0-86A42BD2EE60}"/>
    <cellStyle name="Normal 10 3 2 3 3 3 2 3 2" xfId="45967" xr:uid="{0DE1618E-33B0-4B41-832B-F5B28E31D900}"/>
    <cellStyle name="Normal 10 3 2 3 3 3 2 4" xfId="31666" xr:uid="{411D0042-550B-4445-A3BA-623E24FC8F71}"/>
    <cellStyle name="Normal 10 3 2 3 3 3 3" xfId="11342" xr:uid="{087D7571-998F-433F-B5A8-D62A955315E8}"/>
    <cellStyle name="Normal 10 3 2 3 3 3 3 2" xfId="35997" xr:uid="{42684024-0403-4D02-9971-05B93B36AC11}"/>
    <cellStyle name="Normal 10 3 2 3 3 3 4" xfId="19428" xr:uid="{3B498927-75A5-4408-BE63-BB6BAA64998E}"/>
    <cellStyle name="Normal 10 3 2 3 3 3 4 2" xfId="43622" xr:uid="{5DA020FF-40D1-441A-BEFA-9C491547B93C}"/>
    <cellStyle name="Normal 10 3 2 3 3 3 5" xfId="28112" xr:uid="{3639D754-0002-4DBF-9D19-7C850262261A}"/>
    <cellStyle name="Normal 10 3 2 3 3 4" xfId="3720" xr:uid="{A9F91DA6-C046-4B05-A57B-8C6D21B75AD4}"/>
    <cellStyle name="Normal 10 3 2 3 3 4 2" xfId="7368" xr:uid="{754699EB-7B99-4F83-8687-8D81CCC38AB6}"/>
    <cellStyle name="Normal 10 3 2 3 3 4 2 2" xfId="15627" xr:uid="{89D53FF2-AC6B-4F1C-BA2E-E7E024C15310}"/>
    <cellStyle name="Normal 10 3 2 3 3 4 2 2 2" xfId="40209" xr:uid="{1635FA9E-5BC1-41EE-A2B5-E21A68D0D551}"/>
    <cellStyle name="Normal 10 3 2 3 3 4 2 3" xfId="32194" xr:uid="{21219619-4AB8-45CE-A388-198B097942B2}"/>
    <cellStyle name="Normal 10 3 2 3 3 4 3" xfId="12061" xr:uid="{FE917634-8EB4-404B-BFF0-5D330AAB928B}"/>
    <cellStyle name="Normal 10 3 2 3 3 4 3 2" xfId="36705" xr:uid="{89359310-2F71-4A91-8CFC-AB1E776FCB68}"/>
    <cellStyle name="Normal 10 3 2 3 3 4 4" xfId="21298" xr:uid="{D4436838-D7E3-41D4-AA7F-F52EAE712654}"/>
    <cellStyle name="Normal 10 3 2 3 3 4 4 2" xfId="45417" xr:uid="{FE8D9F49-5563-4BEF-A9A3-00E26EC248F5}"/>
    <cellStyle name="Normal 10 3 2 3 3 4 5" xfId="28820" xr:uid="{1BBD27E2-1D3A-4F50-AE85-32230AA8E9C2}"/>
    <cellStyle name="Normal 10 3 2 3 3 5" xfId="4474" xr:uid="{F4036BE4-49A3-4C7E-905E-FDE54EA5B7D0}"/>
    <cellStyle name="Normal 10 3 2 3 3 5 2" xfId="12815" xr:uid="{8C484246-49BC-425C-BD9A-67F87AED3CBE}"/>
    <cellStyle name="Normal 10 3 2 3 3 5 2 2" xfId="37400" xr:uid="{F18FC6C4-162D-4A69-A6F9-621B7445E921}"/>
    <cellStyle name="Normal 10 3 2 3 3 5 3" xfId="29440" xr:uid="{D133C0AB-1593-4964-A7AA-02E1718DE0C2}"/>
    <cellStyle name="Normal 10 3 2 3 3 6" xfId="5214" xr:uid="{EE2CDCA0-B049-443A-BC0A-CBCC092F9550}"/>
    <cellStyle name="Normal 10 3 2 3 3 6 2" xfId="13507" xr:uid="{665910EA-6241-4DED-B7E2-7CB66E350EC1}"/>
    <cellStyle name="Normal 10 3 2 3 3 6 2 2" xfId="38091" xr:uid="{956243EC-0F6C-4EDD-A12B-5C61A05DABE5}"/>
    <cellStyle name="Normal 10 3 2 3 3 6 3" xfId="30073" xr:uid="{98593F47-2636-4D7F-9E5F-9861AC222DC4}"/>
    <cellStyle name="Normal 10 3 2 3 3 7" xfId="9027" xr:uid="{190B4808-D686-425A-B074-9D4AADE1F5DC}"/>
    <cellStyle name="Normal 10 3 2 3 3 7 2" xfId="33789" xr:uid="{00ECEFC1-74A5-4875-9EAB-449251C822DE}"/>
    <cellStyle name="Normal 10 3 2 3 3 8" xfId="18147" xr:uid="{A89BB919-525F-46F8-8EDD-9DE013AF7A30}"/>
    <cellStyle name="Normal 10 3 2 3 3 8 2" xfId="42372" xr:uid="{31B6DA73-E3F3-41AE-B928-325125CFE947}"/>
    <cellStyle name="Normal 10 3 2 3 3 9" xfId="18821" xr:uid="{26AAC186-4E62-42B2-9666-C86AA0B19A86}"/>
    <cellStyle name="Normal 10 3 2 3 3 9 2" xfId="43017" xr:uid="{00B9FD73-337C-474A-9F06-F401E194E89E}"/>
    <cellStyle name="Normal 10 3 2 3 4" xfId="1693" xr:uid="{E3F9A4DA-B4D0-4BAB-B306-D7B4061B4137}"/>
    <cellStyle name="Normal 10 3 2 3 4 2" xfId="6958" xr:uid="{78BA6121-6F61-43AF-9ED7-D587713B482A}"/>
    <cellStyle name="Normal 10 3 2 3 4 2 2" xfId="15217" xr:uid="{B78DD102-2540-4E86-A3FA-35B5B59F883A}"/>
    <cellStyle name="Normal 10 3 2 3 4 2 2 2" xfId="39799" xr:uid="{9ECACB18-A20B-4AB7-B11F-440343BFE71F}"/>
    <cellStyle name="Normal 10 3 2 3 4 2 3" xfId="22866" xr:uid="{6FC91CDA-1B20-4891-A37C-42FBD31245F1}"/>
    <cellStyle name="Normal 10 3 2 3 4 2 3 2" xfId="46884" xr:uid="{BB3D5FB5-4442-478D-A917-B23BA124FAED}"/>
    <cellStyle name="Normal 10 3 2 3 4 2 4" xfId="31784" xr:uid="{41994EB9-8521-42DD-9093-14ED86495177}"/>
    <cellStyle name="Normal 10 3 2 3 4 3" xfId="5618" xr:uid="{F5F739A0-2B57-4DDB-810C-7FE27392DD79}"/>
    <cellStyle name="Normal 10 3 2 3 4 3 2" xfId="13889" xr:uid="{1F0A8294-4557-46E8-A14E-EFDF429C1AF8}"/>
    <cellStyle name="Normal 10 3 2 3 4 3 2 2" xfId="38473" xr:uid="{36D01D8A-8EC8-4E92-A804-42E696D49C1C}"/>
    <cellStyle name="Normal 10 3 2 3 4 3 3" xfId="30456" xr:uid="{D6FA7799-1819-41A4-BA6C-BFFAF0DD6010}"/>
    <cellStyle name="Normal 10 3 2 3 4 4" xfId="10042" xr:uid="{959184EA-C7F0-4449-A5C2-A94332724E19}"/>
    <cellStyle name="Normal 10 3 2 3 4 4 2" xfId="34713" xr:uid="{DCDA8EA4-8223-44E1-A5BF-088D23F394E7}"/>
    <cellStyle name="Normal 10 3 2 3 4 5" xfId="20402" xr:uid="{8DCE187E-3553-40D5-B338-1EA7323A18C4}"/>
    <cellStyle name="Normal 10 3 2 3 4 5 2" xfId="44566" xr:uid="{7755D659-EBC4-4A19-89DB-DA2AF84455F6}"/>
    <cellStyle name="Normal 10 3 2 3 4 6" xfId="26828" xr:uid="{F8B97300-49B1-4BAB-A57D-4847C1DC0816}"/>
    <cellStyle name="Normal 10 3 2 3 5" xfId="1829" xr:uid="{D4CCF216-2CF3-43DA-A6C7-ACDFACA7F83A}"/>
    <cellStyle name="Normal 10 3 2 3 5 2" xfId="7636" xr:uid="{0D07130D-859E-4854-8F6B-A5AA965626C5}"/>
    <cellStyle name="Normal 10 3 2 3 5 2 2" xfId="15894" xr:uid="{941DC1D3-5AF7-4F90-8B7C-D0624D5A21FF}"/>
    <cellStyle name="Normal 10 3 2 3 5 2 2 2" xfId="40476" xr:uid="{6CD7CB2D-D0FF-4409-A0B2-245E61A29C11}"/>
    <cellStyle name="Normal 10 3 2 3 5 2 3" xfId="22994" xr:uid="{941FFFE7-6DF2-49AE-9F23-B7FF80957857}"/>
    <cellStyle name="Normal 10 3 2 3 5 2 3 2" xfId="47005" xr:uid="{27F0F11C-72B3-4879-BE51-13FA283E048A}"/>
    <cellStyle name="Normal 10 3 2 3 5 2 4" xfId="32461" xr:uid="{56195623-E7E6-4E20-A9DD-567500417A06}"/>
    <cellStyle name="Normal 10 3 2 3 5 3" xfId="5747" xr:uid="{3C6F9A40-C4AA-47B5-BAA4-C58577D51B4B}"/>
    <cellStyle name="Normal 10 3 2 3 5 3 2" xfId="14009" xr:uid="{F532B628-152F-4D59-AABF-5A0DA691979A}"/>
    <cellStyle name="Normal 10 3 2 3 5 3 2 2" xfId="38591" xr:uid="{6C937209-DBB9-492D-B768-1FA1BEB56995}"/>
    <cellStyle name="Normal 10 3 2 3 5 3 3" xfId="30576" xr:uid="{5F75DB9F-3D5F-4D14-8E05-024132651D06}"/>
    <cellStyle name="Normal 10 3 2 3 5 4" xfId="10171" xr:uid="{C4F08FB1-A200-4991-BEEC-2388C30B15D8}"/>
    <cellStyle name="Normal 10 3 2 3 5 4 2" xfId="34831" xr:uid="{CF34C5A3-80D0-466B-B785-59B1C07EDD66}"/>
    <cellStyle name="Normal 10 3 2 3 5 5" xfId="20529" xr:uid="{27D22D13-BA53-411F-83A7-3CBC5C5C132B}"/>
    <cellStyle name="Normal 10 3 2 3 5 5 2" xfId="44689" xr:uid="{21200858-A4BE-44A1-BB75-E295F9C50C3C}"/>
    <cellStyle name="Normal 10 3 2 3 5 6" xfId="26946" xr:uid="{0BB9997B-158A-45DE-8D21-EFF5A3278737}"/>
    <cellStyle name="Normal 10 3 2 3 6" xfId="804" xr:uid="{A2702BE0-3A17-4656-B02D-CFFDC8A2B434}"/>
    <cellStyle name="Normal 10 3 2 3 6 2" xfId="7827" xr:uid="{A08E3F1F-ADD3-4C1D-8E66-41BB53882A5F}"/>
    <cellStyle name="Normal 10 3 2 3 6 2 2" xfId="16085" xr:uid="{7AAF66F1-CC23-4F60-B35B-3C515F76B4C7}"/>
    <cellStyle name="Normal 10 3 2 3 6 2 2 2" xfId="40667" xr:uid="{ACEDD5CA-BC59-432E-9A16-72AE38ED64B3}"/>
    <cellStyle name="Normal 10 3 2 3 6 2 3" xfId="22027" xr:uid="{6C058ABB-4011-4C6E-AB80-898F9C8C1FD0}"/>
    <cellStyle name="Normal 10 3 2 3 6 2 3 2" xfId="46092" xr:uid="{8E94ABC4-6118-4588-9AD0-9705B234A841}"/>
    <cellStyle name="Normal 10 3 2 3 6 2 4" xfId="32652" xr:uid="{93415C15-B150-41E4-ADAB-2A7E1F0EBFBA}"/>
    <cellStyle name="Normal 10 3 2 3 6 3" xfId="5940" xr:uid="{2F111BD0-FA4F-4DE6-AF77-3A4468C85889}"/>
    <cellStyle name="Normal 10 3 2 3 6 3 2" xfId="14202" xr:uid="{7C8D6118-5729-4C34-8D9C-89E411DB62C3}"/>
    <cellStyle name="Normal 10 3 2 3 6 3 2 2" xfId="38784" xr:uid="{84B4B20F-71F7-4900-9D46-C6220ED48087}"/>
    <cellStyle name="Normal 10 3 2 3 6 3 3" xfId="30769" xr:uid="{53728270-7E5A-42A1-8842-B21BA505624E}"/>
    <cellStyle name="Normal 10 3 2 3 6 4" xfId="9189" xr:uid="{D1B2B55F-2E66-44DD-930C-567071830F6B}"/>
    <cellStyle name="Normal 10 3 2 3 6 4 2" xfId="33927" xr:uid="{E9492FB1-82AE-4236-BD3E-4B8B628F71AD}"/>
    <cellStyle name="Normal 10 3 2 3 6 5" xfId="19561" xr:uid="{246FFC3D-754F-4353-9E26-78721B10FC61}"/>
    <cellStyle name="Normal 10 3 2 3 6 5 2" xfId="43749" xr:uid="{CFD5D2C2-3D4D-4820-926B-0EEE2C7FD4A7}"/>
    <cellStyle name="Normal 10 3 2 3 6 6" xfId="26049" xr:uid="{5991B347-DD76-45C1-B9F8-82EAB069DE17}"/>
    <cellStyle name="Normal 10 3 2 3 7" xfId="1948" xr:uid="{2FE66278-ADFF-487A-8CAA-E0C474720940}"/>
    <cellStyle name="Normal 10 3 2 3 7 2" xfId="6460" xr:uid="{8C5A5541-6BB1-4E02-BB39-549A50584625}"/>
    <cellStyle name="Normal 10 3 2 3 7 2 2" xfId="14719" xr:uid="{0409B16B-674D-4821-A111-73C5940B30E2}"/>
    <cellStyle name="Normal 10 3 2 3 7 2 2 2" xfId="39301" xr:uid="{0A94A4A7-4553-4D2B-BAAC-116C9789FB45}"/>
    <cellStyle name="Normal 10 3 2 3 7 2 3" xfId="23112" xr:uid="{1A00DA60-34F8-4544-A301-173FEB8B89E4}"/>
    <cellStyle name="Normal 10 3 2 3 7 2 3 2" xfId="47123" xr:uid="{E3377BC7-EEF4-4F15-8D1B-35513C282D07}"/>
    <cellStyle name="Normal 10 3 2 3 7 2 4" xfId="31286" xr:uid="{2A8CCBBB-D31F-4D42-9FF6-3BC565B5D3C5}"/>
    <cellStyle name="Normal 10 3 2 3 7 3" xfId="10290" xr:uid="{04774C7C-D4A6-4153-B1D5-6737EFF8454B}"/>
    <cellStyle name="Normal 10 3 2 3 7 3 2" xfId="34949" xr:uid="{C95C8CDB-C9E1-4967-BBC8-3A7973C8F364}"/>
    <cellStyle name="Normal 10 3 2 3 7 4" xfId="20647" xr:uid="{4A9F0B80-653C-4A70-9266-C60B3D8B3BFB}"/>
    <cellStyle name="Normal 10 3 2 3 7 4 2" xfId="44807" xr:uid="{BE38827C-7C56-4561-B638-F410E4DBB5F4}"/>
    <cellStyle name="Normal 10 3 2 3 7 5" xfId="27064" xr:uid="{6409CB8F-C568-487E-A8AA-C49E5D4F4921}"/>
    <cellStyle name="Normal 10 3 2 3 8" xfId="2141" xr:uid="{4D6836B9-A576-42A8-9FBD-8B88B891BDF2}"/>
    <cellStyle name="Normal 10 3 2 3 8 2" xfId="8314" xr:uid="{BABECC1A-14D1-408D-ADFF-2EBA3B1B8A11}"/>
    <cellStyle name="Normal 10 3 2 3 8 2 2" xfId="16572" xr:uid="{846C2589-D8A0-4B1B-9B6E-C83C7B3702E2}"/>
    <cellStyle name="Normal 10 3 2 3 8 2 2 2" xfId="41154" xr:uid="{66B86542-A965-4A4A-9295-FC487B30B916}"/>
    <cellStyle name="Normal 10 3 2 3 8 2 3" xfId="21536" xr:uid="{2DA22787-21CF-4FAC-B0A0-63A2A8CDC2AE}"/>
    <cellStyle name="Normal 10 3 2 3 8 2 3 2" xfId="45634" xr:uid="{5B11436A-9FF5-4CF4-9CFF-53FAF7F618BC}"/>
    <cellStyle name="Normal 10 3 2 3 8 2 4" xfId="33139" xr:uid="{423CBA2D-435F-49D8-B732-FDBFD9CAA743}"/>
    <cellStyle name="Normal 10 3 2 3 8 3" xfId="10483" xr:uid="{CE60EA82-4283-4936-9C70-F62936660FEB}"/>
    <cellStyle name="Normal 10 3 2 3 8 3 2" xfId="35141" xr:uid="{60AB5673-02EA-4DCD-9DAF-EDFB6E3EACE7}"/>
    <cellStyle name="Normal 10 3 2 3 8 4" xfId="19066" xr:uid="{02417947-F0AA-4AFB-8756-0429729E67B4}"/>
    <cellStyle name="Normal 10 3 2 3 8 4 2" xfId="43260" xr:uid="{6C9D7AAE-9450-4A61-BFD9-F14F6D8A2D82}"/>
    <cellStyle name="Normal 10 3 2 3 8 5" xfId="27256" xr:uid="{38F619B6-8BCE-4E4C-9C46-7E1212C56958}"/>
    <cellStyle name="Normal 10 3 2 3 9" xfId="2528" xr:uid="{130A6EE7-B837-4096-9373-B479476900F3}"/>
    <cellStyle name="Normal 10 3 2 3 9 2" xfId="10869" xr:uid="{9631780B-C85B-4124-8367-D96056DD9731}"/>
    <cellStyle name="Normal 10 3 2 3 9 2 2" xfId="35525" xr:uid="{4D52F4A4-41D4-42E7-879C-A829B9344758}"/>
    <cellStyle name="Normal 10 3 2 3 9 3" xfId="20942" xr:uid="{95F7E948-62D0-44F7-A44D-070FC9BED7E8}"/>
    <cellStyle name="Normal 10 3 2 3 9 3 2" xfId="45077" xr:uid="{C3EAC04A-D2F8-4CA8-8CB0-EB8050C34A9A}"/>
    <cellStyle name="Normal 10 3 2 3 9 4" xfId="27640" xr:uid="{15B8C38D-D815-417B-8411-B9EB858B2A03}"/>
    <cellStyle name="Normal 10 3 2 30" xfId="18395" xr:uid="{D5A1450A-CC31-4373-B189-B6E646E8C9EF}"/>
    <cellStyle name="Normal 10 3 2 30 2" xfId="42611" xr:uid="{EDED0670-29D8-4CD9-B6A7-031462582671}"/>
    <cellStyle name="Normal 10 3 2 31" xfId="25562" xr:uid="{397FBCF7-34C4-4A0C-85F5-76288CD9602A}"/>
    <cellStyle name="Normal 10 3 2 4" xfId="378" xr:uid="{74BAB618-BB54-4071-9F0C-6ABB56F44AA8}"/>
    <cellStyle name="Normal 10 3 2 4 10" xfId="4295" xr:uid="{B8676812-27C3-4185-A5F2-C382D93A134D}"/>
    <cellStyle name="Normal 10 3 2 4 10 2" xfId="12636" xr:uid="{BB935377-8034-4C55-A91E-7B110D4B2CF0}"/>
    <cellStyle name="Normal 10 3 2 4 10 2 2" xfId="37221" xr:uid="{24C03D8B-7948-4CE4-90DF-77A06489FC9B}"/>
    <cellStyle name="Normal 10 3 2 4 10 3" xfId="29261" xr:uid="{BE45F7BB-8D4E-4B77-8648-46CD3696251E}"/>
    <cellStyle name="Normal 10 3 2 4 11" xfId="4834" xr:uid="{856733BA-74AD-41D6-9E9F-87FDFE096F38}"/>
    <cellStyle name="Normal 10 3 2 4 11 2" xfId="13158" xr:uid="{67408A85-9C24-47C0-8E10-2725F787407E}"/>
    <cellStyle name="Normal 10 3 2 4 11 2 2" xfId="37743" xr:uid="{3B822FCF-E54B-4594-BCF9-84375460C313}"/>
    <cellStyle name="Normal 10 3 2 4 11 3" xfId="29723" xr:uid="{F8F29770-E314-4D5A-B670-353CE018CF57}"/>
    <cellStyle name="Normal 10 3 2 4 12" xfId="8778" xr:uid="{6299B961-345F-48F8-88FB-007895666CA8}"/>
    <cellStyle name="Normal 10 3 2 4 12 2" xfId="33549" xr:uid="{4D75B154-473A-4925-9DFA-BE8590142B13}"/>
    <cellStyle name="Normal 10 3 2 4 13" xfId="17968" xr:uid="{1DEC0BB0-20BE-4EB3-9F01-68514D7332DF}"/>
    <cellStyle name="Normal 10 3 2 4 13 2" xfId="42193" xr:uid="{4CD7A218-0174-47A2-BD94-6FAEE92E69B2}"/>
    <cellStyle name="Normal 10 3 2 4 14" xfId="18562" xr:uid="{EB5CA092-99FE-4005-BC05-476A3BAC9E32}"/>
    <cellStyle name="Normal 10 3 2 4 14 2" xfId="42758" xr:uid="{12299FB1-F83E-4B12-ADBD-16FEB7964254}"/>
    <cellStyle name="Normal 10 3 2 4 15" xfId="25680" xr:uid="{B1CCE7EE-B09C-4D76-A725-C0519EA5F4EA}"/>
    <cellStyle name="Normal 10 3 2 4 2" xfId="1091" xr:uid="{75D397F8-47D5-4D1C-81F2-819C6EC0197B}"/>
    <cellStyle name="Normal 10 3 2 4 2 10" xfId="26289" xr:uid="{C70E2F51-BD0E-47B0-864B-A849FB241E77}"/>
    <cellStyle name="Normal 10 3 2 4 2 2" xfId="1525" xr:uid="{84E88BBE-BE8F-49C6-968D-3C42A457A37C}"/>
    <cellStyle name="Normal 10 3 2 4 2 2 2" xfId="7501" xr:uid="{0FCD8579-459A-4226-9FFF-642870B9F20E}"/>
    <cellStyle name="Normal 10 3 2 4 2 2 2 2" xfId="15760" xr:uid="{8D796F23-7D0E-47F3-B906-B04586EEB41D}"/>
    <cellStyle name="Normal 10 3 2 4 2 2 2 2 2" xfId="40342" xr:uid="{3B00D33E-F72F-4E13-9CEE-B55F5FA7E785}"/>
    <cellStyle name="Normal 10 3 2 4 2 2 2 3" xfId="22713" xr:uid="{C2B7E406-E4B8-419E-BE08-78E828725F77}"/>
    <cellStyle name="Normal 10 3 2 4 2 2 2 3 2" xfId="46740" xr:uid="{0B3E6341-289B-4877-97C1-F3AFF1BF5D09}"/>
    <cellStyle name="Normal 10 3 2 4 2 2 2 4" xfId="32327" xr:uid="{6049D681-545F-484E-8C4C-8B74FF8EAAB1}"/>
    <cellStyle name="Normal 10 3 2 4 2 2 3" xfId="5465" xr:uid="{2C051186-232E-496C-99EE-F08BDD834C1B}"/>
    <cellStyle name="Normal 10 3 2 4 2 2 3 2" xfId="13748" xr:uid="{4A1F89F4-D310-42DA-B568-E59CE6A4804F}"/>
    <cellStyle name="Normal 10 3 2 4 2 2 3 2 2" xfId="38332" xr:uid="{75D9D85D-6632-4A50-B719-BE35EB70DDA9}"/>
    <cellStyle name="Normal 10 3 2 4 2 2 3 3" xfId="30314" xr:uid="{C952BA6F-5ED1-441F-8F69-58275250C198}"/>
    <cellStyle name="Normal 10 3 2 4 2 2 4" xfId="9886" xr:uid="{D917E570-F135-44D5-8818-FD7EFE335E05}"/>
    <cellStyle name="Normal 10 3 2 4 2 2 4 2" xfId="34572" xr:uid="{C749F3AD-F556-4BE0-8A3C-1B83235D441D}"/>
    <cellStyle name="Normal 10 3 2 4 2 2 5" xfId="20247" xr:uid="{C6B959BF-879E-4F17-8A01-ABB205775D88}"/>
    <cellStyle name="Normal 10 3 2 4 2 2 5 2" xfId="44421" xr:uid="{ACAAB17F-7486-4E6A-B53A-FFDC86319B98}"/>
    <cellStyle name="Normal 10 3 2 4 2 2 6" xfId="26688" xr:uid="{CEE23440-7D38-420D-A737-3736A0A83359}"/>
    <cellStyle name="Normal 10 3 2 4 2 3" xfId="3058" xr:uid="{7BFA60DB-19CF-4A6C-8887-BC2E330FF3EC}"/>
    <cellStyle name="Normal 10 3 2 4 2 3 2" xfId="8067" xr:uid="{C10577D4-FFB0-4F1A-A0C0-CC78536502E0}"/>
    <cellStyle name="Normal 10 3 2 4 2 3 2 2" xfId="16325" xr:uid="{432C9642-6F88-4A5F-8615-B8771F9A38EB}"/>
    <cellStyle name="Normal 10 3 2 4 2 3 2 2 2" xfId="40907" xr:uid="{4C5F7235-0B09-4DE7-B38C-D03302577D0A}"/>
    <cellStyle name="Normal 10 3 2 4 2 3 2 3" xfId="32892" xr:uid="{9BB727AC-8D80-4B00-BDC9-CCE90F6C4672}"/>
    <cellStyle name="Normal 10 3 2 4 2 3 3" xfId="6180" xr:uid="{CA2F0362-0C74-4A98-A087-98DC8D3E1155}"/>
    <cellStyle name="Normal 10 3 2 4 2 3 3 2" xfId="14442" xr:uid="{70506913-E5BC-42CD-ACB0-05BD6D27D1F3}"/>
    <cellStyle name="Normal 10 3 2 4 2 3 3 2 2" xfId="39024" xr:uid="{045A8E2F-506F-4D9E-AED8-019FF96EEBD3}"/>
    <cellStyle name="Normal 10 3 2 4 2 3 3 3" xfId="31009" xr:uid="{7D427A62-B8CD-44E1-86B4-B3DBA2DC48AC}"/>
    <cellStyle name="Normal 10 3 2 4 2 3 4" xfId="11399" xr:uid="{5EB4CC59-AF15-4F3A-81CD-3496B2569C2A}"/>
    <cellStyle name="Normal 10 3 2 4 2 3 4 2" xfId="36054" xr:uid="{333EDC30-18FF-4DB5-9DAC-7A438C4AF4FC}"/>
    <cellStyle name="Normal 10 3 2 4 2 3 5" xfId="22300" xr:uid="{19740117-D60B-447E-9435-6DB09A2DCFEB}"/>
    <cellStyle name="Normal 10 3 2 4 2 3 5 2" xfId="46336" xr:uid="{7005D6E0-13C5-4179-9DC9-661B6360DF9B}"/>
    <cellStyle name="Normal 10 3 2 4 2 3 6" xfId="28169" xr:uid="{90F5F411-4D4E-4AD0-A591-133CB9A47120}"/>
    <cellStyle name="Normal 10 3 2 4 2 4" xfId="3777" xr:uid="{DACE592A-547C-4446-9753-897B2C5D422A}"/>
    <cellStyle name="Normal 10 3 2 4 2 4 2" xfId="6700" xr:uid="{C691AEC5-9E58-4BDD-8E8C-5059E8E04CC6}"/>
    <cellStyle name="Normal 10 3 2 4 2 4 2 2" xfId="14959" xr:uid="{D998240C-CE3C-477D-B340-71C65A22E1FC}"/>
    <cellStyle name="Normal 10 3 2 4 2 4 2 2 2" xfId="39541" xr:uid="{30A06A94-7543-463F-BFD5-0AE600B81B1A}"/>
    <cellStyle name="Normal 10 3 2 4 2 4 2 3" xfId="31526" xr:uid="{421A8F4E-CB90-4F87-A04D-93BF3E170D94}"/>
    <cellStyle name="Normal 10 3 2 4 2 4 3" xfId="12118" xr:uid="{175415DB-1045-4D72-AB94-13D867BEB293}"/>
    <cellStyle name="Normal 10 3 2 4 2 4 3 2" xfId="36762" xr:uid="{CCCC9DD6-530A-42DD-A0F7-225C4E3D142A}"/>
    <cellStyle name="Normal 10 3 2 4 2 4 4" xfId="28877" xr:uid="{80E84B52-BBAE-44F6-9528-693BAC799EFD}"/>
    <cellStyle name="Normal 10 3 2 4 2 5" xfId="4531" xr:uid="{CB080799-C5BE-4CD0-9920-057468DF479B}"/>
    <cellStyle name="Normal 10 3 2 4 2 5 2" xfId="7212" xr:uid="{C093C065-0F0A-4995-973A-5096D4397CFC}"/>
    <cellStyle name="Normal 10 3 2 4 2 5 2 2" xfId="15471" xr:uid="{97FBE4B0-01DB-4C3F-AFBB-2E56C7B04327}"/>
    <cellStyle name="Normal 10 3 2 4 2 5 2 2 2" xfId="40053" xr:uid="{BB2C59AF-6A2D-4CC8-892F-386FD76AADB1}"/>
    <cellStyle name="Normal 10 3 2 4 2 5 2 3" xfId="32038" xr:uid="{9BD14FD1-4C2A-4412-93DF-01193B3AA779}"/>
    <cellStyle name="Normal 10 3 2 4 2 5 3" xfId="12872" xr:uid="{0B37C7FC-2AFB-475A-A313-C940A29609DC}"/>
    <cellStyle name="Normal 10 3 2 4 2 5 3 2" xfId="37457" xr:uid="{B92F8A1C-F738-426E-B84D-3B0522946319}"/>
    <cellStyle name="Normal 10 3 2 4 2 5 4" xfId="29497" xr:uid="{E06155CD-B23E-4937-AAE7-0D6796EBCB07}"/>
    <cellStyle name="Normal 10 3 2 4 2 6" xfId="5051" xr:uid="{93EC4FA2-FFFE-4B86-9778-73E82CB10414}"/>
    <cellStyle name="Normal 10 3 2 4 2 6 2" xfId="13348" xr:uid="{86A3DEB4-73E9-4D10-8D3D-356922957412}"/>
    <cellStyle name="Normal 10 3 2 4 2 6 2 2" xfId="37932" xr:uid="{CD1B9256-03DC-48F2-822D-B53E8523B21D}"/>
    <cellStyle name="Normal 10 3 2 4 2 6 3" xfId="29913" xr:uid="{8DADCC0E-D353-4A82-BB2B-B8CAB9377C65}"/>
    <cellStyle name="Normal 10 3 2 4 2 7" xfId="9467" xr:uid="{89A5C472-9CE1-475C-A32B-0DA483EA3FF1}"/>
    <cellStyle name="Normal 10 3 2 4 2 7 2" xfId="34170" xr:uid="{607E2840-4EA3-4323-98BA-68C9542BACA9}"/>
    <cellStyle name="Normal 10 3 2 4 2 8" xfId="18204" xr:uid="{D8C2D451-7821-4ABD-B22B-7F6F3871A668}"/>
    <cellStyle name="Normal 10 3 2 4 2 8 2" xfId="42429" xr:uid="{BA88DEC9-2C6C-4C74-B514-1317B88FE508}"/>
    <cellStyle name="Normal 10 3 2 4 2 9" xfId="19835" xr:uid="{8818F834-C098-4F69-ADD4-10D74EDD94EF}"/>
    <cellStyle name="Normal 10 3 2 4 2 9 2" xfId="44015" xr:uid="{1039C284-1FF5-4160-9D3C-040C10F23147}"/>
    <cellStyle name="Normal 10 3 2 4 3" xfId="1327" xr:uid="{EBDD2092-FC99-4A4A-9030-D71FA0ABD4B2}"/>
    <cellStyle name="Normal 10 3 2 4 3 2" xfId="7015" xr:uid="{6720803B-2376-458D-AA49-DFA5F8572EDF}"/>
    <cellStyle name="Normal 10 3 2 4 3 2 2" xfId="15274" xr:uid="{819D27C0-DEB1-4738-B587-1D3C1B83C392}"/>
    <cellStyle name="Normal 10 3 2 4 3 2 2 2" xfId="39856" xr:uid="{3F9253C6-41DD-45AE-AB24-908012C78320}"/>
    <cellStyle name="Normal 10 3 2 4 3 2 3" xfId="22518" xr:uid="{5C7D5028-55D3-4FA2-8E8E-03B4978F4CC2}"/>
    <cellStyle name="Normal 10 3 2 4 3 2 3 2" xfId="46552" xr:uid="{1B237709-BB65-454B-B86E-DD61C302AFCB}"/>
    <cellStyle name="Normal 10 3 2 4 3 2 4" xfId="31841" xr:uid="{4FA0039A-5CA6-428F-BA73-1862CECD7AE0}"/>
    <cellStyle name="Normal 10 3 2 4 3 3" xfId="5267" xr:uid="{1F066BD9-E138-45A3-8290-1EFE3F70A58B}"/>
    <cellStyle name="Normal 10 3 2 4 3 3 2" xfId="13560" xr:uid="{E6B323E4-2000-45E1-82B3-90A4CC42A018}"/>
    <cellStyle name="Normal 10 3 2 4 3 3 2 2" xfId="38144" xr:uid="{8DFDE3F5-D916-48CB-9A23-D376ECD9949F}"/>
    <cellStyle name="Normal 10 3 2 4 3 3 3" xfId="30126" xr:uid="{7B82ABA2-2865-41F5-B631-E07F1B62C2E4}"/>
    <cellStyle name="Normal 10 3 2 4 3 4" xfId="9689" xr:uid="{A161431C-C9ED-4006-8D89-58176A78C719}"/>
    <cellStyle name="Normal 10 3 2 4 3 4 2" xfId="34384" xr:uid="{300D0A67-5D8E-4C0F-A294-1252BF844D77}"/>
    <cellStyle name="Normal 10 3 2 4 3 5" xfId="20051" xr:uid="{49D5CB11-455C-496F-9376-A485B09F3ED2}"/>
    <cellStyle name="Normal 10 3 2 4 3 5 2" xfId="44229" xr:uid="{817D6640-40AE-48C1-A418-9C0E02BEF37F}"/>
    <cellStyle name="Normal 10 3 2 4 3 6" xfId="26501" xr:uid="{86D42A95-7074-4492-B734-E44B41C1FF39}"/>
    <cellStyle name="Normal 10 3 2 4 4" xfId="862" xr:uid="{4542E502-9C45-4288-A72C-B2902DCD2DA8}"/>
    <cellStyle name="Normal 10 3 2 4 4 2" xfId="7880" xr:uid="{B1BD1C3C-0AC2-4682-8111-D5C66D7F755E}"/>
    <cellStyle name="Normal 10 3 2 4 4 2 2" xfId="16138" xr:uid="{260C03FF-D5F1-4E6F-98F4-22149EA503EF}"/>
    <cellStyle name="Normal 10 3 2 4 4 2 2 2" xfId="40720" xr:uid="{372710FC-6047-488D-98C0-A2D6C40AB8B8}"/>
    <cellStyle name="Normal 10 3 2 4 4 2 3" xfId="22084" xr:uid="{B08F6BFB-AE42-4365-9142-88B84D0D6B55}"/>
    <cellStyle name="Normal 10 3 2 4 4 2 3 2" xfId="46145" xr:uid="{24E94592-8E49-4203-BF59-E806DCC98548}"/>
    <cellStyle name="Normal 10 3 2 4 4 2 4" xfId="32705" xr:uid="{5BDE6537-5551-4DED-95EE-446A0CDCA5FE}"/>
    <cellStyle name="Normal 10 3 2 4 4 3" xfId="5993" xr:uid="{F02F1F57-79AA-4747-9F9F-CDECB7716A86}"/>
    <cellStyle name="Normal 10 3 2 4 4 3 2" xfId="14255" xr:uid="{04536C5F-B3F6-49F2-829C-A8C14B0F71F6}"/>
    <cellStyle name="Normal 10 3 2 4 4 3 2 2" xfId="38837" xr:uid="{96EC7581-002B-4812-96F0-46881783285E}"/>
    <cellStyle name="Normal 10 3 2 4 4 3 3" xfId="30822" xr:uid="{2F760E48-26A3-4C61-9CED-53A95BB81D00}"/>
    <cellStyle name="Normal 10 3 2 4 4 4" xfId="9246" xr:uid="{0A7BDB8D-EC52-4024-B781-B64D4FA5784F}"/>
    <cellStyle name="Normal 10 3 2 4 4 4 2" xfId="33980" xr:uid="{20DB23EC-1CC0-4D08-8CE1-0F0F872E2BAA}"/>
    <cellStyle name="Normal 10 3 2 4 4 5" xfId="19618" xr:uid="{F8ADFCE6-0FCA-4F8A-A730-5A0066487B34}"/>
    <cellStyle name="Normal 10 3 2 4 4 5 2" xfId="43806" xr:uid="{08C6982C-839C-4BB2-8302-D0FABF99CF59}"/>
    <cellStyle name="Normal 10 3 2 4 4 6" xfId="26102" xr:uid="{DDA15531-EF57-4E51-9CC5-C259AA6F7A74}"/>
    <cellStyle name="Normal 10 3 2 4 5" xfId="2199" xr:uid="{21EA079D-0D0C-40DF-BB10-3D02FF99B83A}"/>
    <cellStyle name="Normal 10 3 2 4 5 2" xfId="6513" xr:uid="{7BC0C5E5-617E-47EC-A156-40750F0A0068}"/>
    <cellStyle name="Normal 10 3 2 4 5 2 2" xfId="14772" xr:uid="{5669BE13-482C-47E2-AD79-77E54497C2F6}"/>
    <cellStyle name="Normal 10 3 2 4 5 2 2 2" xfId="39354" xr:uid="{B9AC9EB2-ECB7-4439-802E-27538E4A7690}"/>
    <cellStyle name="Normal 10 3 2 4 5 2 3" xfId="21637" xr:uid="{C4994A22-870E-450B-8209-16F347617C5C}"/>
    <cellStyle name="Normal 10 3 2 4 5 2 3 2" xfId="45719" xr:uid="{9F11A588-C744-4132-A323-AFD487FE1EBE}"/>
    <cellStyle name="Normal 10 3 2 4 5 2 4" xfId="31339" xr:uid="{B82170EA-7D6B-4703-9113-B7E2EC8C6AFC}"/>
    <cellStyle name="Normal 10 3 2 4 5 3" xfId="10540" xr:uid="{B6B04368-A77A-4513-A3A4-957484A7CBE8}"/>
    <cellStyle name="Normal 10 3 2 4 5 3 2" xfId="35198" xr:uid="{478D2AAD-7CDE-40BA-8EFD-B10DC5576556}"/>
    <cellStyle name="Normal 10 3 2 4 5 4" xfId="19169" xr:uid="{C5AB5324-9B6D-4154-9F05-30023282D608}"/>
    <cellStyle name="Normal 10 3 2 4 5 4 2" xfId="43363" xr:uid="{8768625F-E334-4C8B-A98A-76E222B827ED}"/>
    <cellStyle name="Normal 10 3 2 4 5 5" xfId="27313" xr:uid="{7640E7EB-816A-4C0C-925F-ECE1E46CA4C9}"/>
    <cellStyle name="Normal 10 3 2 4 6" xfId="2585" xr:uid="{50A0CFF3-EA77-4AB7-A487-393D6EFCBA4D}"/>
    <cellStyle name="Normal 10 3 2 4 6 2" xfId="8371" xr:uid="{870EE512-85FE-4B0D-921A-AF233B45E80C}"/>
    <cellStyle name="Normal 10 3 2 4 6 2 2" xfId="16629" xr:uid="{1943233E-6FF6-46BD-AFE8-CFFC1168460E}"/>
    <cellStyle name="Normal 10 3 2 4 6 2 2 2" xfId="41211" xr:uid="{B1F22F3D-0369-452B-BAFA-EC7342F42392}"/>
    <cellStyle name="Normal 10 3 2 4 6 2 3" xfId="33196" xr:uid="{9EEE8893-3480-46B9-9174-DF44798DBD3F}"/>
    <cellStyle name="Normal 10 3 2 4 6 3" xfId="10926" xr:uid="{5F97B4C8-55CA-4CD4-B0BE-7D7DC08AE016}"/>
    <cellStyle name="Normal 10 3 2 4 6 3 2" xfId="35582" xr:uid="{5F79FF8D-E207-4C59-B0E6-B59C6108A36E}"/>
    <cellStyle name="Normal 10 3 2 4 6 4" xfId="21041" xr:uid="{063AE010-BF89-4BD4-B288-29D17272747C}"/>
    <cellStyle name="Normal 10 3 2 4 6 4 2" xfId="45166" xr:uid="{BB5F11CF-81CC-48B1-80C7-F1A6836E2B1B}"/>
    <cellStyle name="Normal 10 3 2 4 6 5" xfId="27697" xr:uid="{5BFF6EFD-6F7A-4DB3-85D6-73DA7F0900B6}"/>
    <cellStyle name="Normal 10 3 2 4 7" xfId="2822" xr:uid="{E5328C8B-B426-4249-A5C4-5357680247D1}"/>
    <cellStyle name="Normal 10 3 2 4 7 2" xfId="11163" xr:uid="{AECCDA87-1D40-4D19-83E5-31B0D8A66986}"/>
    <cellStyle name="Normal 10 3 2 4 7 2 2" xfId="35818" xr:uid="{3EC470EB-6E02-4155-9C79-BEDE798C3259}"/>
    <cellStyle name="Normal 10 3 2 4 7 3" xfId="27933" xr:uid="{FA574BC3-9C51-41AD-A888-32AAB0305F26}"/>
    <cellStyle name="Normal 10 3 2 4 8" xfId="3295" xr:uid="{AF1F5B21-FFE8-487D-99CE-59BBE8A21EFD}"/>
    <cellStyle name="Normal 10 3 2 4 8 2" xfId="11636" xr:uid="{47C61943-83E5-4A96-96BB-85F2999A3F99}"/>
    <cellStyle name="Normal 10 3 2 4 8 2 2" xfId="36290" xr:uid="{AF211AF6-42AD-4A4F-BD34-F1CC9642E6C4}"/>
    <cellStyle name="Normal 10 3 2 4 8 3" xfId="28405" xr:uid="{84816736-12EA-4404-A2D5-4C908E609E1C}"/>
    <cellStyle name="Normal 10 3 2 4 9" xfId="3541" xr:uid="{5845C5B8-970E-462B-AF26-F74C6BE5CCFE}"/>
    <cellStyle name="Normal 10 3 2 4 9 2" xfId="11882" xr:uid="{0FE8DB65-EE7D-4165-8453-7FB2FC9041AA}"/>
    <cellStyle name="Normal 10 3 2 4 9 2 2" xfId="36526" xr:uid="{ED44AC0D-739A-4145-B1AC-BFBA842203E4}"/>
    <cellStyle name="Normal 10 3 2 4 9 3" xfId="28641" xr:uid="{6A14F4FA-84DB-4AB7-BA10-DCA41A9FC3B9}"/>
    <cellStyle name="Normal 10 3 2 5" xfId="521" xr:uid="{625FA912-B4D4-4096-8DC5-843C4255CCC2}"/>
    <cellStyle name="Normal 10 3 2 5 10" xfId="18703" xr:uid="{38A1FC24-938B-4603-B57C-3A8EB6EB8F83}"/>
    <cellStyle name="Normal 10 3 2 5 10 2" xfId="42899" xr:uid="{7E29CC18-345C-4363-9A5D-B09659D6291E}"/>
    <cellStyle name="Normal 10 3 2 5 11" xfId="25802" xr:uid="{8130B743-168F-4B49-9264-16AF91486E4C}"/>
    <cellStyle name="Normal 10 3 2 5 2" xfId="1390" xr:uid="{957F1D39-7AB7-4894-B535-5BD429DE193E}"/>
    <cellStyle name="Normal 10 3 2 5 2 2" xfId="7422" xr:uid="{8C12F374-6A27-4630-8465-5C0618195C29}"/>
    <cellStyle name="Normal 10 3 2 5 2 2 2" xfId="15681" xr:uid="{B1D28CA4-DD69-49CE-98C0-1BF505B67A38}"/>
    <cellStyle name="Normal 10 3 2 5 2 2 2 2" xfId="40263" xr:uid="{73FBE1B5-163A-4A34-9001-13DBD27110E8}"/>
    <cellStyle name="Normal 10 3 2 5 2 2 3" xfId="22579" xr:uid="{CC2C9A60-2C1F-4828-B1BB-85D01346F8BA}"/>
    <cellStyle name="Normal 10 3 2 5 2 2 3 2" xfId="46606" xr:uid="{C1CA44CF-C4CF-4A2B-9258-47D0A6022A03}"/>
    <cellStyle name="Normal 10 3 2 5 2 2 4" xfId="32248" xr:uid="{76DDE545-924C-464F-B111-D504B3F99824}"/>
    <cellStyle name="Normal 10 3 2 5 2 3" xfId="5330" xr:uid="{4E8E94F7-D114-4CD0-9211-B569070545D3}"/>
    <cellStyle name="Normal 10 3 2 5 2 3 2" xfId="13614" xr:uid="{8C47C416-303D-4E20-925D-B6EA327473EE}"/>
    <cellStyle name="Normal 10 3 2 5 2 3 2 2" xfId="38198" xr:uid="{29319A70-1A3B-4EDE-847A-48949E7227AC}"/>
    <cellStyle name="Normal 10 3 2 5 2 3 3" xfId="30180" xr:uid="{D659EA92-F9A8-44C5-98A4-930F23EE4537}"/>
    <cellStyle name="Normal 10 3 2 5 2 4" xfId="9752" xr:uid="{EA132A31-DD64-40AD-A74B-205B3190A2A5}"/>
    <cellStyle name="Normal 10 3 2 5 2 4 2" xfId="34438" xr:uid="{E24EAE02-2EA4-454F-904E-A8F3123FA102}"/>
    <cellStyle name="Normal 10 3 2 5 2 5" xfId="20113" xr:uid="{22CBDC47-7E0B-40AA-8F04-715EE31CAD0F}"/>
    <cellStyle name="Normal 10 3 2 5 2 5 2" xfId="44287" xr:uid="{2FA6400F-9046-4E8A-825B-C9B0EAA775AA}"/>
    <cellStyle name="Normal 10 3 2 5 2 6" xfId="26554" xr:uid="{97FF8A0E-40F2-4E5A-8A7C-52AD4761BD82}"/>
    <cellStyle name="Normal 10 3 2 5 3" xfId="936" xr:uid="{F498088B-160D-4897-924D-1CC95B79EA32}"/>
    <cellStyle name="Normal 10 3 2 5 3 2" xfId="7933" xr:uid="{16FA466B-5332-4ACA-AA02-DCDCB07C7357}"/>
    <cellStyle name="Normal 10 3 2 5 3 2 2" xfId="16191" xr:uid="{E712F8E5-187C-4182-965D-3111BF5CD318}"/>
    <cellStyle name="Normal 10 3 2 5 3 2 2 2" xfId="40773" xr:uid="{E51FB45A-8017-4749-A58A-F3FC05831FAE}"/>
    <cellStyle name="Normal 10 3 2 5 3 2 3" xfId="22149" xr:uid="{8A877A33-073F-4185-8AF6-FCF1CDEC7950}"/>
    <cellStyle name="Normal 10 3 2 5 3 2 3 2" xfId="46201" xr:uid="{742F982D-4AEF-4AB4-B848-0F9B9B6B7DF8}"/>
    <cellStyle name="Normal 10 3 2 5 3 2 4" xfId="32758" xr:uid="{A245853C-089F-4E05-851D-529D06F53EFA}"/>
    <cellStyle name="Normal 10 3 2 5 3 3" xfId="6046" xr:uid="{6B7327CF-8A47-4048-AFCE-D429EF9D343A}"/>
    <cellStyle name="Normal 10 3 2 5 3 3 2" xfId="14308" xr:uid="{21A79286-07E3-4E3F-B2A9-4DFBB73128D4}"/>
    <cellStyle name="Normal 10 3 2 5 3 3 2 2" xfId="38890" xr:uid="{F4373E0F-7230-48D5-A37E-101F706D834B}"/>
    <cellStyle name="Normal 10 3 2 5 3 3 3" xfId="30875" xr:uid="{5521603F-8D14-4842-A1BE-B39F63D5AE65}"/>
    <cellStyle name="Normal 10 3 2 5 3 4" xfId="9314" xr:uid="{62414DA5-8430-4C6A-85D1-6502A1C05285}"/>
    <cellStyle name="Normal 10 3 2 5 3 4 2" xfId="34035" xr:uid="{9891200D-0338-4651-89E7-2E26D58A9C88}"/>
    <cellStyle name="Normal 10 3 2 5 3 5" xfId="19684" xr:uid="{23FADB95-1715-4E8C-BC02-6332DF5EAE1F}"/>
    <cellStyle name="Normal 10 3 2 5 3 5 2" xfId="43866" xr:uid="{E2D91F9F-1CBF-4568-A5E5-C7A3A1E92B58}"/>
    <cellStyle name="Normal 10 3 2 5 3 6" xfId="26155" xr:uid="{4B7F500D-9ACC-4C80-AE26-D37C307ED6EC}"/>
    <cellStyle name="Normal 10 3 2 5 4" xfId="2940" xr:uid="{B5FCDE2D-2D15-4DDC-AF37-479BFE12BCF3}"/>
    <cellStyle name="Normal 10 3 2 5 4 2" xfId="6566" xr:uid="{C6A7DE40-8185-4E27-BCDA-4D5D3D7DCBFD}"/>
    <cellStyle name="Normal 10 3 2 5 4 2 2" xfId="14825" xr:uid="{22179688-0FB5-489E-95E4-9E552C401B7A}"/>
    <cellStyle name="Normal 10 3 2 5 4 2 2 2" xfId="39407" xr:uid="{29EA4114-7338-4D2B-870E-A36F0D41F9A8}"/>
    <cellStyle name="Normal 10 3 2 5 4 2 3" xfId="21775" xr:uid="{C99E10F0-583B-4CDD-96DC-B56166FA23A5}"/>
    <cellStyle name="Normal 10 3 2 5 4 2 3 2" xfId="45849" xr:uid="{6EF3BBF8-EE7A-4E8C-AC8A-4EDDB67E15B5}"/>
    <cellStyle name="Normal 10 3 2 5 4 2 4" xfId="31392" xr:uid="{676EFC83-4C54-4FA1-8611-64B56B91D35C}"/>
    <cellStyle name="Normal 10 3 2 5 4 3" xfId="11281" xr:uid="{83914E0C-0CFE-4D11-8F0E-F92095483C4B}"/>
    <cellStyle name="Normal 10 3 2 5 4 3 2" xfId="35936" xr:uid="{131653A9-2F9B-4D84-B9F9-109ED9D24B6C}"/>
    <cellStyle name="Normal 10 3 2 5 4 4" xfId="19310" xr:uid="{0E51D9BA-9A4F-4C7D-BC5E-855674F906B8}"/>
    <cellStyle name="Normal 10 3 2 5 4 4 2" xfId="43504" xr:uid="{B91F9EEB-DF36-4B9B-9893-B46965DA32CE}"/>
    <cellStyle name="Normal 10 3 2 5 4 5" xfId="28051" xr:uid="{8C365A36-7894-40B7-B559-925D9DFD9738}"/>
    <cellStyle name="Normal 10 3 2 5 5" xfId="3659" xr:uid="{04BE6E73-E06E-4FC6-933C-CF5F64CC84AC}"/>
    <cellStyle name="Normal 10 3 2 5 5 2" xfId="7132" xr:uid="{900E53C6-BA1A-4A17-AF02-58C5B93AB890}"/>
    <cellStyle name="Normal 10 3 2 5 5 2 2" xfId="15391" xr:uid="{E536DA3A-78FC-4EF4-B29B-180AAAE531F5}"/>
    <cellStyle name="Normal 10 3 2 5 5 2 2 2" xfId="39973" xr:uid="{02B5F174-5D8E-4317-8E03-ECE5621F7654}"/>
    <cellStyle name="Normal 10 3 2 5 5 2 3" xfId="31958" xr:uid="{E20A5E72-2250-4669-8CEA-F2656BE6DC99}"/>
    <cellStyle name="Normal 10 3 2 5 5 3" xfId="12000" xr:uid="{19F28534-A0C5-4754-B47E-9737828EF59A}"/>
    <cellStyle name="Normal 10 3 2 5 5 3 2" xfId="36644" xr:uid="{539C65A8-06A6-46DE-936A-4DA2C37ED4F3}"/>
    <cellStyle name="Normal 10 3 2 5 5 4" xfId="21179" xr:uid="{F503ED24-55E9-427A-BFF5-4D6467C2AA5A}"/>
    <cellStyle name="Normal 10 3 2 5 5 4 2" xfId="45299" xr:uid="{4B09B688-D2D1-44B2-86AF-79A676518C56}"/>
    <cellStyle name="Normal 10 3 2 5 5 5" xfId="28759" xr:uid="{60A00E23-3BC3-4B95-8A9A-FC86E5A4FD77}"/>
    <cellStyle name="Normal 10 3 2 5 6" xfId="4413" xr:uid="{989A89C2-62D5-4173-9559-DC6CB7E04D35}"/>
    <cellStyle name="Normal 10 3 2 5 6 2" xfId="12754" xr:uid="{9D73B07C-F3B1-4916-B2E2-3FA79BEEAE3B}"/>
    <cellStyle name="Normal 10 3 2 5 6 2 2" xfId="37339" xr:uid="{5FC227C4-6B68-4398-9994-72BAD2863543}"/>
    <cellStyle name="Normal 10 3 2 5 6 3" xfId="29379" xr:uid="{86C2F7AB-7D40-4412-84AA-639B83A3A328}"/>
    <cellStyle name="Normal 10 3 2 5 7" xfId="4899" xr:uid="{88A29E0D-37F4-430C-8E6A-F4AF7A852C6D}"/>
    <cellStyle name="Normal 10 3 2 5 7 2" xfId="13212" xr:uid="{644B9070-892E-4A2F-8336-5D78354DE552}"/>
    <cellStyle name="Normal 10 3 2 5 7 2 2" xfId="37796" xr:uid="{C0F9B0BF-FAFA-4BEA-9FEC-41571D6F68C2}"/>
    <cellStyle name="Normal 10 3 2 5 7 3" xfId="29778" xr:uid="{1F4336BF-3500-4703-AE4E-2F8CC5004838}"/>
    <cellStyle name="Normal 10 3 2 5 8" xfId="8908" xr:uid="{BC57872B-7E0B-4797-A935-DDDF52F475CE}"/>
    <cellStyle name="Normal 10 3 2 5 8 2" xfId="33671" xr:uid="{2EC19053-D188-4666-9CE1-9293A13789FC}"/>
    <cellStyle name="Normal 10 3 2 5 9" xfId="18086" xr:uid="{75FE5053-0705-42DE-96B3-E004E01B9958}"/>
    <cellStyle name="Normal 10 3 2 5 9 2" xfId="42311" xr:uid="{868ABB40-C981-4AAB-9915-EADDFE0537F5}"/>
    <cellStyle name="Normal 10 3 2 6" xfId="579" xr:uid="{0705B9F3-2B39-4B11-981F-4D5A0DF38744}"/>
    <cellStyle name="Normal 10 3 2 6 2" xfId="1417" xr:uid="{3E42030D-15BF-4303-A552-52FE61CC8209}"/>
    <cellStyle name="Normal 10 3 2 6 2 2" xfId="7449" xr:uid="{BC8D5A03-0EB4-43CA-9063-D259D363B8AD}"/>
    <cellStyle name="Normal 10 3 2 6 2 2 2" xfId="15708" xr:uid="{56FB91F6-3E29-4837-89C5-54627E6F28ED}"/>
    <cellStyle name="Normal 10 3 2 6 2 2 2 2" xfId="40290" xr:uid="{86815F04-39E9-4158-BDD2-68D857961C6E}"/>
    <cellStyle name="Normal 10 3 2 6 2 2 3" xfId="22606" xr:uid="{00F5CCCD-A471-4AD8-9CF3-CDB999DAFDFB}"/>
    <cellStyle name="Normal 10 3 2 6 2 2 3 2" xfId="46633" xr:uid="{247C7D80-9BB0-4183-8DC2-7E5F8A045F68}"/>
    <cellStyle name="Normal 10 3 2 6 2 2 4" xfId="32275" xr:uid="{F6218126-9847-4D83-975D-1A6D154FE8A6}"/>
    <cellStyle name="Normal 10 3 2 6 2 3" xfId="5357" xr:uid="{31A66C24-70E3-4E81-AB0F-A1D8ACA0A2E9}"/>
    <cellStyle name="Normal 10 3 2 6 2 3 2" xfId="13641" xr:uid="{9F28F1EB-2C9D-4ECD-B03F-CF370DBB2044}"/>
    <cellStyle name="Normal 10 3 2 6 2 3 2 2" xfId="38225" xr:uid="{570AB1D8-ABC3-4786-B9B7-3875278D7A55}"/>
    <cellStyle name="Normal 10 3 2 6 2 3 3" xfId="30207" xr:uid="{F5B92E1F-55D8-4089-88F6-84C0771A00CB}"/>
    <cellStyle name="Normal 10 3 2 6 2 4" xfId="9779" xr:uid="{1034A92F-378B-4173-A976-C3FB83501B93}"/>
    <cellStyle name="Normal 10 3 2 6 2 4 2" xfId="34465" xr:uid="{DC1B5BD9-B374-4D24-A328-72225FC74F1C}"/>
    <cellStyle name="Normal 10 3 2 6 2 5" xfId="20140" xr:uid="{27323426-2E16-46B1-8077-F3064D30F68B}"/>
    <cellStyle name="Normal 10 3 2 6 2 5 2" xfId="44314" xr:uid="{F3457CF2-82D7-4617-8CD9-87C081C670F0}"/>
    <cellStyle name="Normal 10 3 2 6 2 6" xfId="26581" xr:uid="{DD7E85B9-5661-4E9D-9574-4C10D5FB488C}"/>
    <cellStyle name="Normal 10 3 2 6 3" xfId="968" xr:uid="{C907589D-F252-4F85-B818-303900C5E961}"/>
    <cellStyle name="Normal 10 3 2 6 3 2" xfId="7960" xr:uid="{F9C51C8F-B2CE-4129-AD25-904388F27E9B}"/>
    <cellStyle name="Normal 10 3 2 6 3 2 2" xfId="16218" xr:uid="{8E259DFF-6AE1-49EF-9164-41E2069591C4}"/>
    <cellStyle name="Normal 10 3 2 6 3 2 2 2" xfId="40800" xr:uid="{BF54A4CC-87D5-46AE-9EF8-DCC363E3AB7B}"/>
    <cellStyle name="Normal 10 3 2 6 3 2 3" xfId="22179" xr:uid="{E9FA89B6-95F4-46E3-AAE0-D8DDDD7A0488}"/>
    <cellStyle name="Normal 10 3 2 6 3 2 3 2" xfId="46228" xr:uid="{E12FF965-63DE-4449-AE93-83072695FFE2}"/>
    <cellStyle name="Normal 10 3 2 6 3 2 4" xfId="32785" xr:uid="{A9C70D13-33ED-4A23-87AA-4C8830B5F53F}"/>
    <cellStyle name="Normal 10 3 2 6 3 3" xfId="6073" xr:uid="{DF2E1CA8-140E-42FD-91E8-8AAEFD893313}"/>
    <cellStyle name="Normal 10 3 2 6 3 3 2" xfId="14335" xr:uid="{16952B2D-FAB3-4ECE-AC61-FB8DBD6BE58E}"/>
    <cellStyle name="Normal 10 3 2 6 3 3 2 2" xfId="38917" xr:uid="{6DED7E70-594F-4F8A-8898-128840EA25D4}"/>
    <cellStyle name="Normal 10 3 2 6 3 3 3" xfId="30902" xr:uid="{8C350F0F-1641-496E-86FB-0D2A91CDB079}"/>
    <cellStyle name="Normal 10 3 2 6 3 4" xfId="9344" xr:uid="{C2780BC7-2A8B-40CE-ADBD-0CE3B9D16D9D}"/>
    <cellStyle name="Normal 10 3 2 6 3 4 2" xfId="34063" xr:uid="{9A374994-98A0-4071-AECE-7324A17C3D13}"/>
    <cellStyle name="Normal 10 3 2 6 3 5" xfId="19713" xr:uid="{EBF5B5BD-7F1E-4E6E-A204-8330AB93F989}"/>
    <cellStyle name="Normal 10 3 2 6 3 5 2" xfId="43895" xr:uid="{665D9A62-D91C-463F-A9AE-2206BCC47B84}"/>
    <cellStyle name="Normal 10 3 2 6 3 6" xfId="26182" xr:uid="{76437FCC-64D5-47E3-B947-5CEA3E907101}"/>
    <cellStyle name="Normal 10 3 2 6 4" xfId="6593" xr:uid="{870711DA-46D1-4EFC-9E11-B7B13AD1C58B}"/>
    <cellStyle name="Normal 10 3 2 6 4 2" xfId="14852" xr:uid="{C1894377-C7BA-4CC9-A2AF-5AAA5BF0AFAD}"/>
    <cellStyle name="Normal 10 3 2 6 4 2 2" xfId="21832" xr:uid="{C584589E-9E80-428D-8099-39049F97F865}"/>
    <cellStyle name="Normal 10 3 2 6 4 2 2 2" xfId="45906" xr:uid="{406949C2-FE00-4200-A364-FFB8F247535D}"/>
    <cellStyle name="Normal 10 3 2 6 4 2 3" xfId="39434" xr:uid="{6C09486A-15CF-4CC8-9BFC-D2B5A4A0F3FF}"/>
    <cellStyle name="Normal 10 3 2 6 4 3" xfId="19367" xr:uid="{07C2E03D-8B26-4C50-8139-8F1CD11F10E9}"/>
    <cellStyle name="Normal 10 3 2 6 4 3 2" xfId="43561" xr:uid="{1DBFEE22-CB86-44C8-9F11-2E96D356449D}"/>
    <cellStyle name="Normal 10 3 2 6 4 4" xfId="31419" xr:uid="{47C0E1C9-98A9-48A6-9FF3-78D2D1816D22}"/>
    <cellStyle name="Normal 10 3 2 6 5" xfId="7162" xr:uid="{9F8C14E7-C270-41D4-AD2B-79C3A24FB788}"/>
    <cellStyle name="Normal 10 3 2 6 5 2" xfId="15421" xr:uid="{36045F7F-FAA5-4F8E-8A8B-3ADC0CA03188}"/>
    <cellStyle name="Normal 10 3 2 6 5 2 2" xfId="40003" xr:uid="{D6B860A0-C372-4C71-851E-066D953DBA25}"/>
    <cellStyle name="Normal 10 3 2 6 5 3" xfId="21237" xr:uid="{EC0F402E-38B8-45EC-9898-36A3EA3DDC44}"/>
    <cellStyle name="Normal 10 3 2 6 5 3 2" xfId="45356" xr:uid="{8DDB56AA-D63E-43E0-AAC4-8691549668DB}"/>
    <cellStyle name="Normal 10 3 2 6 5 4" xfId="31988" xr:uid="{C0944965-8AB4-43DC-B8A5-C4AB7996B76E}"/>
    <cellStyle name="Normal 10 3 2 6 6" xfId="4928" xr:uid="{3A0454CD-7943-4327-A98E-657F34A5FA6C}"/>
    <cellStyle name="Normal 10 3 2 6 6 2" xfId="13239" xr:uid="{2A880050-36C2-4B9D-B37E-646212ED8F41}"/>
    <cellStyle name="Normal 10 3 2 6 6 2 2" xfId="37823" xr:uid="{12C844BF-57A2-430B-A344-999552CF78F8}"/>
    <cellStyle name="Normal 10 3 2 6 6 3" xfId="29805" xr:uid="{92F4AD55-CD26-45D3-B37D-04A410101987}"/>
    <cellStyle name="Normal 10 3 2 6 7" xfId="8966" xr:uid="{09AED04B-EE35-416C-9C8B-6D213B2058D6}"/>
    <cellStyle name="Normal 10 3 2 6 7 2" xfId="33728" xr:uid="{8033D27B-6F5A-4163-9BB7-D7302560E335}"/>
    <cellStyle name="Normal 10 3 2 6 8" xfId="18760" xr:uid="{C795FFBA-FA88-42AC-89ED-A1C920A96816}"/>
    <cellStyle name="Normal 10 3 2 6 8 2" xfId="42956" xr:uid="{7143F293-5D46-439D-9179-7BE62842AEFC}"/>
    <cellStyle name="Normal 10 3 2 6 9" xfId="25859" xr:uid="{350EC74D-F77B-4636-B7F0-91589F0B2B82}"/>
    <cellStyle name="Normal 10 3 2 7" xfId="1147" xr:uid="{BAD1D91F-E67F-4C5F-A878-105DC73D5F82}"/>
    <cellStyle name="Normal 10 3 2 7 2" xfId="1579" xr:uid="{2C628A20-B7F4-4356-A100-D3E6ACB6992B}"/>
    <cellStyle name="Normal 10 3 2 7 2 2" xfId="7554" xr:uid="{79925B3B-DCEE-423B-9B53-E9BAF3D346E0}"/>
    <cellStyle name="Normal 10 3 2 7 2 2 2" xfId="15812" xr:uid="{E6427633-DECA-4AF6-8090-A19CBB089426}"/>
    <cellStyle name="Normal 10 3 2 7 2 2 2 2" xfId="40394" xr:uid="{E4597893-6D23-4949-8452-DB69B3FA0FE8}"/>
    <cellStyle name="Normal 10 3 2 7 2 2 3" xfId="22766" xr:uid="{EDA8A1EB-C0E3-4C99-A00E-715F7794C292}"/>
    <cellStyle name="Normal 10 3 2 7 2 2 3 2" xfId="46793" xr:uid="{727C54AC-2DBB-4DDC-8931-D6650F378F66}"/>
    <cellStyle name="Normal 10 3 2 7 2 2 4" xfId="32379" xr:uid="{582726BD-1BA4-4AE7-A375-4C7293585BE9}"/>
    <cellStyle name="Normal 10 3 2 7 2 3" xfId="5518" xr:uid="{61630EA2-4CC1-42C6-8FA4-1E964D143F04}"/>
    <cellStyle name="Normal 10 3 2 7 2 3 2" xfId="13801" xr:uid="{641A65F8-C7D1-418E-A71B-20E290391427}"/>
    <cellStyle name="Normal 10 3 2 7 2 3 2 2" xfId="38385" xr:uid="{79912EC2-9876-492B-9DBF-5982904148A6}"/>
    <cellStyle name="Normal 10 3 2 7 2 3 3" xfId="30367" xr:uid="{C68994F9-E3FE-4BFB-813C-947959A10BAE}"/>
    <cellStyle name="Normal 10 3 2 7 2 4" xfId="9939" xr:uid="{AC17BA4B-2A56-4BE9-9032-F7DD28D8A346}"/>
    <cellStyle name="Normal 10 3 2 7 2 4 2" xfId="34625" xr:uid="{54DD0C49-0F76-4004-B866-5FFDB03309AE}"/>
    <cellStyle name="Normal 10 3 2 7 2 5" xfId="20300" xr:uid="{1DE1A1C6-4067-4C0F-8E7D-4E8DB18D67ED}"/>
    <cellStyle name="Normal 10 3 2 7 2 5 2" xfId="44474" xr:uid="{F8709B99-5B3E-444A-82DE-EBC8E512667E}"/>
    <cellStyle name="Normal 10 3 2 7 2 6" xfId="26741" xr:uid="{ADDBA234-E149-4FE3-8C3A-0CF984D37390}"/>
    <cellStyle name="Normal 10 3 2 7 3" xfId="6233" xr:uid="{CC7CA98C-584B-499A-9E60-C774EB9F08B4}"/>
    <cellStyle name="Normal 10 3 2 7 3 2" xfId="8120" xr:uid="{A2F17992-43EC-4A0B-A2EE-7E8B6893F3DC}"/>
    <cellStyle name="Normal 10 3 2 7 3 2 2" xfId="16378" xr:uid="{3B8DAACB-922F-4EAC-9230-48BF2A72A47A}"/>
    <cellStyle name="Normal 10 3 2 7 3 2 2 2" xfId="40960" xr:uid="{FB5BD2AA-D683-429D-8A30-92449CF40383}"/>
    <cellStyle name="Normal 10 3 2 7 3 2 3" xfId="22356" xr:uid="{DEA462A5-D947-4D97-9E90-4FFFE81C77C2}"/>
    <cellStyle name="Normal 10 3 2 7 3 2 3 2" xfId="46390" xr:uid="{FDB26FDA-F4DB-469D-9EF2-F9487E2B4E8F}"/>
    <cellStyle name="Normal 10 3 2 7 3 2 4" xfId="32945" xr:uid="{AD0A4EBE-A499-483B-A025-02FCE18566C7}"/>
    <cellStyle name="Normal 10 3 2 7 3 3" xfId="14495" xr:uid="{8BF958AF-6E37-4578-879F-3B2683E37254}"/>
    <cellStyle name="Normal 10 3 2 7 3 3 2" xfId="39077" xr:uid="{E370E7E6-B25C-498E-A7C5-2C1D4D2520D4}"/>
    <cellStyle name="Normal 10 3 2 7 3 4" xfId="19890" xr:uid="{4167388F-7AC0-4695-BA35-70C24E577644}"/>
    <cellStyle name="Normal 10 3 2 7 3 4 2" xfId="44070" xr:uid="{D9BBB27C-2038-48BE-8642-C26836CFA612}"/>
    <cellStyle name="Normal 10 3 2 7 3 5" xfId="31062" xr:uid="{A38EEFF5-044C-40B3-B1C2-8A81CD9A883D}"/>
    <cellStyle name="Normal 10 3 2 7 4" xfId="6753" xr:uid="{779BE76A-D783-4AF7-B112-416F833D7F84}"/>
    <cellStyle name="Normal 10 3 2 7 4 2" xfId="15012" xr:uid="{406E7746-9C97-429C-ACF2-F2C7F3965DAC}"/>
    <cellStyle name="Normal 10 3 2 7 4 2 2" xfId="39594" xr:uid="{E46047EE-BF51-4993-AEB3-62CFD2FF47FA}"/>
    <cellStyle name="Normal 10 3 2 7 4 3" xfId="20859" xr:uid="{302F13D1-1800-4A18-9D32-696A12623F51}"/>
    <cellStyle name="Normal 10 3 2 7 4 3 2" xfId="44997" xr:uid="{42897B24-B7F2-4C8D-9A12-1C17D9CA250B}"/>
    <cellStyle name="Normal 10 3 2 7 4 4" xfId="31579" xr:uid="{09BB6793-2622-4E4D-868C-EDC303336B1F}"/>
    <cellStyle name="Normal 10 3 2 7 5" xfId="7264" xr:uid="{6F092C51-A92B-4C1B-B87A-1F9926C1CE32}"/>
    <cellStyle name="Normal 10 3 2 7 5 2" xfId="15523" xr:uid="{88885FF8-576A-4A6F-95D5-DE202B94A409}"/>
    <cellStyle name="Normal 10 3 2 7 5 2 2" xfId="40105" xr:uid="{6FD45BE6-A7D9-4773-BCED-0429402F49DF}"/>
    <cellStyle name="Normal 10 3 2 7 5 3" xfId="32090" xr:uid="{8EB5368E-6D99-487B-B527-FA83818E0934}"/>
    <cellStyle name="Normal 10 3 2 7 6" xfId="5106" xr:uid="{07246776-1408-464B-BFF8-3BBD7B9C03F1}"/>
    <cellStyle name="Normal 10 3 2 7 6 2" xfId="13401" xr:uid="{E101A2B5-746F-4125-B724-1A6A92D6AB56}"/>
    <cellStyle name="Normal 10 3 2 7 6 2 2" xfId="37985" xr:uid="{C1E43ECA-0FF2-48E8-97CA-224473954479}"/>
    <cellStyle name="Normal 10 3 2 7 6 3" xfId="29966" xr:uid="{9CD10F0C-DEC7-44A9-AE0E-4046CB179D5A}"/>
    <cellStyle name="Normal 10 3 2 7 7" xfId="9523" xr:uid="{622C5002-63DB-47A3-A081-CF8B95C30191}"/>
    <cellStyle name="Normal 10 3 2 7 7 2" xfId="34223" xr:uid="{D541A702-EB96-45B7-B17B-8FAF6FEA1FC6}"/>
    <cellStyle name="Normal 10 3 2 7 8" xfId="18430" xr:uid="{6504B205-F7D2-4171-B9C8-6E3FA0D69589}"/>
    <cellStyle name="Normal 10 3 2 7 8 2" xfId="42640" xr:uid="{BD2C7E3F-C426-4166-869E-822165E1CE4A}"/>
    <cellStyle name="Normal 10 3 2 7 9" xfId="26342" xr:uid="{E03D5362-EB93-4141-970F-CF48CF687875}"/>
    <cellStyle name="Normal 10 3 2 8" xfId="1214" xr:uid="{0AF3A875-1698-4C90-93DC-BDEED2577A87}"/>
    <cellStyle name="Normal 10 3 2 8 2" xfId="5886" xr:uid="{E1478A9E-E65A-4D72-8B71-2EF781AA7046}"/>
    <cellStyle name="Normal 10 3 2 8 2 2" xfId="7773" xr:uid="{6B53CA74-0550-4BFF-BA4A-60E23B72C894}"/>
    <cellStyle name="Normal 10 3 2 8 2 2 2" xfId="16031" xr:uid="{8CB7DB7F-E1BD-4E11-8342-133603A33E11}"/>
    <cellStyle name="Normal 10 3 2 8 2 2 2 2" xfId="40613" xr:uid="{4F14BB16-9153-431B-B9EA-D26CCB2FD5CF}"/>
    <cellStyle name="Normal 10 3 2 8 2 2 3" xfId="32598" xr:uid="{1CD81E4C-A198-42D5-B1E1-E95C44E4E846}"/>
    <cellStyle name="Normal 10 3 2 8 2 3" xfId="14148" xr:uid="{DC5CDC0E-A8CA-4789-9345-02DABEF72E38}"/>
    <cellStyle name="Normal 10 3 2 8 2 3 2" xfId="38730" xr:uid="{4EC7B9A7-3773-433D-817B-38AC55273608}"/>
    <cellStyle name="Normal 10 3 2 8 2 4" xfId="22411" xr:uid="{60E7F4CE-9995-4230-A81A-738C3B794B34}"/>
    <cellStyle name="Normal 10 3 2 8 2 4 2" xfId="46445" xr:uid="{EC6C63D1-E07B-4725-891C-353722974128}"/>
    <cellStyle name="Normal 10 3 2 8 2 5" xfId="30715" xr:uid="{96A339EB-38B1-4B45-B7B0-D63F5EA610BB}"/>
    <cellStyle name="Normal 10 3 2 8 3" xfId="6406" xr:uid="{8DC16F89-BB57-4827-8EDD-8B377B389FAD}"/>
    <cellStyle name="Normal 10 3 2 8 3 2" xfId="14665" xr:uid="{93ADCBC3-5C0B-41F9-B6AA-7524332303C1}"/>
    <cellStyle name="Normal 10 3 2 8 3 2 2" xfId="39247" xr:uid="{FEFA13D2-4FB1-4132-A714-DB740B18B98C}"/>
    <cellStyle name="Normal 10 3 2 8 3 3" xfId="31232" xr:uid="{715B0B2E-ADA4-4C8A-B256-CD974C88653A}"/>
    <cellStyle name="Normal 10 3 2 8 4" xfId="7316" xr:uid="{04816435-C517-4C9E-B5C8-24AD983476B6}"/>
    <cellStyle name="Normal 10 3 2 8 4 2" xfId="15575" xr:uid="{D000C5D1-1458-4846-B36E-64EBCA6BE81C}"/>
    <cellStyle name="Normal 10 3 2 8 4 2 2" xfId="40157" xr:uid="{C9E6B0E0-5A22-4B7C-9D0C-6B392C5D532E}"/>
    <cellStyle name="Normal 10 3 2 8 4 3" xfId="32142" xr:uid="{0FB38718-B235-40E2-9893-096947BC1FF7}"/>
    <cellStyle name="Normal 10 3 2 8 5" xfId="5159" xr:uid="{F444453C-AC72-45F2-9B40-F005D9EAEFF8}"/>
    <cellStyle name="Normal 10 3 2 8 5 2" xfId="13453" xr:uid="{79AC2057-C51B-4556-A524-68564A10A18E}"/>
    <cellStyle name="Normal 10 3 2 8 5 2 2" xfId="38037" xr:uid="{A4DF07BD-01F3-4CAB-85FA-84BC3DEE08F2}"/>
    <cellStyle name="Normal 10 3 2 8 5 3" xfId="30019" xr:uid="{C5E5BC0F-4857-4498-8A15-7E4E00B2F959}"/>
    <cellStyle name="Normal 10 3 2 8 6" xfId="9582" xr:uid="{AC802E72-D044-489C-85D3-C62DFD49690E}"/>
    <cellStyle name="Normal 10 3 2 8 6 2" xfId="34277" xr:uid="{B345B6FD-EADE-48EB-9E0E-41F9DB7FFA7B}"/>
    <cellStyle name="Normal 10 3 2 8 7" xfId="19944" xr:uid="{89B335F8-A58D-419F-BD2D-5DFB329FFB96}"/>
    <cellStyle name="Normal 10 3 2 8 7 2" xfId="44122" xr:uid="{93DE8BD3-99EE-4D76-8E16-E9AEE3293654}"/>
    <cellStyle name="Normal 10 3 2 8 8" xfId="26394" xr:uid="{D6ABF365-94AB-4429-B830-87174DA0C29A}"/>
    <cellStyle name="Normal 10 3 2 9" xfId="1173" xr:uid="{29EC9FDC-08B3-4B17-86E4-3C4822A46A04}"/>
    <cellStyle name="Normal 10 3 2 9 2" xfId="6259" xr:uid="{636FAEAE-2CF1-43B7-B340-2E4959E0F9DB}"/>
    <cellStyle name="Normal 10 3 2 9 2 2" xfId="8146" xr:uid="{6A4DE933-82CE-458E-9222-90A2C865B0E2}"/>
    <cellStyle name="Normal 10 3 2 9 2 2 2" xfId="16404" xr:uid="{6BEA945D-760B-47FD-B402-772862A3B15B}"/>
    <cellStyle name="Normal 10 3 2 9 2 2 2 2" xfId="40986" xr:uid="{142D091C-6CA3-4CC8-913B-79C0C3EB23F7}"/>
    <cellStyle name="Normal 10 3 2 9 2 2 3" xfId="32971" xr:uid="{678994BA-09AA-47E8-B997-C57F0E60144F}"/>
    <cellStyle name="Normal 10 3 2 9 2 3" xfId="14521" xr:uid="{A16CFF5A-9C35-4626-9F43-759B6F00E21A}"/>
    <cellStyle name="Normal 10 3 2 9 2 3 2" xfId="39103" xr:uid="{87721686-7388-422D-A8EF-E7944A2ED3B0}"/>
    <cellStyle name="Normal 10 3 2 9 2 4" xfId="22382" xr:uid="{8D7AB140-A69F-4C9D-8BF9-B0490EE29F9C}"/>
    <cellStyle name="Normal 10 3 2 9 2 4 2" xfId="46416" xr:uid="{B74637B5-D503-4DA3-9E72-BB4C823FB14E}"/>
    <cellStyle name="Normal 10 3 2 9 2 5" xfId="31088" xr:uid="{AF050518-0EE7-4B84-9E3D-CDF228D1E32B}"/>
    <cellStyle name="Normal 10 3 2 9 3" xfId="6779" xr:uid="{F785AC84-0DEC-4950-87E8-A82D1C451CED}"/>
    <cellStyle name="Normal 10 3 2 9 3 2" xfId="15038" xr:uid="{A447A8BA-326E-48F5-8BBF-088F816B0EA9}"/>
    <cellStyle name="Normal 10 3 2 9 3 2 2" xfId="39620" xr:uid="{4A2DC21F-9A32-4049-8DD9-55C7D4CEF5C4}"/>
    <cellStyle name="Normal 10 3 2 9 3 3" xfId="31605" xr:uid="{A633BEC8-5744-418D-AA44-36845D725274}"/>
    <cellStyle name="Normal 10 3 2 9 4" xfId="7290" xr:uid="{9D951C12-9C48-49EA-9365-6EB6896CB946}"/>
    <cellStyle name="Normal 10 3 2 9 4 2" xfId="15549" xr:uid="{093F88B1-3B57-4193-B2E2-933D27F68670}"/>
    <cellStyle name="Normal 10 3 2 9 4 2 2" xfId="40131" xr:uid="{B1C1DC0A-05D2-4B74-B74C-B9C98877E6B8}"/>
    <cellStyle name="Normal 10 3 2 9 4 3" xfId="32116" xr:uid="{C0D2533D-8957-4CA3-8EFB-2C91635E8A26}"/>
    <cellStyle name="Normal 10 3 2 9 5" xfId="5132" xr:uid="{BE3D0187-098D-4492-B722-3C3B6F35E031}"/>
    <cellStyle name="Normal 10 3 2 9 5 2" xfId="13427" xr:uid="{A9DF8884-E67A-4B9E-90E7-309399BC575A}"/>
    <cellStyle name="Normal 10 3 2 9 5 2 2" xfId="38011" xr:uid="{65E5E366-3269-4CEE-A728-B96F3780C67C}"/>
    <cellStyle name="Normal 10 3 2 9 5 3" xfId="29992" xr:uid="{CE2723C4-2EAF-4E6F-9D7F-D32B9BA292B5}"/>
    <cellStyle name="Normal 10 3 2 9 6" xfId="9549" xr:uid="{DD9723BE-CA90-44AE-96E8-ACEB2D4131B8}"/>
    <cellStyle name="Normal 10 3 2 9 6 2" xfId="34249" xr:uid="{F1EB6719-92C7-43EB-AAD7-9754D860C920}"/>
    <cellStyle name="Normal 10 3 2 9 7" xfId="19916" xr:uid="{5915BD8C-E7F1-4645-99B6-4D5475C51B83}"/>
    <cellStyle name="Normal 10 3 2 9 7 2" xfId="44096" xr:uid="{0681DDCC-7403-4665-9100-8445505FAB30}"/>
    <cellStyle name="Normal 10 3 2 9 8" xfId="26368" xr:uid="{4EF3F797-5B04-491A-8BD4-F94D3027ABD2}"/>
    <cellStyle name="Normal 10 3 20" xfId="2691" xr:uid="{5B6FBB0A-2B93-4C18-8286-88373310006B}"/>
    <cellStyle name="Normal 10 3 20 2" xfId="11032" xr:uid="{7CC88332-1318-4CFE-8FBE-B87E38A50309}"/>
    <cellStyle name="Normal 10 3 20 2 2" xfId="35687" xr:uid="{F8B84B87-865D-4335-B927-CAE5C2866158}"/>
    <cellStyle name="Normal 10 3 20 3" xfId="27802" xr:uid="{7130CB3D-7E89-4615-8BA8-9E6F35C39512}"/>
    <cellStyle name="Normal 10 3 21" xfId="3164" xr:uid="{8D8442E3-2375-4050-99B4-25D3A7508145}"/>
    <cellStyle name="Normal 10 3 21 2" xfId="11505" xr:uid="{3B142F60-721B-4F89-845C-A512816D9FB0}"/>
    <cellStyle name="Normal 10 3 21 2 2" xfId="36159" xr:uid="{8B9FC88A-FB1B-47C0-A6DA-9A33A752BD35}"/>
    <cellStyle name="Normal 10 3 21 3" xfId="28274" xr:uid="{25792A5B-EAFF-45BF-90AA-CAC2D44C791B}"/>
    <cellStyle name="Normal 10 3 22" xfId="3407" xr:uid="{B5ED5088-D9BC-4973-BE4F-E74BFFDAA1F8}"/>
    <cellStyle name="Normal 10 3 22 2" xfId="11748" xr:uid="{20A1E7F1-BECE-4EFD-B486-68D9831744C1}"/>
    <cellStyle name="Normal 10 3 22 2 2" xfId="36395" xr:uid="{E9B6E500-108A-43D7-A73B-6A51025A1AD1}"/>
    <cellStyle name="Normal 10 3 22 3" xfId="28510" xr:uid="{42045708-31AA-4B4E-BBD9-25461D5C6AF7}"/>
    <cellStyle name="Normal 10 3 23" xfId="3944" xr:uid="{0B71896B-F5B6-4CDB-80D5-DF6DE78938AB}"/>
    <cellStyle name="Normal 10 3 23 2" xfId="12285" xr:uid="{E5C03850-1DD7-46F7-97B6-CA6072FC4E59}"/>
    <cellStyle name="Normal 10 3 23 2 2" xfId="36871" xr:uid="{4069F5C8-0718-41D1-9FB6-8325613000BC}"/>
    <cellStyle name="Normal 10 3 23 3" xfId="28986" xr:uid="{0F7A0A61-6B91-49AC-AFBE-D0D97251A0BD}"/>
    <cellStyle name="Normal 10 3 24" xfId="4018" xr:uid="{9A3D0E1F-BFA6-442A-8E5C-3C69912AA972}"/>
    <cellStyle name="Normal 10 3 24 2" xfId="12359" xr:uid="{264C85C9-9C5E-4AA7-BEA5-BA582FBCDCED}"/>
    <cellStyle name="Normal 10 3 24 2 2" xfId="36945" xr:uid="{986B1C58-E8F0-439F-98E3-2D4CB9900D41}"/>
    <cellStyle name="Normal 10 3 24 3" xfId="29060" xr:uid="{1ED04237-B5D3-47D2-BB33-3E52E567436C}"/>
    <cellStyle name="Normal 10 3 25" xfId="4095" xr:uid="{60E3B27C-44E1-4F24-8EE9-93BC614A8B1D}"/>
    <cellStyle name="Normal 10 3 25 2" xfId="12436" xr:uid="{075E73CA-F5B7-4998-AC23-9883C5F9BC6F}"/>
    <cellStyle name="Normal 10 3 25 2 2" xfId="37021" xr:uid="{B5B693CD-9996-4B92-94C8-40BA1EFBE656}"/>
    <cellStyle name="Normal 10 3 25 3" xfId="29130" xr:uid="{D2985BEF-D0A2-4921-BD64-A8F1730777DF}"/>
    <cellStyle name="Normal 10 3 26" xfId="4699" xr:uid="{4F710C7C-4A53-4E8B-88E8-6F967DB01C28}"/>
    <cellStyle name="Normal 10 3 26 2" xfId="13038" xr:uid="{1B6CACA9-5539-4AF9-8CBC-5C8F2B115B02}"/>
    <cellStyle name="Normal 10 3 26 2 2" xfId="37623" xr:uid="{1D7B2AD1-245C-4987-98A0-6FCB6839678E}"/>
    <cellStyle name="Normal 10 3 26 3" xfId="29602" xr:uid="{D0789A52-387D-46CD-B3CA-B62E3B30D112}"/>
    <cellStyle name="Normal 10 3 27" xfId="8497" xr:uid="{32C9F9A8-F4BF-4A76-9A25-BEC9E585E1CC}"/>
    <cellStyle name="Normal 10 3 27 2" xfId="16755" xr:uid="{A551AC70-B792-443D-B6FF-00850DA91D9A}"/>
    <cellStyle name="Normal 10 3 27 2 2" xfId="41337" xr:uid="{A6F5A3BE-9759-43E8-A163-9181BA214F8D}"/>
    <cellStyle name="Normal 10 3 27 3" xfId="33308" xr:uid="{9D6A3E3D-EB2B-49C4-802B-AA53387AAA16}"/>
    <cellStyle name="Normal 10 3 28" xfId="8624" xr:uid="{CAFA9034-8878-466A-9DBF-40F911DEF0B5}"/>
    <cellStyle name="Normal 10 3 28 2" xfId="33409" xr:uid="{5A7875C3-E256-4973-A90E-205217C22F8D}"/>
    <cellStyle name="Normal 10 3 29" xfId="17735" xr:uid="{D304B5B6-1954-4B2F-BA65-C8018BBC8864}"/>
    <cellStyle name="Normal 10 3 29 2" xfId="41962" xr:uid="{20DEDE80-6F3D-4DDA-92AE-975EC59E243D}"/>
    <cellStyle name="Normal 10 3 3" xfId="166" xr:uid="{64FBB256-BD77-43F5-A793-378D31EF88A4}"/>
    <cellStyle name="Normal 10 3 3 10" xfId="2022" xr:uid="{3DCC409E-1972-496C-A76D-D6D293DD5E5A}"/>
    <cellStyle name="Normal 10 3 3 10 2" xfId="6419" xr:uid="{958D78E9-DF92-4C3A-97B1-0B2F534880DA}"/>
    <cellStyle name="Normal 10 3 3 10 2 2" xfId="14678" xr:uid="{C6E79BB2-CFAB-497D-873E-1198A7A64630}"/>
    <cellStyle name="Normal 10 3 3 10 2 2 2" xfId="39260" xr:uid="{829EC46C-69ED-4D65-A23A-FAA688AE0829}"/>
    <cellStyle name="Normal 10 3 3 10 2 3" xfId="23186" xr:uid="{5120A940-A72E-4E61-B056-E6B42C0A108D}"/>
    <cellStyle name="Normal 10 3 3 10 2 3 2" xfId="47197" xr:uid="{D7D06008-A7C2-4452-8374-301C07E41D45}"/>
    <cellStyle name="Normal 10 3 3 10 2 4" xfId="31245" xr:uid="{49292B75-BD63-46F5-A251-2C6A76D7D730}"/>
    <cellStyle name="Normal 10 3 3 10 3" xfId="10364" xr:uid="{594FB566-988F-4725-A9AC-F96C1BDAFFA5}"/>
    <cellStyle name="Normal 10 3 3 10 3 2" xfId="35023" xr:uid="{84B05EB8-0967-4BD1-8EA2-17E75B255EC4}"/>
    <cellStyle name="Normal 10 3 3 10 4" xfId="20721" xr:uid="{5B996C2D-1F13-4EA8-9034-6887CC2BF334}"/>
    <cellStyle name="Normal 10 3 3 10 4 2" xfId="44881" xr:uid="{4C1D196D-900B-408A-993F-03A496C0A6D2}"/>
    <cellStyle name="Normal 10 3 3 10 5" xfId="27138" xr:uid="{A15C9BFA-AFAF-40A4-95EC-AE38DF4A28E9}"/>
    <cellStyle name="Normal 10 3 3 11" xfId="2093" xr:uid="{CC8A97A0-87D0-4CE4-AF6D-1E56C070AD21}"/>
    <cellStyle name="Normal 10 3 3 11 2" xfId="8266" xr:uid="{233D2BDA-E5EA-4101-819C-81CC1269F413}"/>
    <cellStyle name="Normal 10 3 3 11 2 2" xfId="16524" xr:uid="{4CC7E3A1-3AD5-4FB4-BF51-441D96F94C01}"/>
    <cellStyle name="Normal 10 3 3 11 2 2 2" xfId="41106" xr:uid="{507B233D-4E40-4D4B-8D9C-22001022CD6F}"/>
    <cellStyle name="Normal 10 3 3 11 2 3" xfId="21470" xr:uid="{0A79D20A-BD1C-4E7A-8034-E0D6CE1A1F9F}"/>
    <cellStyle name="Normal 10 3 3 11 2 3 2" xfId="45576" xr:uid="{FF7F530C-8339-4744-878E-FFFEB1967A61}"/>
    <cellStyle name="Normal 10 3 3 11 2 4" xfId="33091" xr:uid="{BE336193-C1B8-49B3-85C3-9CA69BCD22BF}"/>
    <cellStyle name="Normal 10 3 3 11 3" xfId="10435" xr:uid="{C00458F4-CB09-4885-85F8-8D92F83C85A5}"/>
    <cellStyle name="Normal 10 3 3 11 3 2" xfId="35093" xr:uid="{C503F43A-FDB3-471B-A454-FAE40BEAE047}"/>
    <cellStyle name="Normal 10 3 3 11 4" xfId="18996" xr:uid="{7EC3DD32-B5D5-4596-BFEA-7F936036EBD7}"/>
    <cellStyle name="Normal 10 3 3 11 4 2" xfId="43190" xr:uid="{ADA6F7CC-D581-4460-9327-DAC7A3D391D5}"/>
    <cellStyle name="Normal 10 3 3 11 5" xfId="27208" xr:uid="{6650530D-5901-4131-86E8-CA3B18A88351}"/>
    <cellStyle name="Normal 10 3 3 12" xfId="2335" xr:uid="{824CC5EA-967B-4009-9B7E-BFE6A32E6F13}"/>
    <cellStyle name="Normal 10 3 3 12 2" xfId="10676" xr:uid="{9CE55127-AD2A-40B1-9D79-5C4EB78390C3}"/>
    <cellStyle name="Normal 10 3 3 12 2 2" xfId="35333" xr:uid="{F14698B7-C9A2-49B5-A9B1-8A1B081FF303}"/>
    <cellStyle name="Normal 10 3 3 12 3" xfId="20874" xr:uid="{2B1CFA77-BFA2-4D94-B3E3-9EE4AF420748}"/>
    <cellStyle name="Normal 10 3 3 12 3 2" xfId="45012" xr:uid="{42C14B0A-A5E4-4A33-8165-C3C66CAF8617}"/>
    <cellStyle name="Normal 10 3 3 12 4" xfId="27448" xr:uid="{42A00DE6-8FAC-47D2-8262-1A4C1ED880E8}"/>
    <cellStyle name="Normal 10 3 3 13" xfId="2409" xr:uid="{361CE9B0-9C5B-4EC8-9E53-0825027D6647}"/>
    <cellStyle name="Normal 10 3 3 13 2" xfId="10750" xr:uid="{21F84C7C-20F9-4C6E-927F-AC556B849804}"/>
    <cellStyle name="Normal 10 3 3 13 2 2" xfId="35407" xr:uid="{35167385-C6F4-48BB-A924-D3CE174BB807}"/>
    <cellStyle name="Normal 10 3 3 13 3" xfId="27522" xr:uid="{0472BD1D-51AC-467B-97A4-99D4534704CD}"/>
    <cellStyle name="Normal 10 3 3 14" xfId="2480" xr:uid="{E1BBF7E4-3B6E-4927-9827-5CA571B27CB9}"/>
    <cellStyle name="Normal 10 3 3 14 2" xfId="10821" xr:uid="{D19C507D-3411-4944-B43F-D5020E6B59A0}"/>
    <cellStyle name="Normal 10 3 3 14 2 2" xfId="35477" xr:uid="{5982339E-995F-4D83-A6E4-4BC3B46ADF13}"/>
    <cellStyle name="Normal 10 3 3 14 3" xfId="27592" xr:uid="{527337AC-2A13-45A0-9207-2E555E948F06}"/>
    <cellStyle name="Normal 10 3 3 15" xfId="2717" xr:uid="{85C9C500-AC2A-4943-B311-A965237E52B8}"/>
    <cellStyle name="Normal 10 3 3 15 2" xfId="11058" xr:uid="{BD7ED5AF-4179-4239-AD5D-A462E1847B7E}"/>
    <cellStyle name="Normal 10 3 3 15 2 2" xfId="35713" xr:uid="{FB2873B7-7633-4A19-8FE8-A4D38EEE2234}"/>
    <cellStyle name="Normal 10 3 3 15 3" xfId="27828" xr:uid="{95AF8420-97AA-4BE9-BCD7-20ABD47A4E67}"/>
    <cellStyle name="Normal 10 3 3 16" xfId="3190" xr:uid="{E89D7893-19A6-4895-AFA6-E2FC93A8B36C}"/>
    <cellStyle name="Normal 10 3 3 16 2" xfId="11531" xr:uid="{3E6326AA-48E7-4238-859B-D68F109B6F8C}"/>
    <cellStyle name="Normal 10 3 3 16 2 2" xfId="36185" xr:uid="{0D1D98A1-B023-4257-B099-D41F941967CF}"/>
    <cellStyle name="Normal 10 3 3 16 3" xfId="28300" xr:uid="{B90F1A48-4F94-4757-9573-F91D66A6FD93}"/>
    <cellStyle name="Normal 10 3 3 17" xfId="3433" xr:uid="{CE9C40E4-5E2F-475F-8249-BCA61965AE4B}"/>
    <cellStyle name="Normal 10 3 3 17 2" xfId="11774" xr:uid="{B448D8F7-6D2F-4A0F-B0F6-5494BAA66855}"/>
    <cellStyle name="Normal 10 3 3 17 2 2" xfId="36421" xr:uid="{DB891557-3480-48C5-9C36-2E03716F3C92}"/>
    <cellStyle name="Normal 10 3 3 17 3" xfId="28536" xr:uid="{490CD357-8EA4-40BD-9E83-28ED5F16BD0D}"/>
    <cellStyle name="Normal 10 3 3 18" xfId="3970" xr:uid="{913D2811-DABD-4479-8A79-026653F4BED7}"/>
    <cellStyle name="Normal 10 3 3 18 2" xfId="12311" xr:uid="{ADD6327B-4214-40F9-984A-D19946FD9197}"/>
    <cellStyle name="Normal 10 3 3 18 2 2" xfId="36897" xr:uid="{564AD687-1BB8-40B3-BF9B-451B4501324D}"/>
    <cellStyle name="Normal 10 3 3 18 3" xfId="29012" xr:uid="{CAB46AF9-3DCA-4487-A231-181EE8A54B58}"/>
    <cellStyle name="Normal 10 3 3 19" xfId="4044" xr:uid="{01334A31-5DCD-4B4F-A682-A7ECD2EA388F}"/>
    <cellStyle name="Normal 10 3 3 19 2" xfId="12385" xr:uid="{E335037C-B2D9-4CC5-BC27-5962FCAC4829}"/>
    <cellStyle name="Normal 10 3 3 19 2 2" xfId="36971" xr:uid="{8C357DFB-88BF-4B6D-8DA8-4DF722118B1E}"/>
    <cellStyle name="Normal 10 3 3 19 3" xfId="29086" xr:uid="{A257A4BD-9B79-42D3-BB70-1CC6998E20E6}"/>
    <cellStyle name="Normal 10 3 3 2" xfId="271" xr:uid="{1698B4FA-4302-4148-A1AE-692B2D6D84E6}"/>
    <cellStyle name="Normal 10 3 3 2 10" xfId="2778" xr:uid="{6D41B5E9-F7F6-4C95-B69D-73A3E944E726}"/>
    <cellStyle name="Normal 10 3 3 2 10 2" xfId="11119" xr:uid="{214F9FAC-8EC3-4BF6-AF83-71D136879A60}"/>
    <cellStyle name="Normal 10 3 3 2 10 2 2" xfId="35774" xr:uid="{B1D67BFA-AC40-48CE-8C40-E31FADE2190B}"/>
    <cellStyle name="Normal 10 3 3 2 10 3" xfId="27889" xr:uid="{6DD325A0-19D8-4707-907A-2B7E5DB81A8D}"/>
    <cellStyle name="Normal 10 3 3 2 11" xfId="3251" xr:uid="{1ABB532E-56D5-4D7B-B7DE-1470F53C3F95}"/>
    <cellStyle name="Normal 10 3 3 2 11 2" xfId="11592" xr:uid="{94E874D0-5529-4564-B6D2-B268F1C061E0}"/>
    <cellStyle name="Normal 10 3 3 2 11 2 2" xfId="36246" xr:uid="{EF6A1130-3EBB-4BD8-AC6D-299570420542}"/>
    <cellStyle name="Normal 10 3 3 2 11 3" xfId="28361" xr:uid="{DEB31FD9-1033-4833-BCB2-15D31DA4A89F}"/>
    <cellStyle name="Normal 10 3 3 2 12" xfId="3495" xr:uid="{CE1BB9BC-FAE9-4B93-9252-921C2E989E4B}"/>
    <cellStyle name="Normal 10 3 3 2 12 2" xfId="11836" xr:uid="{B4438D04-8AD4-4A9C-82C4-B93BAEE3AE5A}"/>
    <cellStyle name="Normal 10 3 3 2 12 2 2" xfId="36482" xr:uid="{9BFEBB9F-774D-4210-B2F7-DE5A0E18C076}"/>
    <cellStyle name="Normal 10 3 3 2 12 3" xfId="28597" xr:uid="{BDA2FA24-60A2-40BA-A25C-AEDD4EF5E08E}"/>
    <cellStyle name="Normal 10 3 3 2 13" xfId="4207" xr:uid="{A8CA52A2-8B18-46E2-9576-B77CCEC729EB}"/>
    <cellStyle name="Normal 10 3 3 2 13 2" xfId="12548" xr:uid="{B421DDE4-69C6-494A-A09E-BF51E7A47E33}"/>
    <cellStyle name="Normal 10 3 3 2 13 2 2" xfId="37133" xr:uid="{A7C8B7AB-7B5D-45D5-8FD0-8E4E3E212DBA}"/>
    <cellStyle name="Normal 10 3 3 2 13 3" xfId="29217" xr:uid="{61118373-6AB7-404D-B0D8-3136A4DFCA7D}"/>
    <cellStyle name="Normal 10 3 3 2 14" xfId="4790" xr:uid="{ACE76DC1-5AAD-4644-B061-A044159B9BE8}"/>
    <cellStyle name="Normal 10 3 3 2 14 2" xfId="13118" xr:uid="{FCDC356E-4082-42ED-9ADF-B89C58C09ABC}"/>
    <cellStyle name="Normal 10 3 3 2 14 2 2" xfId="37703" xr:uid="{530A89CF-8281-4374-AC20-527466E80016}"/>
    <cellStyle name="Normal 10 3 3 2 14 3" xfId="29683" xr:uid="{2900A8D8-4A2A-433C-AE76-4EA2B118CBDA}"/>
    <cellStyle name="Normal 10 3 3 2 15" xfId="8722" xr:uid="{2DA62EFA-43F4-45EC-95BE-522586A1B700}"/>
    <cellStyle name="Normal 10 3 3 2 15 2" xfId="33502" xr:uid="{C0244707-FDD1-48E9-AC59-211DD80E01FA}"/>
    <cellStyle name="Normal 10 3 3 2 16" xfId="17910" xr:uid="{132439BC-9990-4252-BC06-98342C01B7AE}"/>
    <cellStyle name="Normal 10 3 3 2 16 2" xfId="42135" xr:uid="{FD2B2857-179F-4D79-8033-65A8D0357C72}"/>
    <cellStyle name="Normal 10 3 3 2 17" xfId="18511" xr:uid="{0F4F8A9D-8C55-4367-995F-2550A15E1ED8}"/>
    <cellStyle name="Normal 10 3 3 2 17 2" xfId="42714" xr:uid="{D490CE5A-E61A-46CB-8BD4-3B4597B75A17}"/>
    <cellStyle name="Normal 10 3 3 2 18" xfId="25636" xr:uid="{61DC9FFC-31D4-49B4-9E6F-1530FF1B7C4B}"/>
    <cellStyle name="Normal 10 3 3 2 2" xfId="467" xr:uid="{3504FDA8-32A8-4AF3-85D2-39A2DA42CF87}"/>
    <cellStyle name="Normal 10 3 3 2 2 10" xfId="5007" xr:uid="{652B6511-FB0C-4BBE-BF7D-06109477BC18}"/>
    <cellStyle name="Normal 10 3 3 2 2 10 2" xfId="13307" xr:uid="{5114F92F-C295-43AC-961A-85C839995706}"/>
    <cellStyle name="Normal 10 3 3 2 2 10 2 2" xfId="37891" xr:uid="{EFCBC736-F166-490D-A805-09996791CC60}"/>
    <cellStyle name="Normal 10 3 3 2 2 10 3" xfId="29873" xr:uid="{B1FEF767-3177-49F2-848D-85115BB3351B}"/>
    <cellStyle name="Normal 10 3 3 2 2 11" xfId="8857" xr:uid="{B06353AF-B8CC-4552-ADE7-CF34BF149AA4}"/>
    <cellStyle name="Normal 10 3 3 2 2 11 2" xfId="33623" xr:uid="{79958A16-E269-4A43-BA65-B920E3CB8A92}"/>
    <cellStyle name="Normal 10 3 3 2 2 12" xfId="18042" xr:uid="{7D8EBA04-66A0-4826-80D1-576EF5DEE784}"/>
    <cellStyle name="Normal 10 3 3 2 2 12 2" xfId="42267" xr:uid="{9172578C-2F8C-4EFF-8C42-57C5439E2638}"/>
    <cellStyle name="Normal 10 3 3 2 2 13" xfId="18650" xr:uid="{EC40236D-745A-4F83-8AB7-57EE16A6537B}"/>
    <cellStyle name="Normal 10 3 3 2 2 13 2" xfId="42846" xr:uid="{954F3C23-2F63-4A56-9762-5CD190A7C75A}"/>
    <cellStyle name="Normal 10 3 3 2 2 14" xfId="25754" xr:uid="{AC308087-069E-4FDC-AD46-E2688384F11B}"/>
    <cellStyle name="Normal 10 3 3 2 2 2" xfId="1485" xr:uid="{71FC9EFA-1286-4021-870D-6DCF3C6A004D}"/>
    <cellStyle name="Normal 10 3 3 2 2 2 2" xfId="3132" xr:uid="{66144521-D692-4A78-ABF2-D2971CA50085}"/>
    <cellStyle name="Normal 10 3 3 2 2 2 2 2" xfId="7089" xr:uid="{F4ABF5D0-748E-485E-A5EA-ACD6755930A1}"/>
    <cellStyle name="Normal 10 3 3 2 2 2 2 2 2" xfId="15348" xr:uid="{4886CB42-9821-49D8-8DFF-ED28EF455A90}"/>
    <cellStyle name="Normal 10 3 3 2 2 2 2 2 2 2" xfId="39930" xr:uid="{56FCEB46-6B41-497F-AB5A-FAB88AEEE61B}"/>
    <cellStyle name="Normal 10 3 3 2 2 2 2 2 3" xfId="31915" xr:uid="{44F72968-9593-4AE8-9605-5FBDABAF263D}"/>
    <cellStyle name="Normal 10 3 3 2 2 2 2 3" xfId="11473" xr:uid="{DCA00D4D-E32D-407A-ACC4-315418E3111B}"/>
    <cellStyle name="Normal 10 3 3 2 2 2 2 3 2" xfId="36128" xr:uid="{6E6A74E3-5BDC-4F68-BD7E-3AC776A78833}"/>
    <cellStyle name="Normal 10 3 3 2 2 2 2 4" xfId="22673" xr:uid="{8ABF40D3-04C6-4716-B6C0-251A7A5B461B}"/>
    <cellStyle name="Normal 10 3 3 2 2 2 2 4 2" xfId="46700" xr:uid="{BD01ABCD-C0EB-460D-AE99-AA20CC6A50EF}"/>
    <cellStyle name="Normal 10 3 3 2 2 2 2 5" xfId="28243" xr:uid="{E22AD7BC-1E8F-44CD-A9B5-327E2DC1CDE0}"/>
    <cellStyle name="Normal 10 3 3 2 2 2 3" xfId="3851" xr:uid="{7BFEBFFB-FD58-4407-A5DA-401DA34490FB}"/>
    <cellStyle name="Normal 10 3 3 2 2 2 3 2" xfId="12192" xr:uid="{2BBECE8F-5A54-4EC0-B2A3-1CD210BE3CF3}"/>
    <cellStyle name="Normal 10 3 3 2 2 2 3 2 2" xfId="36836" xr:uid="{9AB15FD8-7465-4B7C-A2F1-558C0B16C3F2}"/>
    <cellStyle name="Normal 10 3 3 2 2 2 3 3" xfId="28951" xr:uid="{44DECADA-F677-4E86-B9AB-5E761B28774F}"/>
    <cellStyle name="Normal 10 3 3 2 2 2 4" xfId="4605" xr:uid="{07BD3470-D001-47FB-8FE6-AB9F121DCA29}"/>
    <cellStyle name="Normal 10 3 3 2 2 2 4 2" xfId="12946" xr:uid="{170A287B-C5F1-4E13-BA42-7992E132F1BF}"/>
    <cellStyle name="Normal 10 3 3 2 2 2 4 2 2" xfId="37531" xr:uid="{09CD23C6-4FC3-4535-8348-FB78611A3150}"/>
    <cellStyle name="Normal 10 3 3 2 2 2 4 3" xfId="29571" xr:uid="{310ACB80-15A0-4ACB-A464-F30DB1C62A59}"/>
    <cellStyle name="Normal 10 3 3 2 2 2 5" xfId="5425" xr:uid="{F3C4160B-27A6-40B3-A1B9-D9A4C8AD9DEC}"/>
    <cellStyle name="Normal 10 3 3 2 2 2 5 2" xfId="13708" xr:uid="{B50D0138-E416-4239-AA3F-D8BAA25086F6}"/>
    <cellStyle name="Normal 10 3 3 2 2 2 5 2 2" xfId="38292" xr:uid="{DF763928-778F-4EB8-B9AD-71BDEC9B3392}"/>
    <cellStyle name="Normal 10 3 3 2 2 2 5 3" xfId="30274" xr:uid="{F6698B61-DE4E-463A-840B-882C44A2F361}"/>
    <cellStyle name="Normal 10 3 3 2 2 2 6" xfId="9846" xr:uid="{05533796-32E2-438B-8B55-F71B8D1BE258}"/>
    <cellStyle name="Normal 10 3 3 2 2 2 6 2" xfId="34532" xr:uid="{25B81CDC-6716-40DD-9C5B-0A1C67E3B16B}"/>
    <cellStyle name="Normal 10 3 3 2 2 2 7" xfId="18278" xr:uid="{BFE7946A-9BDB-4B57-8357-E271B05A7C39}"/>
    <cellStyle name="Normal 10 3 3 2 2 2 7 2" xfId="42503" xr:uid="{BA805B2A-3B52-441C-B2F3-BD80DEC25D84}"/>
    <cellStyle name="Normal 10 3 3 2 2 2 8" xfId="20207" xr:uid="{31A0549F-E9F9-439A-970E-387D8D293E48}"/>
    <cellStyle name="Normal 10 3 3 2 2 2 8 2" xfId="44381" xr:uid="{D9359124-B4BD-4BC2-BF55-D182DA720533}"/>
    <cellStyle name="Normal 10 3 3 2 2 2 9" xfId="26648" xr:uid="{78EB3382-6BB2-4392-8ED9-EF8537DCF5B3}"/>
    <cellStyle name="Normal 10 3 3 2 2 3" xfId="1047" xr:uid="{CB81CB8C-0301-45D2-8E7B-4A0E22F62079}"/>
    <cellStyle name="Normal 10 3 3 2 2 3 2" xfId="8027" xr:uid="{6938EA72-C5B6-4282-978B-13A39B89BBAE}"/>
    <cellStyle name="Normal 10 3 3 2 2 3 2 2" xfId="16285" xr:uid="{5B979762-5A80-4E51-B13E-60EE89812C99}"/>
    <cellStyle name="Normal 10 3 3 2 2 3 2 2 2" xfId="40867" xr:uid="{C3921AC5-1FCC-4B16-9B2B-B3C79267E579}"/>
    <cellStyle name="Normal 10 3 3 2 2 3 2 3" xfId="22256" xr:uid="{ECA5D0BB-C3AD-4EF4-B939-CD9EB8D934C5}"/>
    <cellStyle name="Normal 10 3 3 2 2 3 2 3 2" xfId="46296" xr:uid="{5525F1B8-9909-4453-9DDA-39727CEEC7C9}"/>
    <cellStyle name="Normal 10 3 3 2 2 3 2 4" xfId="32852" xr:uid="{7A4EBDC0-1D79-4DA5-8AE4-B75C1FF866D9}"/>
    <cellStyle name="Normal 10 3 3 2 2 3 3" xfId="6140" xr:uid="{598BE449-4EE8-40F9-A142-929FAFB2CA55}"/>
    <cellStyle name="Normal 10 3 3 2 2 3 3 2" xfId="14402" xr:uid="{1E814EDA-E8D2-45A7-BB5F-03B38F2FE2EA}"/>
    <cellStyle name="Normal 10 3 3 2 2 3 3 2 2" xfId="38984" xr:uid="{298E0036-818B-442E-B847-CE953A3DC3EC}"/>
    <cellStyle name="Normal 10 3 3 2 2 3 3 3" xfId="30969" xr:uid="{63DAF2F1-B423-4554-B4A5-4A0B0419DDA9}"/>
    <cellStyle name="Normal 10 3 3 2 2 3 4" xfId="9423" xr:uid="{A83DBE7A-F9EB-4F53-B266-F1A7439132DD}"/>
    <cellStyle name="Normal 10 3 3 2 2 3 4 2" xfId="34130" xr:uid="{83A91729-615C-4351-A0CB-ABBDCB2DDAD7}"/>
    <cellStyle name="Normal 10 3 3 2 2 3 5" xfId="19791" xr:uid="{D15D3EF7-1D9B-457D-BFEF-6055EA88013F}"/>
    <cellStyle name="Normal 10 3 3 2 2 3 5 2" xfId="43971" xr:uid="{FF333882-94AE-49C6-8B51-D5CA6034BEDF}"/>
    <cellStyle name="Normal 10 3 3 2 2 3 6" xfId="26249" xr:uid="{45B75B4D-9D1C-486B-9E97-0976E2C295BA}"/>
    <cellStyle name="Normal 10 3 3 2 2 4" xfId="2273" xr:uid="{C24FE365-1858-40BF-9D18-FAABCE415A67}"/>
    <cellStyle name="Normal 10 3 3 2 2 4 2" xfId="6660" xr:uid="{DAA719B8-C6C3-48F7-8579-D879CB86D313}"/>
    <cellStyle name="Normal 10 3 3 2 2 4 2 2" xfId="14919" xr:uid="{A613CA9E-4130-4D16-925B-0B7B0E1FF250}"/>
    <cellStyle name="Normal 10 3 3 2 2 4 2 2 2" xfId="39501" xr:uid="{D4DF3BFF-FAA7-4F0C-AD71-4B354354235D}"/>
    <cellStyle name="Normal 10 3 3 2 2 4 2 3" xfId="21722" xr:uid="{B8CF4025-4CAE-4EE6-8DB3-8EB72B227687}"/>
    <cellStyle name="Normal 10 3 3 2 2 4 2 3 2" xfId="45799" xr:uid="{65538392-A367-43F2-AC69-30D527D35ACC}"/>
    <cellStyle name="Normal 10 3 3 2 2 4 2 4" xfId="31486" xr:uid="{B43850D2-E8F0-46AD-AA35-A13B04DD6994}"/>
    <cellStyle name="Normal 10 3 3 2 2 4 3" xfId="10614" xr:uid="{F5FA5FC4-62A6-4B28-8A98-1523CAF4DCF6}"/>
    <cellStyle name="Normal 10 3 3 2 2 4 3 2" xfId="35272" xr:uid="{7803855D-7889-418B-8F75-709F06CDE4B8}"/>
    <cellStyle name="Normal 10 3 3 2 2 4 4" xfId="19257" xr:uid="{37D1ED07-1C5D-482F-8FCD-29E07785A7E2}"/>
    <cellStyle name="Normal 10 3 3 2 2 4 4 2" xfId="43451" xr:uid="{528619EB-F3BB-40E5-B7F1-4CE1125BADD2}"/>
    <cellStyle name="Normal 10 3 3 2 2 4 5" xfId="27387" xr:uid="{B4576DA3-6E31-4235-B1C5-E336552240EB}"/>
    <cellStyle name="Normal 10 3 3 2 2 5" xfId="2659" xr:uid="{301211B9-93F7-40EC-B3C2-6B84B09FA7FA}"/>
    <cellStyle name="Normal 10 3 3 2 2 5 2" xfId="8445" xr:uid="{F85E440B-DD51-4A9B-B5A3-15587CD8A2FE}"/>
    <cellStyle name="Normal 10 3 3 2 2 5 2 2" xfId="16703" xr:uid="{DE23BB98-F0A9-4C2F-9EE9-357C54CBAA0D}"/>
    <cellStyle name="Normal 10 3 3 2 2 5 2 2 2" xfId="41285" xr:uid="{874ED304-7D91-432C-ADC3-E10DA5503A9B}"/>
    <cellStyle name="Normal 10 3 3 2 2 5 2 3" xfId="33270" xr:uid="{51327BB3-EBEE-45D4-970B-3990DBE9FA87}"/>
    <cellStyle name="Normal 10 3 3 2 2 5 3" xfId="11000" xr:uid="{DA4569CD-B3C2-41CF-8029-10DC33857296}"/>
    <cellStyle name="Normal 10 3 3 2 2 5 3 2" xfId="35656" xr:uid="{44F1DF66-8386-4FE3-A50A-5C8CB0449BE4}"/>
    <cellStyle name="Normal 10 3 3 2 2 5 4" xfId="21126" xr:uid="{62C4A61E-4E3A-41E9-B441-DD494EC5DD88}"/>
    <cellStyle name="Normal 10 3 3 2 2 5 4 2" xfId="45247" xr:uid="{7CAFF476-552E-4D15-8C8F-6F7FCD237740}"/>
    <cellStyle name="Normal 10 3 3 2 2 5 5" xfId="27771" xr:uid="{51A9EC58-1602-4A44-85AF-E6B8FE8FEF68}"/>
    <cellStyle name="Normal 10 3 3 2 2 6" xfId="2896" xr:uid="{B1E51FFB-4ACC-4A33-A92F-38DF5D89B225}"/>
    <cellStyle name="Normal 10 3 3 2 2 6 2" xfId="11237" xr:uid="{5D34D527-9507-44C8-ACD9-FD7332E85004}"/>
    <cellStyle name="Normal 10 3 3 2 2 6 2 2" xfId="35892" xr:uid="{B7190545-93F0-4A42-947C-D1FC6C487896}"/>
    <cellStyle name="Normal 10 3 3 2 2 6 3" xfId="28007" xr:uid="{AC1213AA-E066-4F67-828C-97AF0C846EC1}"/>
    <cellStyle name="Normal 10 3 3 2 2 7" xfId="3369" xr:uid="{372DFD1F-1095-4A15-8423-FF0897F13325}"/>
    <cellStyle name="Normal 10 3 3 2 2 7 2" xfId="11710" xr:uid="{74A432F6-EAC9-4FEB-9964-2AE914B9119D}"/>
    <cellStyle name="Normal 10 3 3 2 2 7 2 2" xfId="36364" xr:uid="{26DA413F-A29D-4E0E-9B4B-E6CD54DA616E}"/>
    <cellStyle name="Normal 10 3 3 2 2 7 3" xfId="28479" xr:uid="{9D0A7F46-C839-4819-B4EA-B4352C587212}"/>
    <cellStyle name="Normal 10 3 3 2 2 8" xfId="3615" xr:uid="{45436FF1-A837-42F8-BA36-026F2D18076A}"/>
    <cellStyle name="Normal 10 3 3 2 2 8 2" xfId="11956" xr:uid="{82BC9514-3729-4FC7-B374-D2504128DFEA}"/>
    <cellStyle name="Normal 10 3 3 2 2 8 2 2" xfId="36600" xr:uid="{6127C7F1-C1B9-41D7-B745-FB6E366105CD}"/>
    <cellStyle name="Normal 10 3 3 2 2 8 3" xfId="28715" xr:uid="{38FE70DC-1E9C-4BF2-B6AE-7CEB0176534E}"/>
    <cellStyle name="Normal 10 3 3 2 2 9" xfId="4369" xr:uid="{613B8EE3-D5DC-45CE-A041-E419334F58A5}"/>
    <cellStyle name="Normal 10 3 3 2 2 9 2" xfId="12710" xr:uid="{9CC24958-7D4A-4215-AB64-8A696482475C}"/>
    <cellStyle name="Normal 10 3 3 2 2 9 2 2" xfId="37295" xr:uid="{6BFB3AF9-B912-46A8-8191-E86DC1D6C6BE}"/>
    <cellStyle name="Normal 10 3 3 2 2 9 3" xfId="29335" xr:uid="{1D6D521A-0722-48BF-8B71-D0092C0D85AD}"/>
    <cellStyle name="Normal 10 3 3 2 3" xfId="653" xr:uid="{E78049FA-920E-44F0-9489-2898A15DA965}"/>
    <cellStyle name="Normal 10 3 3 2 3 10" xfId="25933" xr:uid="{D7B25C42-3C8A-42C5-AE7D-D7D1EEFB7B4D}"/>
    <cellStyle name="Normal 10 3 3 2 3 2" xfId="1286" xr:uid="{B75814C3-9494-4D40-A260-E34045E76B14}"/>
    <cellStyle name="Normal 10 3 3 2 3 2 2" xfId="8213" xr:uid="{00A2ED02-656B-41C8-BA6C-5AF7FE900566}"/>
    <cellStyle name="Normal 10 3 3 2 3 2 2 2" xfId="16471" xr:uid="{EE674201-E839-4F43-BFCF-203355EED0C4}"/>
    <cellStyle name="Normal 10 3 3 2 3 2 2 2 2" xfId="41053" xr:uid="{AA565746-3529-45D0-8253-479246140F56}"/>
    <cellStyle name="Normal 10 3 3 2 3 2 2 3" xfId="22478" xr:uid="{8E35ED31-8674-4427-B7F0-04F53A776B25}"/>
    <cellStyle name="Normal 10 3 3 2 3 2 2 3 2" xfId="46512" xr:uid="{ED55FD82-D07E-4D78-9152-9A747AD3C724}"/>
    <cellStyle name="Normal 10 3 3 2 3 2 2 4" xfId="33038" xr:uid="{ED81758B-1800-41D5-A878-F7CC4754049E}"/>
    <cellStyle name="Normal 10 3 3 2 3 2 3" xfId="6334" xr:uid="{8C59BACE-177D-4083-B3C0-AADB444D2999}"/>
    <cellStyle name="Normal 10 3 3 2 3 2 3 2" xfId="14595" xr:uid="{0C432A8D-7CB2-4850-B22E-4A909732AB64}"/>
    <cellStyle name="Normal 10 3 3 2 3 2 3 2 2" xfId="39177" xr:uid="{602F1708-5AA3-4A95-92BC-5210FF5FDB30}"/>
    <cellStyle name="Normal 10 3 3 2 3 2 3 3" xfId="31162" xr:uid="{2935B89C-6E13-43B6-9187-FB2FBE081205}"/>
    <cellStyle name="Normal 10 3 3 2 3 2 4" xfId="9649" xr:uid="{EF589C1A-7492-4EB8-B266-E3913DB5DC6D}"/>
    <cellStyle name="Normal 10 3 3 2 3 2 4 2" xfId="34344" xr:uid="{8BC5BAB1-90AA-4FCF-B063-E63543C8DE94}"/>
    <cellStyle name="Normal 10 3 3 2 3 2 5" xfId="20011" xr:uid="{D429A1B8-F0BF-40B0-A74C-EDDBA52D275D}"/>
    <cellStyle name="Normal 10 3 3 2 3 2 5 2" xfId="44189" xr:uid="{262D464F-99D1-4FF9-B19A-971FF264F71F}"/>
    <cellStyle name="Normal 10 3 3 2 3 2 6" xfId="26461" xr:uid="{1E9CD79A-5F93-4558-92C3-8CAE1B158C4E}"/>
    <cellStyle name="Normal 10 3 3 2 3 3" xfId="3014" xr:uid="{4941275E-B632-4B15-9561-21AA5CCD8164}"/>
    <cellStyle name="Normal 10 3 3 2 3 3 2" xfId="6853" xr:uid="{0D6726D3-C98E-41B3-ADDF-4046111EAD28}"/>
    <cellStyle name="Normal 10 3 3 2 3 3 2 2" xfId="15112" xr:uid="{9ED2E7EE-92B9-4F2A-A67B-37461FA428A7}"/>
    <cellStyle name="Normal 10 3 3 2 3 3 2 2 2" xfId="39694" xr:uid="{B7573992-F35F-4CE5-B4BC-C26826595362}"/>
    <cellStyle name="Normal 10 3 3 2 3 3 2 3" xfId="21906" xr:uid="{BC62865F-E231-456F-81C4-4E0C69D4096A}"/>
    <cellStyle name="Normal 10 3 3 2 3 3 2 3 2" xfId="45980" xr:uid="{B6DD6E18-2EA9-4B73-816D-8D2B07EA7DD6}"/>
    <cellStyle name="Normal 10 3 3 2 3 3 2 4" xfId="31679" xr:uid="{9F08E84E-A30B-46DF-AD08-6F75DBF92A4A}"/>
    <cellStyle name="Normal 10 3 3 2 3 3 3" xfId="11355" xr:uid="{95D87015-C511-4214-8CB4-39D981252101}"/>
    <cellStyle name="Normal 10 3 3 2 3 3 3 2" xfId="36010" xr:uid="{39163F11-4664-4886-A52B-CF54CF40C1B6}"/>
    <cellStyle name="Normal 10 3 3 2 3 3 4" xfId="19441" xr:uid="{759A3C9E-45D0-4C3F-8516-4B2077218412}"/>
    <cellStyle name="Normal 10 3 3 2 3 3 4 2" xfId="43635" xr:uid="{260F6135-2C2C-455F-8DE4-2EDFB17D5957}"/>
    <cellStyle name="Normal 10 3 3 2 3 3 5" xfId="28125" xr:uid="{90C974E2-4F53-4847-B366-5B9E636BDD12}"/>
    <cellStyle name="Normal 10 3 3 2 3 4" xfId="3733" xr:uid="{69069592-A653-4778-9D43-B6DC74D50EAA}"/>
    <cellStyle name="Normal 10 3 3 2 3 4 2" xfId="7381" xr:uid="{0B44FDDC-314E-4802-8DA9-9E015EC9C174}"/>
    <cellStyle name="Normal 10 3 3 2 3 4 2 2" xfId="15640" xr:uid="{0210C6E4-AA30-479F-A7B3-9EE45B4E3224}"/>
    <cellStyle name="Normal 10 3 3 2 3 4 2 2 2" xfId="40222" xr:uid="{84B44809-0770-45E5-A18D-ABDF4A9D71DC}"/>
    <cellStyle name="Normal 10 3 3 2 3 4 2 3" xfId="32207" xr:uid="{BEE08DEF-CEA0-4910-8F2C-415BC39F4F48}"/>
    <cellStyle name="Normal 10 3 3 2 3 4 3" xfId="12074" xr:uid="{9066A824-70DB-480F-8E60-D9AF37E15654}"/>
    <cellStyle name="Normal 10 3 3 2 3 4 3 2" xfId="36718" xr:uid="{84AD959C-5D01-463E-94F1-33904C69E93C}"/>
    <cellStyle name="Normal 10 3 3 2 3 4 4" xfId="21311" xr:uid="{9F8A6887-EFD0-4129-9228-B0855AAB66FC}"/>
    <cellStyle name="Normal 10 3 3 2 3 4 4 2" xfId="45430" xr:uid="{A6B11580-5B5F-414C-A5D2-0522508F8B43}"/>
    <cellStyle name="Normal 10 3 3 2 3 4 5" xfId="28833" xr:uid="{0F3B8B7C-EBF7-41B8-824A-5EF24539A8E3}"/>
    <cellStyle name="Normal 10 3 3 2 3 5" xfId="4487" xr:uid="{1FA9063C-DECF-4E69-932C-6072D8DA8E01}"/>
    <cellStyle name="Normal 10 3 3 2 3 5 2" xfId="12828" xr:uid="{611BB879-1089-4182-9572-9BCB1C04CC67}"/>
    <cellStyle name="Normal 10 3 3 2 3 5 2 2" xfId="37413" xr:uid="{A1B916AC-69E8-4A4D-AD8B-45F5FC8C0D33}"/>
    <cellStyle name="Normal 10 3 3 2 3 5 3" xfId="29453" xr:uid="{8970D271-2742-4069-AD19-827C3A65E4D9}"/>
    <cellStyle name="Normal 10 3 3 2 3 6" xfId="5227" xr:uid="{522AB7B7-7163-4AB5-9F1A-44BDDF36D440}"/>
    <cellStyle name="Normal 10 3 3 2 3 6 2" xfId="13520" xr:uid="{A31BAFF9-87B2-44E9-AC52-275CD0814DA2}"/>
    <cellStyle name="Normal 10 3 3 2 3 6 2 2" xfId="38104" xr:uid="{61E47804-168B-4DD8-BA37-0F1649798D6D}"/>
    <cellStyle name="Normal 10 3 3 2 3 6 3" xfId="30086" xr:uid="{C35AB837-0A5B-4C32-A2DA-F1AAD54C14C8}"/>
    <cellStyle name="Normal 10 3 3 2 3 7" xfId="9040" xr:uid="{D2922FB6-9755-480F-B8F4-1C8CBF0794A2}"/>
    <cellStyle name="Normal 10 3 3 2 3 7 2" xfId="33802" xr:uid="{C7A101D5-234F-443B-960B-01AA369D722D}"/>
    <cellStyle name="Normal 10 3 3 2 3 8" xfId="18160" xr:uid="{019FFA57-B243-48F1-B100-99AF0F0D7D68}"/>
    <cellStyle name="Normal 10 3 3 2 3 8 2" xfId="42385" xr:uid="{13F56285-4463-49EA-B2DC-09D1F53924A4}"/>
    <cellStyle name="Normal 10 3 3 2 3 9" xfId="18834" xr:uid="{EDC8932D-350C-4354-AF6F-BBC8C504B238}"/>
    <cellStyle name="Normal 10 3 3 2 3 9 2" xfId="43030" xr:uid="{1B6D0950-0F89-4BED-AE76-2D468378B698}"/>
    <cellStyle name="Normal 10 3 3 2 4" xfId="1706" xr:uid="{A7B29DCD-B8EC-4D0B-883F-36587229554C}"/>
    <cellStyle name="Normal 10 3 3 2 4 2" xfId="6971" xr:uid="{D4E25296-DAEE-4A11-BCB3-673FCF9CB5A7}"/>
    <cellStyle name="Normal 10 3 3 2 4 2 2" xfId="15230" xr:uid="{C7D7CA42-B993-4671-AE28-A563F792E445}"/>
    <cellStyle name="Normal 10 3 3 2 4 2 2 2" xfId="39812" xr:uid="{35F1FD82-12B1-47A6-9CF8-5476BCFCBDD5}"/>
    <cellStyle name="Normal 10 3 3 2 4 2 3" xfId="22879" xr:uid="{FBFE791D-FADC-4E29-8F33-0AD37A9326DE}"/>
    <cellStyle name="Normal 10 3 3 2 4 2 3 2" xfId="46897" xr:uid="{613B5D5E-127B-4669-9A6E-D321F2A6D31A}"/>
    <cellStyle name="Normal 10 3 3 2 4 2 4" xfId="31797" xr:uid="{E2FCE2FA-A0BB-4B3F-A5A0-CCD4A140F3CC}"/>
    <cellStyle name="Normal 10 3 3 2 4 3" xfId="5631" xr:uid="{E220C3CB-47A6-482E-9127-27E9EC993E70}"/>
    <cellStyle name="Normal 10 3 3 2 4 3 2" xfId="13902" xr:uid="{53AC8CE4-4056-44A7-B9E0-52247339B914}"/>
    <cellStyle name="Normal 10 3 3 2 4 3 2 2" xfId="38486" xr:uid="{A9202F09-B3AA-4B53-9155-F7ED6C3BB1D8}"/>
    <cellStyle name="Normal 10 3 3 2 4 3 3" xfId="30469" xr:uid="{3CBD88F7-1588-44F6-99B5-1F56D6BD2D12}"/>
    <cellStyle name="Normal 10 3 3 2 4 4" xfId="10055" xr:uid="{F003D837-4613-4E67-8294-08750914A234}"/>
    <cellStyle name="Normal 10 3 3 2 4 4 2" xfId="34726" xr:uid="{A1C00687-BD63-4D08-9DC2-C701AF86305E}"/>
    <cellStyle name="Normal 10 3 3 2 4 5" xfId="20415" xr:uid="{3BBA9A48-316F-413A-9D71-3DE034D43334}"/>
    <cellStyle name="Normal 10 3 3 2 4 5 2" xfId="44579" xr:uid="{59714DEC-36D0-4CD6-9CCE-032EAEAFCB16}"/>
    <cellStyle name="Normal 10 3 3 2 4 6" xfId="26841" xr:uid="{1AD7C54F-1FE4-4668-A5EF-9F8526C800A6}"/>
    <cellStyle name="Normal 10 3 3 2 5" xfId="1842" xr:uid="{7F0D6D54-A2EC-4CEC-A38E-242EE048B443}"/>
    <cellStyle name="Normal 10 3 3 2 5 2" xfId="7649" xr:uid="{707F1EC6-97A0-4533-93B3-4EF00446E529}"/>
    <cellStyle name="Normal 10 3 3 2 5 2 2" xfId="15907" xr:uid="{0E8E2C2A-1FE1-4B36-99EE-393614638076}"/>
    <cellStyle name="Normal 10 3 3 2 5 2 2 2" xfId="40489" xr:uid="{5D1E6C59-6C52-4B96-99B8-64565B3AF0E5}"/>
    <cellStyle name="Normal 10 3 3 2 5 2 3" xfId="23007" xr:uid="{5ED87A1C-85FE-486C-8614-23CA2829D816}"/>
    <cellStyle name="Normal 10 3 3 2 5 2 3 2" xfId="47018" xr:uid="{A993636E-B856-4EE4-8E4A-BFB196F3619D}"/>
    <cellStyle name="Normal 10 3 3 2 5 2 4" xfId="32474" xr:uid="{29062884-C9BC-4301-BA2F-D8910CF8E74B}"/>
    <cellStyle name="Normal 10 3 3 2 5 3" xfId="5760" xr:uid="{435CA655-B5F4-4C40-95D9-8BAC2DB783CC}"/>
    <cellStyle name="Normal 10 3 3 2 5 3 2" xfId="14022" xr:uid="{92935C8C-F7B4-47B2-BE7E-8B59F9855D28}"/>
    <cellStyle name="Normal 10 3 3 2 5 3 2 2" xfId="38604" xr:uid="{583A685D-623C-4158-9807-304079452742}"/>
    <cellStyle name="Normal 10 3 3 2 5 3 3" xfId="30589" xr:uid="{5580106A-F369-4014-956F-8CE6DB70F3A4}"/>
    <cellStyle name="Normal 10 3 3 2 5 4" xfId="10184" xr:uid="{1833C96F-A89B-48D3-B063-ABD627EFE780}"/>
    <cellStyle name="Normal 10 3 3 2 5 4 2" xfId="34844" xr:uid="{7CD4F8C2-E812-4DAA-877D-D105538BBFEE}"/>
    <cellStyle name="Normal 10 3 3 2 5 5" xfId="20542" xr:uid="{E6113D50-E6D5-4AA8-8CFC-36A71FDB6DF7}"/>
    <cellStyle name="Normal 10 3 3 2 5 5 2" xfId="44702" xr:uid="{AE79C2B8-3B78-4B7A-8136-27E79CA1A710}"/>
    <cellStyle name="Normal 10 3 3 2 5 6" xfId="26959" xr:uid="{0B744E50-F01C-4B22-BE7E-9BECF54822EF}"/>
    <cellStyle name="Normal 10 3 3 2 6" xfId="817" xr:uid="{987B6BD3-BCC9-48AC-A6C1-D8F886CF44A5}"/>
    <cellStyle name="Normal 10 3 3 2 6 2" xfId="7840" xr:uid="{D40D68DA-D004-4399-8017-02AA43479983}"/>
    <cellStyle name="Normal 10 3 3 2 6 2 2" xfId="16098" xr:uid="{12145302-1CF8-45FF-8786-5BB820CE8602}"/>
    <cellStyle name="Normal 10 3 3 2 6 2 2 2" xfId="40680" xr:uid="{1488478B-F485-428D-846A-2FAF02D03D06}"/>
    <cellStyle name="Normal 10 3 3 2 6 2 3" xfId="22040" xr:uid="{722A2900-DB51-42CA-9B37-483713DE913F}"/>
    <cellStyle name="Normal 10 3 3 2 6 2 3 2" xfId="46105" xr:uid="{0E5E99A2-42E7-48E0-A5B1-4A31F366F74E}"/>
    <cellStyle name="Normal 10 3 3 2 6 2 4" xfId="32665" xr:uid="{50D375E0-9F47-41E6-BCDF-BADA7ED03732}"/>
    <cellStyle name="Normal 10 3 3 2 6 3" xfId="5953" xr:uid="{9F7797CB-DC14-4447-B6BF-40648CAE5AF7}"/>
    <cellStyle name="Normal 10 3 3 2 6 3 2" xfId="14215" xr:uid="{F8E034BE-9E5B-4F02-AFAE-B4B8D8AC64FD}"/>
    <cellStyle name="Normal 10 3 3 2 6 3 2 2" xfId="38797" xr:uid="{45B05E28-D987-4EB4-BB3A-82178BA8D96C}"/>
    <cellStyle name="Normal 10 3 3 2 6 3 3" xfId="30782" xr:uid="{1B026BA6-BDE0-4246-ACA9-5FCBB4DA8C04}"/>
    <cellStyle name="Normal 10 3 3 2 6 4" xfId="9202" xr:uid="{2AF70BCF-2E47-4AB3-A71D-084DB03FC334}"/>
    <cellStyle name="Normal 10 3 3 2 6 4 2" xfId="33940" xr:uid="{5112087D-2BC0-4290-98E3-D3500B961113}"/>
    <cellStyle name="Normal 10 3 3 2 6 5" xfId="19574" xr:uid="{83321434-075E-4D1E-A2C5-0C20A705F30F}"/>
    <cellStyle name="Normal 10 3 3 2 6 5 2" xfId="43762" xr:uid="{9897E359-6A95-4E0E-A9FA-8F16E838EA97}"/>
    <cellStyle name="Normal 10 3 3 2 6 6" xfId="26062" xr:uid="{79A534A4-1E93-4ADE-8B77-A34AD862FA09}"/>
    <cellStyle name="Normal 10 3 3 2 7" xfId="1961" xr:uid="{B6D00F0C-E87B-485D-B18B-9698472E25FA}"/>
    <cellStyle name="Normal 10 3 3 2 7 2" xfId="6473" xr:uid="{09CFCE0E-AD61-4BEF-906A-01E75BC48760}"/>
    <cellStyle name="Normal 10 3 3 2 7 2 2" xfId="14732" xr:uid="{C87FED7C-CD3E-4E85-9921-943412A3D2A4}"/>
    <cellStyle name="Normal 10 3 3 2 7 2 2 2" xfId="39314" xr:uid="{CE9A46D2-28F2-4173-82C3-61E8780A9106}"/>
    <cellStyle name="Normal 10 3 3 2 7 2 3" xfId="23125" xr:uid="{5208CB3F-2C50-426C-B2D3-F987934E8388}"/>
    <cellStyle name="Normal 10 3 3 2 7 2 3 2" xfId="47136" xr:uid="{D59AE631-EF1D-4390-9319-F8B2016B78E4}"/>
    <cellStyle name="Normal 10 3 3 2 7 2 4" xfId="31299" xr:uid="{19F01C46-D072-472B-B054-90E65BEC0155}"/>
    <cellStyle name="Normal 10 3 3 2 7 3" xfId="10303" xr:uid="{3F8D3A51-FD30-421D-8130-92D86F49CFED}"/>
    <cellStyle name="Normal 10 3 3 2 7 3 2" xfId="34962" xr:uid="{07DDCD8A-2CB8-412B-AF42-ED23C4121082}"/>
    <cellStyle name="Normal 10 3 3 2 7 4" xfId="20660" xr:uid="{AA794ACB-DF0B-4071-B7E7-26294D066BCF}"/>
    <cellStyle name="Normal 10 3 3 2 7 4 2" xfId="44820" xr:uid="{7D901727-7270-470E-A8E4-EE9F84C6390D}"/>
    <cellStyle name="Normal 10 3 3 2 7 5" xfId="27077" xr:uid="{7EF84FBC-367D-4B69-9768-1297A812D3D0}"/>
    <cellStyle name="Normal 10 3 3 2 8" xfId="2154" xr:uid="{E01E4676-B059-49C5-89FF-686634A73222}"/>
    <cellStyle name="Normal 10 3 3 2 8 2" xfId="8327" xr:uid="{FDA15118-4834-471B-B5D6-572F95ADF8D5}"/>
    <cellStyle name="Normal 10 3 3 2 8 2 2" xfId="16585" xr:uid="{2BD0D2FC-18B7-48A2-A0AD-F0C3CE419968}"/>
    <cellStyle name="Normal 10 3 3 2 8 2 2 2" xfId="41167" xr:uid="{3CCD52D1-BE7F-445E-BFDB-FE8163953740}"/>
    <cellStyle name="Normal 10 3 3 2 8 2 3" xfId="21551" xr:uid="{66B8CE7C-8E0D-4EA0-B24D-83F8AB932DDF}"/>
    <cellStyle name="Normal 10 3 3 2 8 2 3 2" xfId="45649" xr:uid="{042D64D5-DE0F-4CA4-A9F9-49272152AD78}"/>
    <cellStyle name="Normal 10 3 3 2 8 2 4" xfId="33152" xr:uid="{8547D924-91D4-410B-8DD0-09550DF2ACF2}"/>
    <cellStyle name="Normal 10 3 3 2 8 3" xfId="10496" xr:uid="{2D5EF1E0-899D-4734-8CB2-F2D692A04D9B}"/>
    <cellStyle name="Normal 10 3 3 2 8 3 2" xfId="35154" xr:uid="{7CF205F7-7BC5-4EFD-958A-DF4F611AA089}"/>
    <cellStyle name="Normal 10 3 3 2 8 4" xfId="19081" xr:uid="{6593943B-1EB2-4FA6-AFA5-AA6125B88628}"/>
    <cellStyle name="Normal 10 3 3 2 8 4 2" xfId="43275" xr:uid="{A0F839AA-ECE3-41D5-83FF-FF96AE63B11E}"/>
    <cellStyle name="Normal 10 3 3 2 8 5" xfId="27269" xr:uid="{D2FF68FA-08DC-4EE2-9B96-CA30D9A3A81F}"/>
    <cellStyle name="Normal 10 3 3 2 9" xfId="2541" xr:uid="{99915AD1-E0E9-4B83-A036-2EC183888BF1}"/>
    <cellStyle name="Normal 10 3 3 2 9 2" xfId="10882" xr:uid="{CF0B4ED7-E9A6-4A6E-BF3F-A95DE7DE1112}"/>
    <cellStyle name="Normal 10 3 3 2 9 2 2" xfId="35538" xr:uid="{8330CDA8-9314-4610-B216-7ECC07ABD8EF}"/>
    <cellStyle name="Normal 10 3 3 2 9 3" xfId="20957" xr:uid="{873C85CC-3F30-4625-B38E-E53B0639433B}"/>
    <cellStyle name="Normal 10 3 3 2 9 3 2" xfId="45092" xr:uid="{9E46E59E-A957-489C-A8E4-6524CB3A3D9F}"/>
    <cellStyle name="Normal 10 3 3 2 9 4" xfId="27653" xr:uid="{DBCB1CBC-0EF2-49EB-8FA9-C9E6F6703C11}"/>
    <cellStyle name="Normal 10 3 3 20" xfId="4121" xr:uid="{48A0D7A1-E1E9-48EF-A421-77E58C08BAE9}"/>
    <cellStyle name="Normal 10 3 3 20 2" xfId="12462" xr:uid="{EE4479F3-E75C-4D72-ABAC-EFB731DA65B2}"/>
    <cellStyle name="Normal 10 3 3 20 2 2" xfId="37047" xr:uid="{2597D97B-0874-4DD5-A31B-8A080B850C7A}"/>
    <cellStyle name="Normal 10 3 3 20 3" xfId="29156" xr:uid="{E390DD1D-C2FB-46E2-BB50-DA1A52A16839}"/>
    <cellStyle name="Normal 10 3 3 21" xfId="4727" xr:uid="{B1346DC6-B672-42A3-9364-15F0175055CA}"/>
    <cellStyle name="Normal 10 3 3 21 2" xfId="13064" xr:uid="{A01EF79C-A88A-4361-A13B-F7C1B4AA195D}"/>
    <cellStyle name="Normal 10 3 3 21 2 2" xfId="37649" xr:uid="{CC7BA0FD-F4DA-490A-BDDE-D63819EB4DBB}"/>
    <cellStyle name="Normal 10 3 3 21 3" xfId="29628" xr:uid="{749AED0A-5F67-4E11-9D25-E263D01FB0CA}"/>
    <cellStyle name="Normal 10 3 3 22" xfId="8523" xr:uid="{14802C3C-7D08-4B02-BC93-CABC29DAA191}"/>
    <cellStyle name="Normal 10 3 3 22 2" xfId="16781" xr:uid="{5CE39299-9532-4793-8DAD-F10C06461D4C}"/>
    <cellStyle name="Normal 10 3 3 22 2 2" xfId="41363" xr:uid="{8E0294B3-7DBC-41E0-B7F4-80B48C2C72A9}"/>
    <cellStyle name="Normal 10 3 3 22 3" xfId="33334" xr:uid="{C7D1E783-3115-4B5F-A639-AC1E179B8424}"/>
    <cellStyle name="Normal 10 3 3 23" xfId="8652" xr:uid="{F5944CE7-1806-4199-A9F2-A7A414EE2893}"/>
    <cellStyle name="Normal 10 3 3 23 2" xfId="33437" xr:uid="{0063D19A-44D3-4214-A3DB-96520F42DE71}"/>
    <cellStyle name="Normal 10 3 3 24" xfId="17763" xr:uid="{500CE983-161D-4926-B3DC-D5A35D52FDD4}"/>
    <cellStyle name="Normal 10 3 3 24 2" xfId="41988" xr:uid="{C5E101EA-CA39-4561-B3F9-A9A0E18CDCEE}"/>
    <cellStyle name="Normal 10 3 3 25" xfId="17837" xr:uid="{E9403D04-2B08-4716-9CAC-92106A31CEA1}"/>
    <cellStyle name="Normal 10 3 3 25 2" xfId="42062" xr:uid="{FF8A9EA0-ED90-4B9C-A0B7-549411AECA8E}"/>
    <cellStyle name="Normal 10 3 3 26" xfId="18443" xr:uid="{512C0D25-6F9A-49E1-A192-BF93F2C6548F}"/>
    <cellStyle name="Normal 10 3 3 26 2" xfId="42653" xr:uid="{9E5CEE0F-8CF6-4D7F-8008-C65E6082460C}"/>
    <cellStyle name="Normal 10 3 3 27" xfId="25575" xr:uid="{92A5E1F5-2544-429F-8AA6-42E564F32B06}"/>
    <cellStyle name="Normal 10 3 3 3" xfId="391" xr:uid="{C99C270E-1C4C-40D9-856F-2C417F13D5C9}"/>
    <cellStyle name="Normal 10 3 3 3 10" xfId="4308" xr:uid="{A3623F2C-50F6-47EF-A94C-B85626AFC7E5}"/>
    <cellStyle name="Normal 10 3 3 3 10 2" xfId="12649" xr:uid="{1DEDAC4B-816B-4CA2-B83F-1889FD08B296}"/>
    <cellStyle name="Normal 10 3 3 3 10 2 2" xfId="37234" xr:uid="{75877AFA-E7A4-459A-810C-356ADF1F1C3D}"/>
    <cellStyle name="Normal 10 3 3 3 10 3" xfId="29274" xr:uid="{350327BA-EF48-483C-B267-D64DAC17F9B6}"/>
    <cellStyle name="Normal 10 3 3 3 11" xfId="4849" xr:uid="{24326777-050A-487D-A143-4B98E56390F5}"/>
    <cellStyle name="Normal 10 3 3 3 11 2" xfId="13171" xr:uid="{08BF6F0A-D32C-41D5-9A07-703BC17D57DE}"/>
    <cellStyle name="Normal 10 3 3 3 11 2 2" xfId="37756" xr:uid="{CBFB0A7B-4A3B-4F7B-AF1D-E1CC74B86D97}"/>
    <cellStyle name="Normal 10 3 3 3 11 3" xfId="29736" xr:uid="{0F803B81-F573-4A69-9459-CCED9F5028F1}"/>
    <cellStyle name="Normal 10 3 3 3 12" xfId="8791" xr:uid="{06444AF1-A0B5-4AB4-BB65-1C49A7F61E30}"/>
    <cellStyle name="Normal 10 3 3 3 12 2" xfId="33562" xr:uid="{9CBBD090-BD9B-44D8-B0A8-F8961ADCB349}"/>
    <cellStyle name="Normal 10 3 3 3 13" xfId="17981" xr:uid="{B11E4421-0928-4840-A221-B2B8376F411A}"/>
    <cellStyle name="Normal 10 3 3 3 13 2" xfId="42206" xr:uid="{330668EA-3781-4272-AE21-E424CE632D48}"/>
    <cellStyle name="Normal 10 3 3 3 14" xfId="18575" xr:uid="{F40F44CC-2727-4922-B9BD-95468042119B}"/>
    <cellStyle name="Normal 10 3 3 3 14 2" xfId="42771" xr:uid="{B8872E64-81E9-49C5-9638-DD3E30D4E880}"/>
    <cellStyle name="Normal 10 3 3 3 15" xfId="25693" xr:uid="{F63E1DBD-AF8F-4AFD-A990-3EB259DBB014}"/>
    <cellStyle name="Normal 10 3 3 3 2" xfId="1106" xr:uid="{95FFB95F-5C2A-4B7C-87C3-00E4C1104213}"/>
    <cellStyle name="Normal 10 3 3 3 2 10" xfId="26302" xr:uid="{51E58BBC-6715-4B7A-A85F-BB96C618D79A}"/>
    <cellStyle name="Normal 10 3 3 3 2 2" xfId="1538" xr:uid="{0E8DB804-670C-4BAB-9483-86A820F03619}"/>
    <cellStyle name="Normal 10 3 3 3 2 2 2" xfId="7514" xr:uid="{36F79BB2-0AB7-4276-B6A8-2C5DD08E4A6A}"/>
    <cellStyle name="Normal 10 3 3 3 2 2 2 2" xfId="15773" xr:uid="{15DF7011-CDE3-41FA-95D1-4E6FF6435DB1}"/>
    <cellStyle name="Normal 10 3 3 3 2 2 2 2 2" xfId="40355" xr:uid="{7A385F19-E014-44D9-981B-D968D5E9FE81}"/>
    <cellStyle name="Normal 10 3 3 3 2 2 2 3" xfId="22726" xr:uid="{286B9AD5-E4D6-44C2-8307-0BED7C995A00}"/>
    <cellStyle name="Normal 10 3 3 3 2 2 2 3 2" xfId="46753" xr:uid="{12D05704-DA1D-4768-87ED-869775FD8213}"/>
    <cellStyle name="Normal 10 3 3 3 2 2 2 4" xfId="32340" xr:uid="{90A54994-5C73-471A-BD3A-58AF58BCEDEC}"/>
    <cellStyle name="Normal 10 3 3 3 2 2 3" xfId="5478" xr:uid="{06854858-F51F-4C81-8BFF-9BCF445DB949}"/>
    <cellStyle name="Normal 10 3 3 3 2 2 3 2" xfId="13761" xr:uid="{09797AE8-DF6D-4FAD-ADF9-0A690A9159B8}"/>
    <cellStyle name="Normal 10 3 3 3 2 2 3 2 2" xfId="38345" xr:uid="{8312A9DF-DFEF-47D3-97FE-1AACF58AF148}"/>
    <cellStyle name="Normal 10 3 3 3 2 2 3 3" xfId="30327" xr:uid="{EDE41EEA-CA2C-495F-871E-1DE979300CF9}"/>
    <cellStyle name="Normal 10 3 3 3 2 2 4" xfId="9899" xr:uid="{148E82AA-F9F4-4C51-9F49-2EAF7F8E75C1}"/>
    <cellStyle name="Normal 10 3 3 3 2 2 4 2" xfId="34585" xr:uid="{848A097F-1A1B-4199-B25C-01F4C86598E1}"/>
    <cellStyle name="Normal 10 3 3 3 2 2 5" xfId="20260" xr:uid="{B808DF31-E7DA-427F-AB84-D505E1D4503B}"/>
    <cellStyle name="Normal 10 3 3 3 2 2 5 2" xfId="44434" xr:uid="{715951C9-59CC-4B8F-8933-B2962CC46B77}"/>
    <cellStyle name="Normal 10 3 3 3 2 2 6" xfId="26701" xr:uid="{3C7424E1-B2E0-48AF-987D-130A3E3648A3}"/>
    <cellStyle name="Normal 10 3 3 3 2 3" xfId="3071" xr:uid="{5BA4AB45-DCB4-4D50-A12F-8259F76B3C52}"/>
    <cellStyle name="Normal 10 3 3 3 2 3 2" xfId="8080" xr:uid="{33FA54EA-FA9A-4BBE-AA02-13AEC260032F}"/>
    <cellStyle name="Normal 10 3 3 3 2 3 2 2" xfId="16338" xr:uid="{1A62A698-4880-4ED0-8CCC-F331F520F878}"/>
    <cellStyle name="Normal 10 3 3 3 2 3 2 2 2" xfId="40920" xr:uid="{167AF808-DBED-44B6-883A-FCBE87D5E7F7}"/>
    <cellStyle name="Normal 10 3 3 3 2 3 2 3" xfId="32905" xr:uid="{3D6BF468-D14A-4E14-A1BE-8912752FC4A2}"/>
    <cellStyle name="Normal 10 3 3 3 2 3 3" xfId="6193" xr:uid="{CF367704-E7B6-42C7-A7A6-D8D5F02C974A}"/>
    <cellStyle name="Normal 10 3 3 3 2 3 3 2" xfId="14455" xr:uid="{1C2B2177-9349-456D-A2A2-92C200F7C016}"/>
    <cellStyle name="Normal 10 3 3 3 2 3 3 2 2" xfId="39037" xr:uid="{0F2E34AC-F7C4-4506-93E6-6061498EF8B2}"/>
    <cellStyle name="Normal 10 3 3 3 2 3 3 3" xfId="31022" xr:uid="{F98D6B44-CF4D-47F3-A0EF-D96A78501A87}"/>
    <cellStyle name="Normal 10 3 3 3 2 3 4" xfId="11412" xr:uid="{7F5D11B3-CCEF-47A8-8084-FEF3CAEA03BE}"/>
    <cellStyle name="Normal 10 3 3 3 2 3 4 2" xfId="36067" xr:uid="{A4E1A79B-7598-4758-BE97-62F8AB1D574F}"/>
    <cellStyle name="Normal 10 3 3 3 2 3 5" xfId="22315" xr:uid="{B4A5B153-A453-4B2B-A8D1-432162FA518C}"/>
    <cellStyle name="Normal 10 3 3 3 2 3 5 2" xfId="46349" xr:uid="{0232554C-F74E-43D7-9C10-D4469A4182A0}"/>
    <cellStyle name="Normal 10 3 3 3 2 3 6" xfId="28182" xr:uid="{7516CAD0-A147-4070-8C1A-DF16642ECD2A}"/>
    <cellStyle name="Normal 10 3 3 3 2 4" xfId="3790" xr:uid="{1BAB6F45-CD86-4D7E-9099-7CD5EE86F258}"/>
    <cellStyle name="Normal 10 3 3 3 2 4 2" xfId="6713" xr:uid="{EF6DBCF7-298C-45D8-8D7A-65DC3FBDBCBF}"/>
    <cellStyle name="Normal 10 3 3 3 2 4 2 2" xfId="14972" xr:uid="{F0F1CC9B-3CD0-41A5-B6EF-D9D0330BC83C}"/>
    <cellStyle name="Normal 10 3 3 3 2 4 2 2 2" xfId="39554" xr:uid="{93D22054-B931-4818-84E8-DC259F357147}"/>
    <cellStyle name="Normal 10 3 3 3 2 4 2 3" xfId="31539" xr:uid="{20A6E593-E886-44EB-8B7E-4D7F3A9F55CA}"/>
    <cellStyle name="Normal 10 3 3 3 2 4 3" xfId="12131" xr:uid="{732F1E8D-41F4-499B-AD32-581E886BB4F0}"/>
    <cellStyle name="Normal 10 3 3 3 2 4 3 2" xfId="36775" xr:uid="{9456B5D5-6A24-4989-A42F-3FF54BDDEEBF}"/>
    <cellStyle name="Normal 10 3 3 3 2 4 4" xfId="28890" xr:uid="{7F8330F8-0E26-41FA-BD0C-AA144B035768}"/>
    <cellStyle name="Normal 10 3 3 3 2 5" xfId="4544" xr:uid="{4BF9E496-B33F-4A89-B05C-E01651A2B7DA}"/>
    <cellStyle name="Normal 10 3 3 3 2 5 2" xfId="7225" xr:uid="{67B40D00-7486-456D-AFD7-79645838B582}"/>
    <cellStyle name="Normal 10 3 3 3 2 5 2 2" xfId="15484" xr:uid="{F5782AF1-73FE-4720-B468-F8332C86DA8D}"/>
    <cellStyle name="Normal 10 3 3 3 2 5 2 2 2" xfId="40066" xr:uid="{AF4637C8-A90B-4C88-8D8E-AC6CCE3213F8}"/>
    <cellStyle name="Normal 10 3 3 3 2 5 2 3" xfId="32051" xr:uid="{D3B1D184-ECD9-4DC2-9AC9-C531ADFB9228}"/>
    <cellStyle name="Normal 10 3 3 3 2 5 3" xfId="12885" xr:uid="{3CA36FA6-26F1-4657-A108-72D43C988D7C}"/>
    <cellStyle name="Normal 10 3 3 3 2 5 3 2" xfId="37470" xr:uid="{ADA4FAAE-CBB9-4A75-8E20-AB67ADF7CE32}"/>
    <cellStyle name="Normal 10 3 3 3 2 5 4" xfId="29510" xr:uid="{BB918931-05E3-47EC-9E60-DBA04EE73C0E}"/>
    <cellStyle name="Normal 10 3 3 3 2 6" xfId="5066" xr:uid="{3760549F-0298-4015-93CE-37CED97F2F6D}"/>
    <cellStyle name="Normal 10 3 3 3 2 6 2" xfId="13361" xr:uid="{A1639213-440B-41FB-8B6D-DA46721BA273}"/>
    <cellStyle name="Normal 10 3 3 3 2 6 2 2" xfId="37945" xr:uid="{F13EA8DE-889E-4B36-A4D9-FA225F9BB9D8}"/>
    <cellStyle name="Normal 10 3 3 3 2 6 3" xfId="29926" xr:uid="{925C7A36-1BA5-460C-BA2A-077FC340C7C3}"/>
    <cellStyle name="Normal 10 3 3 3 2 7" xfId="9482" xr:uid="{A5E577F8-CEE7-4112-AFF6-1669558FDF59}"/>
    <cellStyle name="Normal 10 3 3 3 2 7 2" xfId="34183" xr:uid="{452F2B9B-4917-4678-9148-093961AA85E0}"/>
    <cellStyle name="Normal 10 3 3 3 2 8" xfId="18217" xr:uid="{03B40B00-454A-4788-B5A8-E294AC40B315}"/>
    <cellStyle name="Normal 10 3 3 3 2 8 2" xfId="42442" xr:uid="{ADD9763F-3DC4-4517-BC12-B4CD67B84A56}"/>
    <cellStyle name="Normal 10 3 3 3 2 9" xfId="19850" xr:uid="{005D31B4-613D-45B3-9DA0-5820A28543CC}"/>
    <cellStyle name="Normal 10 3 3 3 2 9 2" xfId="44030" xr:uid="{2E4D2B17-2AA0-42B3-9706-7F00C73F37CB}"/>
    <cellStyle name="Normal 10 3 3 3 3" xfId="1340" xr:uid="{51805B77-67C2-4973-AE07-FB361491BEA1}"/>
    <cellStyle name="Normal 10 3 3 3 3 2" xfId="7028" xr:uid="{1149D60E-5441-4316-B2E0-BEF3582C3100}"/>
    <cellStyle name="Normal 10 3 3 3 3 2 2" xfId="15287" xr:uid="{FDC5EC8A-8E0D-4CE7-8F68-685366DEEEA5}"/>
    <cellStyle name="Normal 10 3 3 3 3 2 2 2" xfId="39869" xr:uid="{8AB90A33-1159-4D1A-B0B6-B4055C8631F6}"/>
    <cellStyle name="Normal 10 3 3 3 3 2 3" xfId="22531" xr:uid="{02AD35A1-3AB2-415E-BFB5-22D6105274EC}"/>
    <cellStyle name="Normal 10 3 3 3 3 2 3 2" xfId="46565" xr:uid="{A302DA7F-E7DE-4F39-9E7F-7D20C4332079}"/>
    <cellStyle name="Normal 10 3 3 3 3 2 4" xfId="31854" xr:uid="{A6FCD479-0B91-4DA9-AB97-2B44C03CAFCD}"/>
    <cellStyle name="Normal 10 3 3 3 3 3" xfId="5280" xr:uid="{982C3402-F534-4469-9F66-AE025166F10C}"/>
    <cellStyle name="Normal 10 3 3 3 3 3 2" xfId="13573" xr:uid="{5C250C08-ED1E-46E1-A7BB-C5934DA3F46B}"/>
    <cellStyle name="Normal 10 3 3 3 3 3 2 2" xfId="38157" xr:uid="{A66CB300-EAD8-4EC2-A3EF-B3B0F549DCC3}"/>
    <cellStyle name="Normal 10 3 3 3 3 3 3" xfId="30139" xr:uid="{C2E58BEB-6571-414A-8A10-5769132CD65B}"/>
    <cellStyle name="Normal 10 3 3 3 3 4" xfId="9702" xr:uid="{F2491F5F-6C8D-40FE-99B5-452319F8CDB7}"/>
    <cellStyle name="Normal 10 3 3 3 3 4 2" xfId="34397" xr:uid="{5DC90E49-96EE-4CF0-A644-0D75FC285A42}"/>
    <cellStyle name="Normal 10 3 3 3 3 5" xfId="20064" xr:uid="{E2E814EF-E892-497E-A1AA-66820F484FE9}"/>
    <cellStyle name="Normal 10 3 3 3 3 5 2" xfId="44242" xr:uid="{6BE32F2B-B94F-4746-B38D-030AAACB7BE0}"/>
    <cellStyle name="Normal 10 3 3 3 3 6" xfId="26514" xr:uid="{6159F0FF-EAD4-4BAC-ADF6-CB9CA5B09C86}"/>
    <cellStyle name="Normal 10 3 3 3 4" xfId="877" xr:uid="{FD560FFF-D12D-4F67-A35C-09123C9DFE1E}"/>
    <cellStyle name="Normal 10 3 3 3 4 2" xfId="7893" xr:uid="{13D4DFAC-FBAF-4B62-8E3C-53FA62815C7B}"/>
    <cellStyle name="Normal 10 3 3 3 4 2 2" xfId="16151" xr:uid="{2579DB71-18F0-4DB6-A0BC-50123A9553F5}"/>
    <cellStyle name="Normal 10 3 3 3 4 2 2 2" xfId="40733" xr:uid="{DABE787C-F948-47D3-903A-DEE22C363C52}"/>
    <cellStyle name="Normal 10 3 3 3 4 2 3" xfId="22099" xr:uid="{A3F6D9D7-2361-433F-B65A-92F92113654D}"/>
    <cellStyle name="Normal 10 3 3 3 4 2 3 2" xfId="46158" xr:uid="{8E68F11A-86BA-4C08-892B-F811CC98F677}"/>
    <cellStyle name="Normal 10 3 3 3 4 2 4" xfId="32718" xr:uid="{5311376A-D5F2-4B9E-BE81-B312D9C8DC0E}"/>
    <cellStyle name="Normal 10 3 3 3 4 3" xfId="6006" xr:uid="{9CACDCD2-37E2-45D3-9B96-25ED409EE3DC}"/>
    <cellStyle name="Normal 10 3 3 3 4 3 2" xfId="14268" xr:uid="{F405B12C-83B5-4102-B436-9BA958A24D1D}"/>
    <cellStyle name="Normal 10 3 3 3 4 3 2 2" xfId="38850" xr:uid="{ACD8E454-AD51-4096-9514-3AFFAF87165E}"/>
    <cellStyle name="Normal 10 3 3 3 4 3 3" xfId="30835" xr:uid="{DB03524D-92C2-423A-9D83-A7EB6E1E0001}"/>
    <cellStyle name="Normal 10 3 3 3 4 4" xfId="9261" xr:uid="{A3508BAF-E695-44B9-B02A-353271318185}"/>
    <cellStyle name="Normal 10 3 3 3 4 4 2" xfId="33993" xr:uid="{81D990F6-65BE-4773-AA97-85AE2A122DB0}"/>
    <cellStyle name="Normal 10 3 3 3 4 5" xfId="19633" xr:uid="{7E88C5F1-AABE-4D14-9527-8E854F4946CE}"/>
    <cellStyle name="Normal 10 3 3 3 4 5 2" xfId="43821" xr:uid="{FA9B147E-61DA-4482-B435-E6332496090A}"/>
    <cellStyle name="Normal 10 3 3 3 4 6" xfId="26115" xr:uid="{A99387C9-993B-48B2-8452-AFC83BA3BA27}"/>
    <cellStyle name="Normal 10 3 3 3 5" xfId="2212" xr:uid="{1CDEBEB0-CBD9-4DC5-93C7-B28D1FFA2E19}"/>
    <cellStyle name="Normal 10 3 3 3 5 2" xfId="6526" xr:uid="{2B40A056-5CC5-4081-8094-E937AEDAAA7E}"/>
    <cellStyle name="Normal 10 3 3 3 5 2 2" xfId="14785" xr:uid="{920C511B-3C6A-43E5-8809-DFE5403304DD}"/>
    <cellStyle name="Normal 10 3 3 3 5 2 2 2" xfId="39367" xr:uid="{55F95C14-410A-47AF-A362-CE50DA2322E5}"/>
    <cellStyle name="Normal 10 3 3 3 5 2 3" xfId="21650" xr:uid="{BF3ECFE5-C402-4927-93BC-83F85C3BCC3F}"/>
    <cellStyle name="Normal 10 3 3 3 5 2 3 2" xfId="45732" xr:uid="{3BD993C6-30BA-45AC-BA8E-F1E2D92C8EE0}"/>
    <cellStyle name="Normal 10 3 3 3 5 2 4" xfId="31352" xr:uid="{3B668293-0A1A-4072-A112-DF9D34BC48A9}"/>
    <cellStyle name="Normal 10 3 3 3 5 3" xfId="10553" xr:uid="{A3F27605-8714-4A71-B64A-BCF64DC88E70}"/>
    <cellStyle name="Normal 10 3 3 3 5 3 2" xfId="35211" xr:uid="{3372207B-DEF2-4480-9186-29C97740353E}"/>
    <cellStyle name="Normal 10 3 3 3 5 4" xfId="19182" xr:uid="{7449F906-8835-471E-8B78-2F902A90DC09}"/>
    <cellStyle name="Normal 10 3 3 3 5 4 2" xfId="43376" xr:uid="{C5D18F74-7BA0-4E4B-92FC-315F29964AA5}"/>
    <cellStyle name="Normal 10 3 3 3 5 5" xfId="27326" xr:uid="{12A8A597-FFC9-4132-99B8-239A9A5001DA}"/>
    <cellStyle name="Normal 10 3 3 3 6" xfId="2598" xr:uid="{74A4B71E-9DB5-4E40-BA99-FDAC94A08690}"/>
    <cellStyle name="Normal 10 3 3 3 6 2" xfId="8384" xr:uid="{2057B6C5-C7CB-448E-9EDC-FB53C89C4CC0}"/>
    <cellStyle name="Normal 10 3 3 3 6 2 2" xfId="16642" xr:uid="{5D64FA07-0421-4662-B946-5606B822ABFD}"/>
    <cellStyle name="Normal 10 3 3 3 6 2 2 2" xfId="41224" xr:uid="{1F6A1290-2284-4FA8-8DC6-69E2CB6115C8}"/>
    <cellStyle name="Normal 10 3 3 3 6 2 3" xfId="33209" xr:uid="{53F34757-E829-4954-BC5C-CEBF84802BD7}"/>
    <cellStyle name="Normal 10 3 3 3 6 3" xfId="10939" xr:uid="{EA3D3C18-BEDF-487D-8416-537390E85A54}"/>
    <cellStyle name="Normal 10 3 3 3 6 3 2" xfId="35595" xr:uid="{36183B5E-E39B-4AA8-8E0A-F36775838135}"/>
    <cellStyle name="Normal 10 3 3 3 6 4" xfId="21054" xr:uid="{52F8C5E2-953E-4D75-B749-2C617A6DCD29}"/>
    <cellStyle name="Normal 10 3 3 3 6 4 2" xfId="45179" xr:uid="{91CEE262-C060-4470-AFF6-9EE110F9DBA5}"/>
    <cellStyle name="Normal 10 3 3 3 6 5" xfId="27710" xr:uid="{7900D777-E6F9-42EC-9F91-ECCEDFF6EE4E}"/>
    <cellStyle name="Normal 10 3 3 3 7" xfId="2835" xr:uid="{5BF13F3B-B103-414F-96F0-2128D6EAAB64}"/>
    <cellStyle name="Normal 10 3 3 3 7 2" xfId="11176" xr:uid="{9135D391-15A5-4193-9E37-F714CC3A473E}"/>
    <cellStyle name="Normal 10 3 3 3 7 2 2" xfId="35831" xr:uid="{1F5DA067-BE8D-4827-A920-357215D49C9D}"/>
    <cellStyle name="Normal 10 3 3 3 7 3" xfId="27946" xr:uid="{35EFF72A-57D8-4116-8E5B-3923B861E2C1}"/>
    <cellStyle name="Normal 10 3 3 3 8" xfId="3308" xr:uid="{39CE92C6-1813-484E-B91C-6F7162D092C6}"/>
    <cellStyle name="Normal 10 3 3 3 8 2" xfId="11649" xr:uid="{B0C87AC4-B053-4D85-88BF-9B3332A0C043}"/>
    <cellStyle name="Normal 10 3 3 3 8 2 2" xfId="36303" xr:uid="{CA1748A1-E038-4FE3-8CF1-4BD201F78CEE}"/>
    <cellStyle name="Normal 10 3 3 3 8 3" xfId="28418" xr:uid="{7AFFD0C1-1492-486A-9115-4983804034AC}"/>
    <cellStyle name="Normal 10 3 3 3 9" xfId="3554" xr:uid="{7CF19883-D8A7-47F0-8ABE-8D3F44CD9815}"/>
    <cellStyle name="Normal 10 3 3 3 9 2" xfId="11895" xr:uid="{E042ECCA-A416-4704-8528-D84D3C7BEE88}"/>
    <cellStyle name="Normal 10 3 3 3 9 2 2" xfId="36539" xr:uid="{F8048040-9369-413E-940C-FD9B4B95823F}"/>
    <cellStyle name="Normal 10 3 3 3 9 3" xfId="28654" xr:uid="{4ACC8D06-42D3-491F-8A61-6260693C4D49}"/>
    <cellStyle name="Normal 10 3 3 4" xfId="534" xr:uid="{99867D2C-CFD1-4F91-81A6-BE42FF81510C}"/>
    <cellStyle name="Normal 10 3 3 4 10" xfId="18716" xr:uid="{DA750381-B9DF-4E68-9298-F94F92687DFF}"/>
    <cellStyle name="Normal 10 3 3 4 10 2" xfId="42912" xr:uid="{A31A3786-74D4-47CA-9477-5EDEA4238B4F}"/>
    <cellStyle name="Normal 10 3 3 4 11" xfId="25815" xr:uid="{74E86452-BB3B-43F7-8656-B43A9E548164}"/>
    <cellStyle name="Normal 10 3 3 4 2" xfId="1430" xr:uid="{71BA8D94-3086-4EBC-9AFB-8E8965D9F145}"/>
    <cellStyle name="Normal 10 3 3 4 2 2" xfId="7462" xr:uid="{44DA75E0-79DB-425B-9760-26FDBD99C436}"/>
    <cellStyle name="Normal 10 3 3 4 2 2 2" xfId="15721" xr:uid="{3A9D196F-DD56-47EE-833F-C2B871300C9C}"/>
    <cellStyle name="Normal 10 3 3 4 2 2 2 2" xfId="40303" xr:uid="{DC82B373-DAFB-47D6-8689-4FF9D1FAA57D}"/>
    <cellStyle name="Normal 10 3 3 4 2 2 3" xfId="22619" xr:uid="{DC7B92FB-10D9-41EB-918D-66362F113016}"/>
    <cellStyle name="Normal 10 3 3 4 2 2 3 2" xfId="46646" xr:uid="{B6171086-D01F-46C5-A81F-2624367B1ECA}"/>
    <cellStyle name="Normal 10 3 3 4 2 2 4" xfId="32288" xr:uid="{0A14FD89-6A78-449A-99C8-B1A55D3036F8}"/>
    <cellStyle name="Normal 10 3 3 4 2 3" xfId="5370" xr:uid="{E874A32B-587C-40F9-BC99-A08529D66C5C}"/>
    <cellStyle name="Normal 10 3 3 4 2 3 2" xfId="13654" xr:uid="{AB04E315-835C-426C-8BED-2FA937B000D1}"/>
    <cellStyle name="Normal 10 3 3 4 2 3 2 2" xfId="38238" xr:uid="{EC5911BC-CF06-4A61-BC60-1AEEAAABBEB0}"/>
    <cellStyle name="Normal 10 3 3 4 2 3 3" xfId="30220" xr:uid="{A708DB50-08AB-4B85-B1F0-7DD55CB22D30}"/>
    <cellStyle name="Normal 10 3 3 4 2 4" xfId="9792" xr:uid="{98B91ADA-AB09-4B4C-B993-991D95DEFA0D}"/>
    <cellStyle name="Normal 10 3 3 4 2 4 2" xfId="34478" xr:uid="{E3D169FA-5438-4781-9C40-A8331AB037F1}"/>
    <cellStyle name="Normal 10 3 3 4 2 5" xfId="20153" xr:uid="{7E3FFC24-36FB-454E-85F5-B6E4E4E76E57}"/>
    <cellStyle name="Normal 10 3 3 4 2 5 2" xfId="44327" xr:uid="{AAB7B2D2-D833-4176-BD1E-6E07C014DF78}"/>
    <cellStyle name="Normal 10 3 3 4 2 6" xfId="26594" xr:uid="{1D5569AE-BF1B-4AE6-8DFE-ACA8281DC840}"/>
    <cellStyle name="Normal 10 3 3 4 3" xfId="983" xr:uid="{94E1F672-E52E-46C2-8CD5-43174C8A8171}"/>
    <cellStyle name="Normal 10 3 3 4 3 2" xfId="7973" xr:uid="{7FB2909B-FF96-4E62-96D8-B7A866356BEC}"/>
    <cellStyle name="Normal 10 3 3 4 3 2 2" xfId="16231" xr:uid="{AAE2639B-FE96-46B9-97A6-E25F09488BE8}"/>
    <cellStyle name="Normal 10 3 3 4 3 2 2 2" xfId="40813" xr:uid="{8BE8E293-A4BD-4D17-AB41-BC54950607FD}"/>
    <cellStyle name="Normal 10 3 3 4 3 2 3" xfId="22194" xr:uid="{022F3F68-C635-4ED5-B4C3-794E820ED027}"/>
    <cellStyle name="Normal 10 3 3 4 3 2 3 2" xfId="46241" xr:uid="{D0572CF4-E916-4058-8AAD-CF6185EEDFD6}"/>
    <cellStyle name="Normal 10 3 3 4 3 2 4" xfId="32798" xr:uid="{22434D60-307F-4B1E-B41B-56A672A7B4E3}"/>
    <cellStyle name="Normal 10 3 3 4 3 3" xfId="6086" xr:uid="{B2063D8D-189D-4F7C-AAAA-B6B149916224}"/>
    <cellStyle name="Normal 10 3 3 4 3 3 2" xfId="14348" xr:uid="{86152CDA-FE86-4739-BA72-64A21F13F0CA}"/>
    <cellStyle name="Normal 10 3 3 4 3 3 2 2" xfId="38930" xr:uid="{D1F9ADFD-512D-463F-B1F3-CB93193D09C6}"/>
    <cellStyle name="Normal 10 3 3 4 3 3 3" xfId="30915" xr:uid="{5DBE1083-BF0A-4FE2-A2F6-8D9D8672747F}"/>
    <cellStyle name="Normal 10 3 3 4 3 4" xfId="9359" xr:uid="{11D51745-B993-4DA0-AA1C-96273FEE841A}"/>
    <cellStyle name="Normal 10 3 3 4 3 4 2" xfId="34076" xr:uid="{8FDE297C-CB32-4D28-9DA2-3A3392F99B66}"/>
    <cellStyle name="Normal 10 3 3 4 3 5" xfId="19728" xr:uid="{33F7C48A-1283-4D88-B56D-0B88CDC82E30}"/>
    <cellStyle name="Normal 10 3 3 4 3 5 2" xfId="43910" xr:uid="{C070299E-34E1-4C25-BB26-3870BB864A1A}"/>
    <cellStyle name="Normal 10 3 3 4 3 6" xfId="26195" xr:uid="{85BA1D29-2C52-452C-BF7E-FD6DD9AE655E}"/>
    <cellStyle name="Normal 10 3 3 4 4" xfId="2953" xr:uid="{C43333C1-8792-4E44-B822-42532358E8B6}"/>
    <cellStyle name="Normal 10 3 3 4 4 2" xfId="6606" xr:uid="{5CB2DAFE-DAED-4A89-B441-D6E02C2686F0}"/>
    <cellStyle name="Normal 10 3 3 4 4 2 2" xfId="14865" xr:uid="{908398E0-1154-429C-B65C-0ABF13BD50B1}"/>
    <cellStyle name="Normal 10 3 3 4 4 2 2 2" xfId="39447" xr:uid="{59B37960-14D2-4844-BC1F-764A80FEA41C}"/>
    <cellStyle name="Normal 10 3 3 4 4 2 3" xfId="21788" xr:uid="{8DFCDFC2-69AB-4BDC-8010-CCC892B1578A}"/>
    <cellStyle name="Normal 10 3 3 4 4 2 3 2" xfId="45862" xr:uid="{FE2DE54D-D8BF-4D95-A19A-7D8E157C5DC6}"/>
    <cellStyle name="Normal 10 3 3 4 4 2 4" xfId="31432" xr:uid="{D5E85223-3AED-44F7-A14E-87D872073F88}"/>
    <cellStyle name="Normal 10 3 3 4 4 3" xfId="11294" xr:uid="{BF2AF192-6533-4C05-B55F-1C13EAAB356F}"/>
    <cellStyle name="Normal 10 3 3 4 4 3 2" xfId="35949" xr:uid="{04E66F00-68D1-4EFC-A178-0A774BC6099F}"/>
    <cellStyle name="Normal 10 3 3 4 4 4" xfId="19323" xr:uid="{5531EAE9-58F0-423C-9EF5-026028E82E92}"/>
    <cellStyle name="Normal 10 3 3 4 4 4 2" xfId="43517" xr:uid="{7E2A3D22-0B21-4FAF-BC60-42373280FDD9}"/>
    <cellStyle name="Normal 10 3 3 4 4 5" xfId="28064" xr:uid="{248EE4CF-2507-4C9B-89ED-DB0842A613F2}"/>
    <cellStyle name="Normal 10 3 3 4 5" xfId="3672" xr:uid="{8044CD46-F1D9-4886-BE07-1E55F6157B01}"/>
    <cellStyle name="Normal 10 3 3 4 5 2" xfId="7163" xr:uid="{4FB6479C-00EB-4686-BA59-CDA2EE1F30BE}"/>
    <cellStyle name="Normal 10 3 3 4 5 2 2" xfId="15422" xr:uid="{AF3FE229-1FF4-4D23-8A72-612EBF99FCFA}"/>
    <cellStyle name="Normal 10 3 3 4 5 2 2 2" xfId="40004" xr:uid="{66535478-F121-4171-B983-62BC8102A68C}"/>
    <cellStyle name="Normal 10 3 3 4 5 2 3" xfId="31989" xr:uid="{692F481A-55EB-40B6-AA7E-4C0B116BAEEA}"/>
    <cellStyle name="Normal 10 3 3 4 5 3" xfId="12013" xr:uid="{85F51A94-C356-4C4B-B8D1-24213D4376BC}"/>
    <cellStyle name="Normal 10 3 3 4 5 3 2" xfId="36657" xr:uid="{6B6EB763-5569-44BC-91F4-9A22E6A03B09}"/>
    <cellStyle name="Normal 10 3 3 4 5 4" xfId="21192" xr:uid="{96A8AD8E-F7A4-43C9-A573-51A47455225B}"/>
    <cellStyle name="Normal 10 3 3 4 5 4 2" xfId="45312" xr:uid="{14845621-A9AB-4B22-A04B-776D50A20931}"/>
    <cellStyle name="Normal 10 3 3 4 5 5" xfId="28772" xr:uid="{EB6C6B76-380F-4AC6-997A-E6DE564CFCA0}"/>
    <cellStyle name="Normal 10 3 3 4 6" xfId="4426" xr:uid="{F5CAFBBA-1CAF-4599-A583-A620053293E6}"/>
    <cellStyle name="Normal 10 3 3 4 6 2" xfId="12767" xr:uid="{B7998ECA-2FB7-4A5F-B04B-E9FD1905434B}"/>
    <cellStyle name="Normal 10 3 3 4 6 2 2" xfId="37352" xr:uid="{7B41D3EB-34CD-4422-BCBE-81813159BE0A}"/>
    <cellStyle name="Normal 10 3 3 4 6 3" xfId="29392" xr:uid="{2385F452-37BD-423B-B0AA-F7076A9DD0A2}"/>
    <cellStyle name="Normal 10 3 3 4 7" xfId="4943" xr:uid="{7ABD0981-84F0-421C-857B-B0CAE160E60D}"/>
    <cellStyle name="Normal 10 3 3 4 7 2" xfId="13252" xr:uid="{B342A371-828C-4EB3-AFA6-76936538287A}"/>
    <cellStyle name="Normal 10 3 3 4 7 2 2" xfId="37836" xr:uid="{532514A2-F01F-44BC-BD95-90D51139EFBE}"/>
    <cellStyle name="Normal 10 3 3 4 7 3" xfId="29818" xr:uid="{AC6EF51D-3EBE-4CF7-AF42-D0747ACE4779}"/>
    <cellStyle name="Normal 10 3 3 4 8" xfId="8921" xr:uid="{EBA6DF86-23A4-4816-AD92-680554B4B4BE}"/>
    <cellStyle name="Normal 10 3 3 4 8 2" xfId="33684" xr:uid="{F10327F1-0F51-4136-9040-50033CDF2BD7}"/>
    <cellStyle name="Normal 10 3 3 4 9" xfId="18099" xr:uid="{DE8081C3-3649-4628-840A-D0F3262ACA37}"/>
    <cellStyle name="Normal 10 3 3 4 9 2" xfId="42324" xr:uid="{AFCD0621-F868-4F61-9394-38729AA095C2}"/>
    <cellStyle name="Normal 10 3 3 5" xfId="592" xr:uid="{90E3F0B8-0E04-4417-82CC-8CE83E509C5E}"/>
    <cellStyle name="Normal 10 3 3 5 2" xfId="1227" xr:uid="{80115D98-0660-4D0A-809D-F4AD96AEE082}"/>
    <cellStyle name="Normal 10 3 3 5 2 2" xfId="8159" xr:uid="{8F1A0F2B-AC24-45F6-B763-5E6BE7DC0C13}"/>
    <cellStyle name="Normal 10 3 3 5 2 2 2" xfId="16417" xr:uid="{E1305E5E-F23D-47E1-A297-48BD2CD2E85B}"/>
    <cellStyle name="Normal 10 3 3 5 2 2 2 2" xfId="40999" xr:uid="{ADED224E-F5CF-4251-A633-B084C40B4BB9}"/>
    <cellStyle name="Normal 10 3 3 5 2 2 3" xfId="22424" xr:uid="{1F2ED502-EF71-44A3-8BA0-991DE7DB3BBB}"/>
    <cellStyle name="Normal 10 3 3 5 2 2 3 2" xfId="46458" xr:uid="{0ED24A57-B009-4BBD-AC8C-78FE35B26E17}"/>
    <cellStyle name="Normal 10 3 3 5 2 2 4" xfId="32984" xr:uid="{06BED84A-52BE-4F8C-B55B-46FAB6D7A6F8}"/>
    <cellStyle name="Normal 10 3 3 5 2 3" xfId="6272" xr:uid="{551F2AD5-B0C2-4046-A46C-E82C9FDCE7A3}"/>
    <cellStyle name="Normal 10 3 3 5 2 3 2" xfId="14534" xr:uid="{3337EC7E-7E74-4F23-910E-AEF766C25A55}"/>
    <cellStyle name="Normal 10 3 3 5 2 3 2 2" xfId="39116" xr:uid="{3B0E5BD7-4DB7-417C-B218-CA29255F7D10}"/>
    <cellStyle name="Normal 10 3 3 5 2 3 3" xfId="31101" xr:uid="{49BBADEB-8552-4A64-AA44-A2007AA07EFA}"/>
    <cellStyle name="Normal 10 3 3 5 2 4" xfId="9595" xr:uid="{06EE2973-C3BB-433B-BAF8-EC52C9EAF407}"/>
    <cellStyle name="Normal 10 3 3 5 2 4 2" xfId="34290" xr:uid="{EA9BBAE6-F0D2-4055-9B16-9D81DD7983EA}"/>
    <cellStyle name="Normal 10 3 3 5 2 5" xfId="19957" xr:uid="{A819441A-F3CC-40F4-A413-3CDB1A0BE804}"/>
    <cellStyle name="Normal 10 3 3 5 2 5 2" xfId="44135" xr:uid="{5BF34A36-A66A-41AB-8E8C-76870D5954A4}"/>
    <cellStyle name="Normal 10 3 3 5 2 6" xfId="26407" xr:uid="{C5FDC8CE-2DC6-42CE-889C-D262DCEF1D08}"/>
    <cellStyle name="Normal 10 3 3 5 3" xfId="6792" xr:uid="{F1C20762-87AF-487E-8CBA-92B8F6DFC5BD}"/>
    <cellStyle name="Normal 10 3 3 5 3 2" xfId="15051" xr:uid="{F877AD51-D049-4D10-99E6-3D7D592312DD}"/>
    <cellStyle name="Normal 10 3 3 5 3 2 2" xfId="21845" xr:uid="{A8509A6A-D832-4781-A080-DA109274CD0C}"/>
    <cellStyle name="Normal 10 3 3 5 3 2 2 2" xfId="45919" xr:uid="{8EDD7E4F-B247-4C1D-82F2-90261CF4929E}"/>
    <cellStyle name="Normal 10 3 3 5 3 2 3" xfId="39633" xr:uid="{C66C6397-2079-48CE-B916-6309499B7C50}"/>
    <cellStyle name="Normal 10 3 3 5 3 3" xfId="19380" xr:uid="{97D715B8-E7AF-4772-B509-AE1EF6AAE351}"/>
    <cellStyle name="Normal 10 3 3 5 3 3 2" xfId="43574" xr:uid="{05FB5923-55FD-4DEF-9802-49C05A258F03}"/>
    <cellStyle name="Normal 10 3 3 5 3 4" xfId="31618" xr:uid="{CBC1A4CB-3ABE-47CA-B2B8-AC0DB73FD82C}"/>
    <cellStyle name="Normal 10 3 3 5 4" xfId="7329" xr:uid="{C44311CC-C61B-48FA-9802-5DD368C9F17B}"/>
    <cellStyle name="Normal 10 3 3 5 4 2" xfId="15588" xr:uid="{185C401D-DB39-4A7E-A3A6-E1F872C777BC}"/>
    <cellStyle name="Normal 10 3 3 5 4 2 2" xfId="40170" xr:uid="{026AC025-1C8F-4F42-9C4F-ED7233C7717B}"/>
    <cellStyle name="Normal 10 3 3 5 4 3" xfId="21250" xr:uid="{EAED3089-4158-4122-9931-A016781AB118}"/>
    <cellStyle name="Normal 10 3 3 5 4 3 2" xfId="45369" xr:uid="{30F75DD4-D9B1-449B-B96A-F8113AFE63EA}"/>
    <cellStyle name="Normal 10 3 3 5 4 4" xfId="32155" xr:uid="{9FFC6E97-B28F-4D59-8021-29AED6444EAF}"/>
    <cellStyle name="Normal 10 3 3 5 5" xfId="5172" xr:uid="{2BFF5279-065E-4A6C-930F-353F305CBDF3}"/>
    <cellStyle name="Normal 10 3 3 5 5 2" xfId="13466" xr:uid="{4A77C858-C124-4D0B-9B33-E772812BAA33}"/>
    <cellStyle name="Normal 10 3 3 5 5 2 2" xfId="38050" xr:uid="{BA796AE2-33F6-4E4A-AE1B-E0B3DE14EF7A}"/>
    <cellStyle name="Normal 10 3 3 5 5 3" xfId="30032" xr:uid="{BEDFB328-3D1A-4340-800E-1F35808AA9BA}"/>
    <cellStyle name="Normal 10 3 3 5 6" xfId="8979" xr:uid="{6D421FEA-D3EE-440B-866C-BEFA1BBE25CB}"/>
    <cellStyle name="Normal 10 3 3 5 6 2" xfId="33741" xr:uid="{AD3700A9-67F3-4BA5-93AC-FDC0959DEAF0}"/>
    <cellStyle name="Normal 10 3 3 5 7" xfId="18773" xr:uid="{5EAF2B0E-7307-460A-8CCA-D3C5D6DA0F0A}"/>
    <cellStyle name="Normal 10 3 3 5 7 2" xfId="42969" xr:uid="{5E6F5E0F-8061-413E-97A8-1A341732CDC5}"/>
    <cellStyle name="Normal 10 3 3 5 8" xfId="25872" xr:uid="{C7B9201F-3D3F-4B8D-8A01-48D0FA16D7C2}"/>
    <cellStyle name="Normal 10 3 3 6" xfId="1624" xr:uid="{5FA22CD7-3FE0-4ED5-90CF-FFA71E4224EE}"/>
    <cellStyle name="Normal 10 3 3 6 2" xfId="6910" xr:uid="{84AD968E-CBEE-45DF-91F4-1EF5BFE6A4BA}"/>
    <cellStyle name="Normal 10 3 3 6 2 2" xfId="15169" xr:uid="{C5F25C64-82CF-4117-90AC-C1D3E4BF4322}"/>
    <cellStyle name="Normal 10 3 3 6 2 2 2" xfId="39751" xr:uid="{511B10D3-A21F-403D-9717-7F22A15E09E1}"/>
    <cellStyle name="Normal 10 3 3 6 2 3" xfId="22807" xr:uid="{B11DF8E0-4C79-490C-8A8D-7E7FEA50B36E}"/>
    <cellStyle name="Normal 10 3 3 6 2 3 2" xfId="46833" xr:uid="{085E2A89-E0D6-47E7-9553-76BF121967B7}"/>
    <cellStyle name="Normal 10 3 3 6 2 4" xfId="31736" xr:uid="{08C9B13F-1108-4407-9156-EC45CC3E5028}"/>
    <cellStyle name="Normal 10 3 3 6 3" xfId="5557" xr:uid="{D10A4261-8C60-40EA-8604-5909B5E81138}"/>
    <cellStyle name="Normal 10 3 3 6 3 2" xfId="13840" xr:uid="{29019099-822C-4416-8E30-028387684C88}"/>
    <cellStyle name="Normal 10 3 3 6 3 2 2" xfId="38424" xr:uid="{CBB16729-FC24-4043-80FC-6C1E7B0EA4A8}"/>
    <cellStyle name="Normal 10 3 3 6 3 3" xfId="30406" xr:uid="{5E08D731-2590-477B-899C-FA4C137972F8}"/>
    <cellStyle name="Normal 10 3 3 6 4" xfId="9978" xr:uid="{9F54F457-6E46-4ED6-98D7-44819EC38E9D}"/>
    <cellStyle name="Normal 10 3 3 6 4 2" xfId="34664" xr:uid="{AA4B82C8-3187-4F61-9B04-63CE5B740BC2}"/>
    <cellStyle name="Normal 10 3 3 6 5" xfId="20341" xr:uid="{DD5FAEC8-0A07-4813-B714-8BC73EABC66A}"/>
    <cellStyle name="Normal 10 3 3 6 5 2" xfId="44513" xr:uid="{8C2AE51F-3064-47B7-80E9-01D49F455DBB}"/>
    <cellStyle name="Normal 10 3 3 6 6" xfId="26780" xr:uid="{E153020B-A568-42D9-9B6D-7D247061BE8E}"/>
    <cellStyle name="Normal 10 3 3 7" xfId="1781" xr:uid="{F5EFA92A-49C3-4686-97C2-573A36657A47}"/>
    <cellStyle name="Normal 10 3 3 7 2" xfId="7595" xr:uid="{F8532E6F-37A3-44A0-B8F8-2DD364B8A676}"/>
    <cellStyle name="Normal 10 3 3 7 2 2" xfId="15853" xr:uid="{4A2D793E-02A6-43C0-90D2-6AAB64F5AAFD}"/>
    <cellStyle name="Normal 10 3 3 7 2 2 2" xfId="40435" xr:uid="{85EA447E-F9FC-4344-AFDD-A56AAD3439E8}"/>
    <cellStyle name="Normal 10 3 3 7 2 3" xfId="22946" xr:uid="{AB5C6BA9-B9DC-41D7-B7C0-FE8FD43101D5}"/>
    <cellStyle name="Normal 10 3 3 7 2 3 2" xfId="46957" xr:uid="{C752C3B2-2695-4BE1-A4B5-3ECE4606ED0E}"/>
    <cellStyle name="Normal 10 3 3 7 2 4" xfId="32420" xr:uid="{C9AEEEE4-0019-40B7-AAAA-FCEBF314D8AC}"/>
    <cellStyle name="Normal 10 3 3 7 3" xfId="5699" xr:uid="{FD189AB8-6F26-4089-9B4C-BF3858C216D9}"/>
    <cellStyle name="Normal 10 3 3 7 3 2" xfId="13961" xr:uid="{6C20D1D2-5EEC-4B6C-8BF8-71E47DA498F0}"/>
    <cellStyle name="Normal 10 3 3 7 3 2 2" xfId="38543" xr:uid="{A674FC1E-EE44-4D6B-B6AF-1BDB896B21DB}"/>
    <cellStyle name="Normal 10 3 3 7 3 3" xfId="30528" xr:uid="{9E2A69D3-C151-41C9-8C5F-FF82855667CB}"/>
    <cellStyle name="Normal 10 3 3 7 4" xfId="10123" xr:uid="{3D1C47CC-C1A8-40B9-8EC4-5ADB78492F8C}"/>
    <cellStyle name="Normal 10 3 3 7 4 2" xfId="34783" xr:uid="{4A524106-5223-48F2-B8D1-53362A7627D7}"/>
    <cellStyle name="Normal 10 3 3 7 5" xfId="20481" xr:uid="{30452AF2-1928-475F-A083-8E1123561F67}"/>
    <cellStyle name="Normal 10 3 3 7 5 2" xfId="44641" xr:uid="{854FD04E-D36F-4AC7-B443-4D78C0B290B1}"/>
    <cellStyle name="Normal 10 3 3 7 6" xfId="26898" xr:uid="{2A29FF4A-7338-448B-9779-1F114F8AFFAC}"/>
    <cellStyle name="Normal 10 3 3 8" xfId="739" xr:uid="{DBBE57FD-B7C7-4F34-8B5A-BDE38E2F4045}"/>
    <cellStyle name="Normal 10 3 3 8 2" xfId="7708" xr:uid="{6ACB2C9B-A43D-4693-A63A-38DDDCAC1704}"/>
    <cellStyle name="Normal 10 3 3 8 2 2" xfId="15966" xr:uid="{80E6D69B-4EF6-4B0F-B0B4-C3E195EB0C10}"/>
    <cellStyle name="Normal 10 3 3 8 2 2 2" xfId="40548" xr:uid="{E0209469-55BE-4AAA-8C87-C4EEA10F2EDA}"/>
    <cellStyle name="Normal 10 3 3 8 2 3" xfId="21975" xr:uid="{412A6BC9-B132-42A0-BFDD-982E62F7EA65}"/>
    <cellStyle name="Normal 10 3 3 8 2 3 2" xfId="46047" xr:uid="{2A645C02-CBD7-430F-B33F-A1E0035D8FD7}"/>
    <cellStyle name="Normal 10 3 3 8 2 4" xfId="32533" xr:uid="{0DCF4880-1891-4900-A655-4B953B4CE218}"/>
    <cellStyle name="Normal 10 3 3 8 3" xfId="5821" xr:uid="{3F4A78B4-898A-4506-8B53-CA3BC3577358}"/>
    <cellStyle name="Normal 10 3 3 8 3 2" xfId="14083" xr:uid="{3677D24F-227D-4531-9EF1-E0403B7163F1}"/>
    <cellStyle name="Normal 10 3 3 8 3 2 2" xfId="38665" xr:uid="{B6A81DE2-3C29-4269-9B18-B6E66FB6625A}"/>
    <cellStyle name="Normal 10 3 3 8 3 3" xfId="30650" xr:uid="{F398A777-5179-475B-9A43-C05ECFE3B520}"/>
    <cellStyle name="Normal 10 3 3 8 4" xfId="9134" xr:uid="{6D8BD1D9-6877-45D3-966B-BCA4BDD91742}"/>
    <cellStyle name="Normal 10 3 3 8 4 2" xfId="33883" xr:uid="{4BE41947-D063-49AF-8B75-4CC1D7718952}"/>
    <cellStyle name="Normal 10 3 3 8 5" xfId="19510" xr:uid="{97D5915D-F57F-40B3-8553-7207A016C201}"/>
    <cellStyle name="Normal 10 3 3 8 5 2" xfId="43702" xr:uid="{A17EC228-5CBB-4365-81E1-1C3F86EEB961}"/>
    <cellStyle name="Normal 10 3 3 8 6" xfId="26008" xr:uid="{279C3FB1-20E4-4CC6-880D-7A07531F93A0}"/>
    <cellStyle name="Normal 10 3 3 9" xfId="1900" xr:uid="{1B86E080-C965-4C8C-8DD8-E236F4687B19}"/>
    <cellStyle name="Normal 10 3 3 9 2" xfId="7786" xr:uid="{2B53F297-B126-49DC-B0D0-60A0A363D0C3}"/>
    <cellStyle name="Normal 10 3 3 9 2 2" xfId="16044" xr:uid="{813A3282-A4BD-46EB-93CE-42812C11055C}"/>
    <cellStyle name="Normal 10 3 3 9 2 2 2" xfId="40626" xr:uid="{CFE3B488-F793-444F-AA6B-6F1E43F9B791}"/>
    <cellStyle name="Normal 10 3 3 9 2 3" xfId="23064" xr:uid="{3DDBCE7F-DA74-4278-9A4F-842B03D7ED87}"/>
    <cellStyle name="Normal 10 3 3 9 2 3 2" xfId="47075" xr:uid="{DE22E424-009A-4A69-B47F-C1D162FA3710}"/>
    <cellStyle name="Normal 10 3 3 9 2 4" xfId="32611" xr:uid="{F1F1CF34-E9C5-4186-B74E-D722BA033B31}"/>
    <cellStyle name="Normal 10 3 3 9 3" xfId="5899" xr:uid="{8C8262FA-C17F-4999-84FB-FE0851A698F8}"/>
    <cellStyle name="Normal 10 3 3 9 3 2" xfId="14161" xr:uid="{580309F0-A2CF-4230-B20D-93464150173E}"/>
    <cellStyle name="Normal 10 3 3 9 3 2 2" xfId="38743" xr:uid="{079E5820-A85A-4A41-907A-B1E3CC2D87C9}"/>
    <cellStyle name="Normal 10 3 3 9 3 3" xfId="30728" xr:uid="{B805EAD5-452E-4030-9BBC-B9196FF9C4BF}"/>
    <cellStyle name="Normal 10 3 3 9 4" xfId="10242" xr:uid="{01323F6F-BED7-4CD7-B360-352168E50E3E}"/>
    <cellStyle name="Normal 10 3 3 9 4 2" xfId="34901" xr:uid="{2241F97A-6F3E-4278-A9B5-BD49ED77677A}"/>
    <cellStyle name="Normal 10 3 3 9 5" xfId="20599" xr:uid="{D54A62FD-40AA-46CE-9071-F7A112B1008D}"/>
    <cellStyle name="Normal 10 3 3 9 5 2" xfId="44759" xr:uid="{E27D0CA8-C44F-467D-81FF-4B9A346EB959}"/>
    <cellStyle name="Normal 10 3 3 9 6" xfId="27016" xr:uid="{B52D546E-0835-49DE-98CB-7E3EC909635C}"/>
    <cellStyle name="Normal 10 3 30" xfId="17811" xr:uid="{6E7C920B-4C0F-4993-8112-02F0CE81EFE0}"/>
    <cellStyle name="Normal 10 3 30 2" xfId="42036" xr:uid="{7AF4CCEE-CAE8-4CD3-9755-0982B33DBE97}"/>
    <cellStyle name="Normal 10 3 31" xfId="18381" xr:uid="{6549E0AB-84BE-454A-92A9-BB048F76A76B}"/>
    <cellStyle name="Normal 10 3 31 2" xfId="42598" xr:uid="{F34978EB-36D0-4DA1-BFBD-C1692C26ECB8}"/>
    <cellStyle name="Normal 10 3 32" xfId="25549" xr:uid="{E4002720-1783-4F19-BDDB-BBB73D02BE27}"/>
    <cellStyle name="Normal 10 3 4" xfId="243" xr:uid="{F30F4EF7-2FD3-47D1-A428-F6DB137574A8}"/>
    <cellStyle name="Normal 10 3 4 10" xfId="2752" xr:uid="{45D48F3F-8C5A-4611-ADB9-CE40293C2A99}"/>
    <cellStyle name="Normal 10 3 4 10 2" xfId="11093" xr:uid="{7D693CEF-227A-4B80-B576-744AD6D9F63A}"/>
    <cellStyle name="Normal 10 3 4 10 2 2" xfId="35748" xr:uid="{1A9A7DB0-E59B-42BD-8C1C-D544AFE14F31}"/>
    <cellStyle name="Normal 10 3 4 10 3" xfId="27863" xr:uid="{CC9F1FE3-014F-4E5B-B4BE-8721A83BC250}"/>
    <cellStyle name="Normal 10 3 4 11" xfId="3225" xr:uid="{8B83881E-5F81-414A-9A2E-6E30A652677A}"/>
    <cellStyle name="Normal 10 3 4 11 2" xfId="11566" xr:uid="{E1043FE8-5450-4A09-8571-AAB509AA4ED1}"/>
    <cellStyle name="Normal 10 3 4 11 2 2" xfId="36220" xr:uid="{20EF8DA5-5903-4D56-9BCD-A701DEFB14F8}"/>
    <cellStyle name="Normal 10 3 4 11 3" xfId="28335" xr:uid="{763DEC41-992C-4694-9A34-C43C1F5E8471}"/>
    <cellStyle name="Normal 10 3 4 12" xfId="3469" xr:uid="{333293DD-282C-47CB-A13D-26C9AFF55394}"/>
    <cellStyle name="Normal 10 3 4 12 2" xfId="11810" xr:uid="{D54C8408-B3B8-4AB2-8F52-AB6CB1F08A36}"/>
    <cellStyle name="Normal 10 3 4 12 2 2" xfId="36456" xr:uid="{119A6C25-F6C8-4974-B403-A73CB6D4BE6C}"/>
    <cellStyle name="Normal 10 3 4 12 3" xfId="28571" xr:uid="{B4EDCD7C-92C9-4DDE-B0AD-C8995170D3FA}"/>
    <cellStyle name="Normal 10 3 4 13" xfId="4179" xr:uid="{9E848208-D48C-4939-B82E-BDA6D3B2AB4A}"/>
    <cellStyle name="Normal 10 3 4 13 2" xfId="12520" xr:uid="{8913E16C-17B4-496B-98A6-2B3A321BEB21}"/>
    <cellStyle name="Normal 10 3 4 13 2 2" xfId="37105" xr:uid="{B2783CD5-34A7-4848-8A06-ABFC41AE52CB}"/>
    <cellStyle name="Normal 10 3 4 13 3" xfId="29191" xr:uid="{88CC0B75-0820-4D56-9A07-704E88D8D6A7}"/>
    <cellStyle name="Normal 10 3 4 14" xfId="4763" xr:uid="{70769BAB-2579-41C3-81A5-5A312A50964D}"/>
    <cellStyle name="Normal 10 3 4 14 2" xfId="13092" xr:uid="{99FADDA7-FE2A-4D44-ACA8-FBCEDD5AABDE}"/>
    <cellStyle name="Normal 10 3 4 14 2 2" xfId="37677" xr:uid="{64D27407-D238-43B3-97DA-474C6194FE99}"/>
    <cellStyle name="Normal 10 3 4 14 3" xfId="29657" xr:uid="{624F6443-BF78-4212-A03A-748E41FB4B92}"/>
    <cellStyle name="Normal 10 3 4 15" xfId="8696" xr:uid="{B1049121-31B5-431B-8BD7-7A826BB34F60}"/>
    <cellStyle name="Normal 10 3 4 15 2" xfId="33476" xr:uid="{126897D6-CE50-4B94-9947-E13E3231671C}"/>
    <cellStyle name="Normal 10 3 4 16" xfId="17882" xr:uid="{0490784E-DB22-4346-A669-D713B1DE6093}"/>
    <cellStyle name="Normal 10 3 4 16 2" xfId="42107" xr:uid="{36822A99-B634-4377-B50B-786505B0B401}"/>
    <cellStyle name="Normal 10 3 4 17" xfId="18485" xr:uid="{C585D297-D92C-482A-80D5-EEF008EC8859}"/>
    <cellStyle name="Normal 10 3 4 17 2" xfId="42688" xr:uid="{1EEA4ED5-69C1-4F29-B022-B231E06DAA1A}"/>
    <cellStyle name="Normal 10 3 4 18" xfId="25610" xr:uid="{7F75F80C-09B1-4413-8523-088F30D9D2AB}"/>
    <cellStyle name="Normal 10 3 4 2" xfId="439" xr:uid="{0D014DF2-F913-4EBE-9547-74D326AA1667}"/>
    <cellStyle name="Normal 10 3 4 2 10" xfId="4980" xr:uid="{17BF4348-11DD-47CC-B90A-6D53646ADC3F}"/>
    <cellStyle name="Normal 10 3 4 2 10 2" xfId="13281" xr:uid="{89339073-9758-4641-A053-7BFD0FA1B10E}"/>
    <cellStyle name="Normal 10 3 4 2 10 2 2" xfId="37865" xr:uid="{A2B9C23B-2F5A-42BC-80C2-434793EFD1D0}"/>
    <cellStyle name="Normal 10 3 4 2 10 3" xfId="29847" xr:uid="{A3F95FC6-ED00-478C-A843-0C65E585033C}"/>
    <cellStyle name="Normal 10 3 4 2 11" xfId="8831" xr:uid="{9AC74611-DE88-4163-96C2-CC07A40A0031}"/>
    <cellStyle name="Normal 10 3 4 2 11 2" xfId="33597" xr:uid="{0FB729C7-50CB-4275-A14F-6ECBB510F02F}"/>
    <cellStyle name="Normal 10 3 4 2 12" xfId="18016" xr:uid="{45E649E5-E19B-4C80-8329-39BEB0D174C8}"/>
    <cellStyle name="Normal 10 3 4 2 12 2" xfId="42241" xr:uid="{D69778DB-BB43-4126-93B1-C9E2BE7C0E86}"/>
    <cellStyle name="Normal 10 3 4 2 13" xfId="18622" xr:uid="{FADB9ED3-2201-46A6-8360-85B95F59791C}"/>
    <cellStyle name="Normal 10 3 4 2 13 2" xfId="42818" xr:uid="{CFEA4F2C-0D7D-4795-AB64-2E49ABC6A991}"/>
    <cellStyle name="Normal 10 3 4 2 14" xfId="25728" xr:uid="{F2EDDCF8-EF0D-4DED-8567-3F5F89F375CE}"/>
    <cellStyle name="Normal 10 3 4 2 2" xfId="1459" xr:uid="{9412168C-D2A5-467E-8226-58E532F4C832}"/>
    <cellStyle name="Normal 10 3 4 2 2 2" xfId="3106" xr:uid="{F670BA13-5508-4C91-977F-42483CE26E6F}"/>
    <cellStyle name="Normal 10 3 4 2 2 2 2" xfId="7063" xr:uid="{12305A21-45B4-45FA-BB46-82550C96CF5B}"/>
    <cellStyle name="Normal 10 3 4 2 2 2 2 2" xfId="15322" xr:uid="{789F30F9-9657-4D34-84B4-582EF20ECF1C}"/>
    <cellStyle name="Normal 10 3 4 2 2 2 2 2 2" xfId="39904" xr:uid="{E2FCB84B-4D90-4BAF-BD0E-6B7D2E8AD6B3}"/>
    <cellStyle name="Normal 10 3 4 2 2 2 2 3" xfId="31889" xr:uid="{F7EDE1E6-20C3-424D-94B2-2A93C730E131}"/>
    <cellStyle name="Normal 10 3 4 2 2 2 3" xfId="11447" xr:uid="{91216B47-8207-4D96-A40C-F61A2DEB0907}"/>
    <cellStyle name="Normal 10 3 4 2 2 2 3 2" xfId="36102" xr:uid="{E0DCA888-96AD-4DBC-8ABB-23526E7FFCE0}"/>
    <cellStyle name="Normal 10 3 4 2 2 2 4" xfId="22647" xr:uid="{2E493C96-B37F-4F97-A0DF-2274BCBCE7EB}"/>
    <cellStyle name="Normal 10 3 4 2 2 2 4 2" xfId="46674" xr:uid="{D8D9D7C6-DD09-4F5B-A4AF-ECB581863B25}"/>
    <cellStyle name="Normal 10 3 4 2 2 2 5" xfId="28217" xr:uid="{7336F283-AA92-429F-A093-5FD6B34B11D0}"/>
    <cellStyle name="Normal 10 3 4 2 2 3" xfId="3825" xr:uid="{2A3CE548-AE6D-4BE1-81F5-AC6A491A4332}"/>
    <cellStyle name="Normal 10 3 4 2 2 3 2" xfId="12166" xr:uid="{0F82D589-4526-4BC2-AB1E-F64541C8570D}"/>
    <cellStyle name="Normal 10 3 4 2 2 3 2 2" xfId="36810" xr:uid="{2FF9C8DB-6DCD-4181-A453-2D24F32205A5}"/>
    <cellStyle name="Normal 10 3 4 2 2 3 3" xfId="28925" xr:uid="{C8A143D8-91E6-49A3-9C7B-8634618136D9}"/>
    <cellStyle name="Normal 10 3 4 2 2 4" xfId="4579" xr:uid="{2BB4A510-AFC8-4304-92E6-D79A0242624F}"/>
    <cellStyle name="Normal 10 3 4 2 2 4 2" xfId="12920" xr:uid="{E75F1FFD-1EEB-4062-B47B-529A70B5266B}"/>
    <cellStyle name="Normal 10 3 4 2 2 4 2 2" xfId="37505" xr:uid="{D2BAD939-BAA1-45EA-BAA8-A3C314E60089}"/>
    <cellStyle name="Normal 10 3 4 2 2 4 3" xfId="29545" xr:uid="{E27E7D5F-9D6D-4A2B-A988-4FF898BCC0E6}"/>
    <cellStyle name="Normal 10 3 4 2 2 5" xfId="5399" xr:uid="{436A6AC0-05F1-4F65-A011-B77B40BBDDA0}"/>
    <cellStyle name="Normal 10 3 4 2 2 5 2" xfId="13682" xr:uid="{CB40E8FB-F7F7-49DC-AF4C-591F811909ED}"/>
    <cellStyle name="Normal 10 3 4 2 2 5 2 2" xfId="38266" xr:uid="{64815F4A-66E5-436D-9E35-93AB79986A94}"/>
    <cellStyle name="Normal 10 3 4 2 2 5 3" xfId="30248" xr:uid="{9F626CB6-F5EB-452C-B05E-62C62FA1F560}"/>
    <cellStyle name="Normal 10 3 4 2 2 6" xfId="9820" xr:uid="{2BC56F2C-F93B-4082-910E-D59ED52EF4B5}"/>
    <cellStyle name="Normal 10 3 4 2 2 6 2" xfId="34506" xr:uid="{E5CFE8EA-2B82-4EB9-99CD-9E49CE2FD25A}"/>
    <cellStyle name="Normal 10 3 4 2 2 7" xfId="18252" xr:uid="{3389DAD8-C54E-4E35-8F82-ECEAD1AD3A6C}"/>
    <cellStyle name="Normal 10 3 4 2 2 7 2" xfId="42477" xr:uid="{5F14906C-BB30-489B-9591-484636972D39}"/>
    <cellStyle name="Normal 10 3 4 2 2 8" xfId="20181" xr:uid="{8754FF71-D190-4037-9D6E-A325273E592C}"/>
    <cellStyle name="Normal 10 3 4 2 2 8 2" xfId="44355" xr:uid="{CEAFA661-ACEB-43B0-826A-C36937CC4A84}"/>
    <cellStyle name="Normal 10 3 4 2 2 9" xfId="26622" xr:uid="{81F0BFA6-ED22-4F7D-8B34-2553A24EA859}"/>
    <cellStyle name="Normal 10 3 4 2 3" xfId="1020" xr:uid="{09F2B869-9DC5-4AF7-BD53-B5A2A8F93B17}"/>
    <cellStyle name="Normal 10 3 4 2 3 2" xfId="8001" xr:uid="{0B55CDBA-795B-42D2-B38A-25AC1DD3A4F0}"/>
    <cellStyle name="Normal 10 3 4 2 3 2 2" xfId="16259" xr:uid="{4B144E52-AEE2-45B3-B20F-60B719AF4E17}"/>
    <cellStyle name="Normal 10 3 4 2 3 2 2 2" xfId="40841" xr:uid="{D208B57C-6F7B-447F-984D-7BBFF73E0DF4}"/>
    <cellStyle name="Normal 10 3 4 2 3 2 3" xfId="22229" xr:uid="{B34203EF-69B9-46D9-BD14-2510934AA1E1}"/>
    <cellStyle name="Normal 10 3 4 2 3 2 3 2" xfId="46270" xr:uid="{0D6A2AE8-82A9-4321-A81E-F05BC31F3A41}"/>
    <cellStyle name="Normal 10 3 4 2 3 2 4" xfId="32826" xr:uid="{F01F5E34-2CA2-493A-8A77-5948DB370005}"/>
    <cellStyle name="Normal 10 3 4 2 3 3" xfId="6114" xr:uid="{A424D166-12E2-4AFB-8936-A66C9513518D}"/>
    <cellStyle name="Normal 10 3 4 2 3 3 2" xfId="14376" xr:uid="{A26906F4-0AFC-43E2-9107-9845A56FC8A1}"/>
    <cellStyle name="Normal 10 3 4 2 3 3 2 2" xfId="38958" xr:uid="{AF4E5834-B573-4F9D-A976-3CC7C4E896AD}"/>
    <cellStyle name="Normal 10 3 4 2 3 3 3" xfId="30943" xr:uid="{43BB1FFB-675C-4197-9519-EF6C92BDB183}"/>
    <cellStyle name="Normal 10 3 4 2 3 4" xfId="9396" xr:uid="{0C7DB142-06F4-4F67-9D58-996E4EAC6B47}"/>
    <cellStyle name="Normal 10 3 4 2 3 4 2" xfId="34104" xr:uid="{3E8E3B11-D072-4738-AECB-69850C71E4DE}"/>
    <cellStyle name="Normal 10 3 4 2 3 5" xfId="19764" xr:uid="{B7C428FD-7C72-4C59-9DCD-8C127AB412E7}"/>
    <cellStyle name="Normal 10 3 4 2 3 5 2" xfId="43944" xr:uid="{27A36B3A-3BE8-4538-BA53-54F30BA311A9}"/>
    <cellStyle name="Normal 10 3 4 2 3 6" xfId="26223" xr:uid="{F8143145-57C2-4B27-91A1-62A17D71637D}"/>
    <cellStyle name="Normal 10 3 4 2 4" xfId="2247" xr:uid="{BD837DCA-036C-47D2-9EC5-468334EE731A}"/>
    <cellStyle name="Normal 10 3 4 2 4 2" xfId="6634" xr:uid="{CB1C00C6-24CB-49CE-B9C4-8E225F6C58CD}"/>
    <cellStyle name="Normal 10 3 4 2 4 2 2" xfId="14893" xr:uid="{F74AE32F-6BC6-4B5B-AA56-52CA06180868}"/>
    <cellStyle name="Normal 10 3 4 2 4 2 2 2" xfId="39475" xr:uid="{6F74B82C-85A8-40D6-BC12-4477A7357612}"/>
    <cellStyle name="Normal 10 3 4 2 4 2 3" xfId="21694" xr:uid="{75250CAB-1F28-44A4-91B2-2FC73E1A0AF4}"/>
    <cellStyle name="Normal 10 3 4 2 4 2 3 2" xfId="45771" xr:uid="{7F316B15-4DAE-4B85-9A87-7FBFAA9F4FB4}"/>
    <cellStyle name="Normal 10 3 4 2 4 2 4" xfId="31460" xr:uid="{EA0628A7-D8FF-4466-9FD6-A5C77FB899A0}"/>
    <cellStyle name="Normal 10 3 4 2 4 3" xfId="10588" xr:uid="{EBAC050D-6EDB-434B-BC2D-C36BADD9E70C}"/>
    <cellStyle name="Normal 10 3 4 2 4 3 2" xfId="35246" xr:uid="{41345382-C5D9-4EC0-95BD-3B90632F18F5}"/>
    <cellStyle name="Normal 10 3 4 2 4 4" xfId="19229" xr:uid="{F211C42E-08DD-4139-90CE-F671B4AA3548}"/>
    <cellStyle name="Normal 10 3 4 2 4 4 2" xfId="43423" xr:uid="{FBBC9582-9289-429E-B35D-F19979A330F0}"/>
    <cellStyle name="Normal 10 3 4 2 4 5" xfId="27361" xr:uid="{F0F7329B-2BBB-4267-BBA4-F0E2BBD1C339}"/>
    <cellStyle name="Normal 10 3 4 2 5" xfId="2633" xr:uid="{AA7244D8-E854-45D7-B354-5A717A00E3F4}"/>
    <cellStyle name="Normal 10 3 4 2 5 2" xfId="8419" xr:uid="{8BD1BFFA-2A03-4A79-8F96-A6154BB4486F}"/>
    <cellStyle name="Normal 10 3 4 2 5 2 2" xfId="16677" xr:uid="{FAE37C13-5867-4828-BB73-A4578A8EB571}"/>
    <cellStyle name="Normal 10 3 4 2 5 2 2 2" xfId="41259" xr:uid="{C70E87C0-9DFA-4EA8-9F99-E809FF13C52B}"/>
    <cellStyle name="Normal 10 3 4 2 5 2 3" xfId="33244" xr:uid="{0B097D89-590B-415B-9F5B-5395E341FFF7}"/>
    <cellStyle name="Normal 10 3 4 2 5 3" xfId="10974" xr:uid="{CFBAF1B1-6DE7-4A3C-88D7-920388D900DB}"/>
    <cellStyle name="Normal 10 3 4 2 5 3 2" xfId="35630" xr:uid="{5AA78162-A6C2-497D-AB2B-2D0BFE1CFB84}"/>
    <cellStyle name="Normal 10 3 4 2 5 4" xfId="21098" xr:uid="{FC848D4C-12EE-4AE8-B8B7-A1464C98312F}"/>
    <cellStyle name="Normal 10 3 4 2 5 4 2" xfId="45219" xr:uid="{E0F8BC3C-019F-4136-ABC6-BD69440500A8}"/>
    <cellStyle name="Normal 10 3 4 2 5 5" xfId="27745" xr:uid="{5E6DD0F2-769C-4D4B-AEEE-5059338E4C92}"/>
    <cellStyle name="Normal 10 3 4 2 6" xfId="2870" xr:uid="{7BDCE9F1-0FA8-49C5-B91E-7E147B1E4241}"/>
    <cellStyle name="Normal 10 3 4 2 6 2" xfId="11211" xr:uid="{18600502-31AD-42F5-9807-160CAC07F677}"/>
    <cellStyle name="Normal 10 3 4 2 6 2 2" xfId="35866" xr:uid="{A0D817AB-AEDD-4D8C-97DD-5C3168366B4B}"/>
    <cellStyle name="Normal 10 3 4 2 6 3" xfId="27981" xr:uid="{427D9744-9A18-415A-9E54-9CD5BF85FF74}"/>
    <cellStyle name="Normal 10 3 4 2 7" xfId="3343" xr:uid="{7409273C-4276-4DF1-A116-035E3E1A3C27}"/>
    <cellStyle name="Normal 10 3 4 2 7 2" xfId="11684" xr:uid="{9B1136E5-1D50-4970-89E5-31899F7F72B2}"/>
    <cellStyle name="Normal 10 3 4 2 7 2 2" xfId="36338" xr:uid="{F3817920-5FEC-4E98-B97B-412A9A3763A4}"/>
    <cellStyle name="Normal 10 3 4 2 7 3" xfId="28453" xr:uid="{0DC409C3-5B9C-4ABD-A7ED-8A1E16C1D3F4}"/>
    <cellStyle name="Normal 10 3 4 2 8" xfId="3589" xr:uid="{1575E09A-FF11-40BA-80D6-1940C7387748}"/>
    <cellStyle name="Normal 10 3 4 2 8 2" xfId="11930" xr:uid="{358A0989-7B12-4189-AC2D-D7E37A2E0609}"/>
    <cellStyle name="Normal 10 3 4 2 8 2 2" xfId="36574" xr:uid="{B48CF457-303C-4BDC-A2B2-1677BA413F64}"/>
    <cellStyle name="Normal 10 3 4 2 8 3" xfId="28689" xr:uid="{2B12222A-86F4-4D56-A2F6-FFAE18178181}"/>
    <cellStyle name="Normal 10 3 4 2 9" xfId="4343" xr:uid="{D775DEBE-6510-4CEA-841E-8F591FD232EE}"/>
    <cellStyle name="Normal 10 3 4 2 9 2" xfId="12684" xr:uid="{CF726245-22ED-45F4-ABAA-7D8C6225EC3B}"/>
    <cellStyle name="Normal 10 3 4 2 9 2 2" xfId="37269" xr:uid="{AFF848F9-0AB8-4807-AEBC-715AAE12E74C}"/>
    <cellStyle name="Normal 10 3 4 2 9 3" xfId="29309" xr:uid="{13560B77-F8CD-47CC-A895-883B5A695873}"/>
    <cellStyle name="Normal 10 3 4 3" xfId="627" xr:uid="{2E387872-216A-462C-A9F9-06BA4C1A224F}"/>
    <cellStyle name="Normal 10 3 4 3 10" xfId="25907" xr:uid="{E81EB5E4-D1E1-433F-B468-90C322E753E8}"/>
    <cellStyle name="Normal 10 3 4 3 2" xfId="1260" xr:uid="{864CE9E8-5817-4210-9E56-3EC4F34A6746}"/>
    <cellStyle name="Normal 10 3 4 3 2 2" xfId="8187" xr:uid="{C0473249-1315-4E5E-9117-841B947DC997}"/>
    <cellStyle name="Normal 10 3 4 3 2 2 2" xfId="16445" xr:uid="{C850E986-FBAA-42EB-A9AD-92779415C7F7}"/>
    <cellStyle name="Normal 10 3 4 3 2 2 2 2" xfId="41027" xr:uid="{A4C2262B-347F-4EEE-8ED1-B6E82E3E4FDE}"/>
    <cellStyle name="Normal 10 3 4 3 2 2 3" xfId="22452" xr:uid="{50694ACC-16ED-4C21-8FC4-4B66BB24FCB8}"/>
    <cellStyle name="Normal 10 3 4 3 2 2 3 2" xfId="46486" xr:uid="{3C447030-0E38-4F35-BCCA-4CA9AF461116}"/>
    <cellStyle name="Normal 10 3 4 3 2 2 4" xfId="33012" xr:uid="{E8035201-5E5A-4BFD-B8F2-55E4923051F1}"/>
    <cellStyle name="Normal 10 3 4 3 2 3" xfId="6308" xr:uid="{434C7DF5-0D52-4BE6-BB2C-72D3313138FE}"/>
    <cellStyle name="Normal 10 3 4 3 2 3 2" xfId="14569" xr:uid="{24FBFA1E-C827-445E-8A98-09DC19EED2A8}"/>
    <cellStyle name="Normal 10 3 4 3 2 3 2 2" xfId="39151" xr:uid="{139802F7-8C50-49D7-AC80-42BE64F8BCA0}"/>
    <cellStyle name="Normal 10 3 4 3 2 3 3" xfId="31136" xr:uid="{4F9B16FC-F81B-4E84-A5F4-A41F79113F02}"/>
    <cellStyle name="Normal 10 3 4 3 2 4" xfId="9623" xr:uid="{68855725-403D-41BC-8967-B4E0F45348CF}"/>
    <cellStyle name="Normal 10 3 4 3 2 4 2" xfId="34318" xr:uid="{D3AE9917-9EDE-495B-94A3-2FC04AD08E31}"/>
    <cellStyle name="Normal 10 3 4 3 2 5" xfId="19985" xr:uid="{28A63CB3-A6E6-44B0-89BF-7BBB2E98FEC9}"/>
    <cellStyle name="Normal 10 3 4 3 2 5 2" xfId="44163" xr:uid="{49AEE27E-955C-49CA-9248-C464731B8C00}"/>
    <cellStyle name="Normal 10 3 4 3 2 6" xfId="26435" xr:uid="{54D18D09-EEF6-4BDC-88A7-A2425E44B214}"/>
    <cellStyle name="Normal 10 3 4 3 3" xfId="2988" xr:uid="{D6F5B582-63C5-4EB3-8642-115D6EDB09A0}"/>
    <cellStyle name="Normal 10 3 4 3 3 2" xfId="6827" xr:uid="{D41F3683-956C-4189-8A8B-AA464245D93E}"/>
    <cellStyle name="Normal 10 3 4 3 3 2 2" xfId="15086" xr:uid="{C82C989F-F45F-4F67-B189-0F6E4456A6F0}"/>
    <cellStyle name="Normal 10 3 4 3 3 2 2 2" xfId="39668" xr:uid="{EBB938AE-C8D7-4CD2-BE8F-6F181AA6D861}"/>
    <cellStyle name="Normal 10 3 4 3 3 2 3" xfId="21880" xr:uid="{040A2465-0E50-4130-9DCB-33C1927367EB}"/>
    <cellStyle name="Normal 10 3 4 3 3 2 3 2" xfId="45954" xr:uid="{05967371-051B-46FA-9B79-2F30C194A827}"/>
    <cellStyle name="Normal 10 3 4 3 3 2 4" xfId="31653" xr:uid="{E8CA982E-9058-4912-9A8F-D5EEAE2D7E87}"/>
    <cellStyle name="Normal 10 3 4 3 3 3" xfId="11329" xr:uid="{D013A985-D5E9-46F4-AED5-87AD31A0E524}"/>
    <cellStyle name="Normal 10 3 4 3 3 3 2" xfId="35984" xr:uid="{710CB30C-60ED-40B1-B73A-4A677620901D}"/>
    <cellStyle name="Normal 10 3 4 3 3 4" xfId="19415" xr:uid="{BD2EB177-D89A-40B6-85C3-E5BD556AAE18}"/>
    <cellStyle name="Normal 10 3 4 3 3 4 2" xfId="43609" xr:uid="{47CBEB11-C67D-44DC-A9F2-82B54486A3B0}"/>
    <cellStyle name="Normal 10 3 4 3 3 5" xfId="28099" xr:uid="{D0B9D07B-00DF-4A22-A399-623B3616A25A}"/>
    <cellStyle name="Normal 10 3 4 3 4" xfId="3707" xr:uid="{10975121-393D-4FAF-982D-E0CACF02D2A6}"/>
    <cellStyle name="Normal 10 3 4 3 4 2" xfId="7356" xr:uid="{90CD0BC7-C335-49F4-B059-31B55F34D642}"/>
    <cellStyle name="Normal 10 3 4 3 4 2 2" xfId="15615" xr:uid="{44D13158-9189-4685-9D47-9967A3ABBBF1}"/>
    <cellStyle name="Normal 10 3 4 3 4 2 2 2" xfId="40197" xr:uid="{75AD3D12-9502-4F52-8F20-52C5F54A0813}"/>
    <cellStyle name="Normal 10 3 4 3 4 2 3" xfId="32182" xr:uid="{50AF88FD-2F11-4FDA-91F3-96656C8EF92E}"/>
    <cellStyle name="Normal 10 3 4 3 4 3" xfId="12048" xr:uid="{BBB73571-E8C3-4958-9C91-238998B6ECD7}"/>
    <cellStyle name="Normal 10 3 4 3 4 3 2" xfId="36692" xr:uid="{35ABC4D6-A33F-4806-AAA0-2E879C7C5BC4}"/>
    <cellStyle name="Normal 10 3 4 3 4 4" xfId="21285" xr:uid="{0F2C3863-E67B-4B03-BFAF-B7103088CE1F}"/>
    <cellStyle name="Normal 10 3 4 3 4 4 2" xfId="45404" xr:uid="{92C33716-3211-46CB-A9EE-AE53C82012C5}"/>
    <cellStyle name="Normal 10 3 4 3 4 5" xfId="28807" xr:uid="{9464607F-E910-44BB-B68C-4C49C00C2A67}"/>
    <cellStyle name="Normal 10 3 4 3 5" xfId="4461" xr:uid="{9199D9A8-7E6F-4094-AE3D-A4CCF51D3597}"/>
    <cellStyle name="Normal 10 3 4 3 5 2" xfId="12802" xr:uid="{43286339-D111-46B6-825F-1553E9A68D2D}"/>
    <cellStyle name="Normal 10 3 4 3 5 2 2" xfId="37387" xr:uid="{1DD69C08-B2B3-457B-A79E-5CE5F8505835}"/>
    <cellStyle name="Normal 10 3 4 3 5 3" xfId="29427" xr:uid="{C6ADDBF2-ACA0-4002-A153-E760749BF6DA}"/>
    <cellStyle name="Normal 10 3 4 3 6" xfId="5201" xr:uid="{9D45C188-196C-4803-91B7-D485CE4A7A7C}"/>
    <cellStyle name="Normal 10 3 4 3 6 2" xfId="13494" xr:uid="{675FBD77-CC77-42C1-A4BA-6544CE804F41}"/>
    <cellStyle name="Normal 10 3 4 3 6 2 2" xfId="38078" xr:uid="{EEB49534-A716-4F31-804C-767D9B31C90E}"/>
    <cellStyle name="Normal 10 3 4 3 6 3" xfId="30060" xr:uid="{A083C650-AD89-4EB3-892A-A17ABC66B71D}"/>
    <cellStyle name="Normal 10 3 4 3 7" xfId="9014" xr:uid="{098C1ABE-DA10-4906-87A0-C0FA1A267B76}"/>
    <cellStyle name="Normal 10 3 4 3 7 2" xfId="33776" xr:uid="{926B1C2F-C4F2-4325-B056-7E9B1190CE6E}"/>
    <cellStyle name="Normal 10 3 4 3 8" xfId="18134" xr:uid="{10F75EE1-6BFF-4AD9-9789-E9AE207F5B1D}"/>
    <cellStyle name="Normal 10 3 4 3 8 2" xfId="42359" xr:uid="{A6DFD641-B24A-4B74-BC47-A4D8326B0BF8}"/>
    <cellStyle name="Normal 10 3 4 3 9" xfId="18808" xr:uid="{9D352F71-8172-417C-8357-E00AF07C1BE6}"/>
    <cellStyle name="Normal 10 3 4 3 9 2" xfId="43004" xr:uid="{2B82680E-DB28-474E-93C8-C4D4F9D11291}"/>
    <cellStyle name="Normal 10 3 4 4" xfId="1680" xr:uid="{67A407EC-EA61-4F0C-8D85-1F0D61035316}"/>
    <cellStyle name="Normal 10 3 4 4 2" xfId="6945" xr:uid="{25BFC761-829F-4548-9A98-DA25D336C390}"/>
    <cellStyle name="Normal 10 3 4 4 2 2" xfId="15204" xr:uid="{96EAC5FB-FF36-45AC-9E6D-D628C39E3853}"/>
    <cellStyle name="Normal 10 3 4 4 2 2 2" xfId="39786" xr:uid="{4C1A8F5E-38E8-46F3-BD08-BEDCCA99BD45}"/>
    <cellStyle name="Normal 10 3 4 4 2 3" xfId="22853" xr:uid="{F0918EC3-AD79-4EBD-8B11-8F19D2421745}"/>
    <cellStyle name="Normal 10 3 4 4 2 3 2" xfId="46871" xr:uid="{8A747448-6BE0-4245-8376-475FB912BBF5}"/>
    <cellStyle name="Normal 10 3 4 4 2 4" xfId="31771" xr:uid="{36047ED5-DCA5-4A02-8B45-893B611E87A2}"/>
    <cellStyle name="Normal 10 3 4 4 3" xfId="5605" xr:uid="{3937CEEF-0BFB-41EE-8EE2-70AACDC24064}"/>
    <cellStyle name="Normal 10 3 4 4 3 2" xfId="13876" xr:uid="{4B256A7F-1476-463E-A210-8D837B5AA0EC}"/>
    <cellStyle name="Normal 10 3 4 4 3 2 2" xfId="38460" xr:uid="{E7C4418E-8454-4DD9-8E06-827A58C497E3}"/>
    <cellStyle name="Normal 10 3 4 4 3 3" xfId="30443" xr:uid="{CCB490F7-4961-4569-8B82-CD57AA964479}"/>
    <cellStyle name="Normal 10 3 4 4 4" xfId="10029" xr:uid="{F5266091-DC6C-434E-8851-CF7046CDFFE6}"/>
    <cellStyle name="Normal 10 3 4 4 4 2" xfId="34700" xr:uid="{A87AA80C-922E-4A7E-8A87-E25971F39A94}"/>
    <cellStyle name="Normal 10 3 4 4 5" xfId="20389" xr:uid="{1A44AC88-FB86-47F6-AEBB-6A4B6FEF92C3}"/>
    <cellStyle name="Normal 10 3 4 4 5 2" xfId="44553" xr:uid="{F5A698B4-DA62-44AF-92C8-504ED2D1D39C}"/>
    <cellStyle name="Normal 10 3 4 4 6" xfId="26815" xr:uid="{15F6FE90-3488-466E-A62D-CBDFD9F6C90E}"/>
    <cellStyle name="Normal 10 3 4 5" xfId="1816" xr:uid="{44703C80-57D7-4FC9-9BBD-379B07C0292D}"/>
    <cellStyle name="Normal 10 3 4 5 2" xfId="7623" xr:uid="{A1C9B88C-85BC-4493-951B-4C6A4F71BA89}"/>
    <cellStyle name="Normal 10 3 4 5 2 2" xfId="15881" xr:uid="{D856F237-CA1E-471D-88C0-44B9110AF3CF}"/>
    <cellStyle name="Normal 10 3 4 5 2 2 2" xfId="40463" xr:uid="{FADF6F12-7F74-43E9-B9C0-11723AB6FE38}"/>
    <cellStyle name="Normal 10 3 4 5 2 3" xfId="22981" xr:uid="{F055EBD9-44B2-4BDE-9709-7689020881C9}"/>
    <cellStyle name="Normal 10 3 4 5 2 3 2" xfId="46992" xr:uid="{BCF9AE07-0629-4628-8860-EB442881DFDE}"/>
    <cellStyle name="Normal 10 3 4 5 2 4" xfId="32448" xr:uid="{93C5DE4C-C46B-4203-A5F8-A2C087CE5F49}"/>
    <cellStyle name="Normal 10 3 4 5 3" xfId="5734" xr:uid="{F06C4A35-A7A5-4D3F-B476-B0E7962DC0A3}"/>
    <cellStyle name="Normal 10 3 4 5 3 2" xfId="13996" xr:uid="{7CF1F317-A71D-450B-BB4C-C9A6EB624C56}"/>
    <cellStyle name="Normal 10 3 4 5 3 2 2" xfId="38578" xr:uid="{4EF0CCDA-07A4-43CB-9BB0-28B71291A04E}"/>
    <cellStyle name="Normal 10 3 4 5 3 3" xfId="30563" xr:uid="{ED61696E-A61D-445B-8B3A-2BBE32969BDC}"/>
    <cellStyle name="Normal 10 3 4 5 4" xfId="10158" xr:uid="{64077C50-7050-44C6-9C29-E65900AD0F80}"/>
    <cellStyle name="Normal 10 3 4 5 4 2" xfId="34818" xr:uid="{673BABF2-770A-4A15-B90C-9AD6BB1431E7}"/>
    <cellStyle name="Normal 10 3 4 5 5" xfId="20516" xr:uid="{9123C15D-53A6-45C9-AAB9-3D6146A03029}"/>
    <cellStyle name="Normal 10 3 4 5 5 2" xfId="44676" xr:uid="{08A74658-516E-4532-ACF0-04B82CCE0FA0}"/>
    <cellStyle name="Normal 10 3 4 5 6" xfId="26933" xr:uid="{ED128619-7E14-41D6-938D-70CDD3B93F0D}"/>
    <cellStyle name="Normal 10 3 4 6" xfId="790" xr:uid="{258ED61D-9FF3-44CC-9B2C-41AAB4C380C7}"/>
    <cellStyle name="Normal 10 3 4 6 2" xfId="7814" xr:uid="{5AD8FBE2-1F97-4F7A-B86B-29A63FD76A51}"/>
    <cellStyle name="Normal 10 3 4 6 2 2" xfId="16072" xr:uid="{4A1748F2-EC89-4D04-BD92-6A759CCC23DA}"/>
    <cellStyle name="Normal 10 3 4 6 2 2 2" xfId="40654" xr:uid="{E3214746-D847-4B0D-AEDF-206F8B91923F}"/>
    <cellStyle name="Normal 10 3 4 6 2 3" xfId="22013" xr:uid="{44529042-5C33-48BF-8E70-A629E663EB1A}"/>
    <cellStyle name="Normal 10 3 4 6 2 3 2" xfId="46079" xr:uid="{42FEACE5-06E8-4A5B-AA90-68713BBD4519}"/>
    <cellStyle name="Normal 10 3 4 6 2 4" xfId="32639" xr:uid="{9753906B-5D3C-49C4-9852-377C8A30201C}"/>
    <cellStyle name="Normal 10 3 4 6 3" xfId="5927" xr:uid="{37527904-F8E4-4AC3-B2B0-5CEADF42D355}"/>
    <cellStyle name="Normal 10 3 4 6 3 2" xfId="14189" xr:uid="{37758484-85B4-49FE-AE90-BFC36AD5A756}"/>
    <cellStyle name="Normal 10 3 4 6 3 2 2" xfId="38771" xr:uid="{FA180B97-03CB-45A3-8264-FFD76614678F}"/>
    <cellStyle name="Normal 10 3 4 6 3 3" xfId="30756" xr:uid="{39C73834-C349-4D95-9FFE-7F282A5D2354}"/>
    <cellStyle name="Normal 10 3 4 6 4" xfId="9175" xr:uid="{6BCA3098-8B89-4CE3-A361-697964BBA9BA}"/>
    <cellStyle name="Normal 10 3 4 6 4 2" xfId="33914" xr:uid="{34C68F60-6F3F-411D-AB3B-C3F8DFE284D9}"/>
    <cellStyle name="Normal 10 3 4 6 5" xfId="19547" xr:uid="{5FEBF921-019B-4A3F-A686-839324C7579E}"/>
    <cellStyle name="Normal 10 3 4 6 5 2" xfId="43735" xr:uid="{1816CFD4-78CE-4157-BDE0-36FD4A9FC480}"/>
    <cellStyle name="Normal 10 3 4 6 6" xfId="26036" xr:uid="{33D58BE0-A3CB-4BFC-8C6B-88ED821644BE}"/>
    <cellStyle name="Normal 10 3 4 7" xfId="1935" xr:uid="{90485065-B142-4A8D-878B-56B4BF080C6C}"/>
    <cellStyle name="Normal 10 3 4 7 2" xfId="6447" xr:uid="{18467AE3-ABD8-4404-AD07-DE91C89FF10F}"/>
    <cellStyle name="Normal 10 3 4 7 2 2" xfId="14706" xr:uid="{DA615B8C-EBD9-4AAD-BE3E-BF62E007A416}"/>
    <cellStyle name="Normal 10 3 4 7 2 2 2" xfId="39288" xr:uid="{D7DBA528-7685-4F47-B972-E5299D772DB9}"/>
    <cellStyle name="Normal 10 3 4 7 2 3" xfId="23099" xr:uid="{7B51F096-9C10-471C-9958-EB2F0C150912}"/>
    <cellStyle name="Normal 10 3 4 7 2 3 2" xfId="47110" xr:uid="{26B0A5A5-4900-4857-BBE6-58C115E067D6}"/>
    <cellStyle name="Normal 10 3 4 7 2 4" xfId="31273" xr:uid="{2B3BD870-A64C-4C25-A683-A6596A767237}"/>
    <cellStyle name="Normal 10 3 4 7 3" xfId="10277" xr:uid="{27F29500-5F09-4027-94DB-75BE6F868E0C}"/>
    <cellStyle name="Normal 10 3 4 7 3 2" xfId="34936" xr:uid="{F58F473C-9D2D-4373-960F-1D24F57D3C3E}"/>
    <cellStyle name="Normal 10 3 4 7 4" xfId="20634" xr:uid="{64E57B40-0CAC-43C1-99A7-035FAF627F41}"/>
    <cellStyle name="Normal 10 3 4 7 4 2" xfId="44794" xr:uid="{C23DA25E-7510-4C7E-B8DC-8A1CC6A7FC09}"/>
    <cellStyle name="Normal 10 3 4 7 5" xfId="27051" xr:uid="{1E77567B-04E2-4AA8-B04A-91E4720AEE73}"/>
    <cellStyle name="Normal 10 3 4 8" xfId="2128" xr:uid="{774F3350-2530-4C9B-9AED-AFB09C5FC20C}"/>
    <cellStyle name="Normal 10 3 4 8 2" xfId="8301" xr:uid="{24CB08FD-64B5-420E-A643-EC475334F87D}"/>
    <cellStyle name="Normal 10 3 4 8 2 2" xfId="16559" xr:uid="{4AE506F6-B206-4F65-BEB6-3DACD492C1AF}"/>
    <cellStyle name="Normal 10 3 4 8 2 2 2" xfId="41141" xr:uid="{ED3C170D-C0F6-4597-9676-9EA47DAE2B8E}"/>
    <cellStyle name="Normal 10 3 4 8 2 3" xfId="21523" xr:uid="{F766333F-3202-4CC6-8F2E-FD78602A3DCA}"/>
    <cellStyle name="Normal 10 3 4 8 2 3 2" xfId="45621" xr:uid="{02423AEC-C095-4013-87EB-A7C3A616793D}"/>
    <cellStyle name="Normal 10 3 4 8 2 4" xfId="33126" xr:uid="{A7192CFF-FC00-4EC0-9D3B-B5BF1F18B88D}"/>
    <cellStyle name="Normal 10 3 4 8 3" xfId="10470" xr:uid="{EFB3E969-AEC5-47C7-8599-2AC7DBB04D32}"/>
    <cellStyle name="Normal 10 3 4 8 3 2" xfId="35128" xr:uid="{72852C6F-B365-49A6-9EED-0BD7D05B62DF}"/>
    <cellStyle name="Normal 10 3 4 8 4" xfId="19053" xr:uid="{B1150CE1-95CE-44CF-9C7E-D766C4153559}"/>
    <cellStyle name="Normal 10 3 4 8 4 2" xfId="43247" xr:uid="{42ECF727-BB8E-4E43-8B92-7452227CCFB4}"/>
    <cellStyle name="Normal 10 3 4 8 5" xfId="27243" xr:uid="{FDFEBC81-5070-4497-8015-FC2E10A37983}"/>
    <cellStyle name="Normal 10 3 4 9" xfId="2515" xr:uid="{016299B5-8757-438A-A1BE-DEF2A5C665E9}"/>
    <cellStyle name="Normal 10 3 4 9 2" xfId="10856" xr:uid="{F4D8583F-C409-40BB-A261-2E57CBAB0EDC}"/>
    <cellStyle name="Normal 10 3 4 9 2 2" xfId="35512" xr:uid="{9A92D0A6-0294-48DC-A9E3-98042380D23F}"/>
    <cellStyle name="Normal 10 3 4 9 3" xfId="20929" xr:uid="{5132DBCB-8F9E-4A32-9C07-BFE3D4A4B6FB}"/>
    <cellStyle name="Normal 10 3 4 9 3 2" xfId="45064" xr:uid="{2C166B70-C228-4716-8743-EFC0EDF741A6}"/>
    <cellStyle name="Normal 10 3 4 9 4" xfId="27627" xr:uid="{E1F013AB-4394-4A5A-8559-12C6D3E886AE}"/>
    <cellStyle name="Normal 10 3 5" xfId="365" xr:uid="{E6957F56-16C5-49D2-8D8C-EE61B7CDB557}"/>
    <cellStyle name="Normal 10 3 5 10" xfId="4282" xr:uid="{D73263A5-CC25-49C8-A146-6743F34143F7}"/>
    <cellStyle name="Normal 10 3 5 10 2" xfId="12623" xr:uid="{149F8D0C-DE54-4366-BA8B-93F3BBBBDEA6}"/>
    <cellStyle name="Normal 10 3 5 10 2 2" xfId="37208" xr:uid="{CCF4F467-C921-4C12-9EA8-01131BEFEAEF}"/>
    <cellStyle name="Normal 10 3 5 10 3" xfId="29248" xr:uid="{4B806755-4325-4B82-B3BF-21EB17C4AFF1}"/>
    <cellStyle name="Normal 10 3 5 11" xfId="4821" xr:uid="{52EB9F6A-5A86-4CF7-8A4E-18BEB0A9D3A7}"/>
    <cellStyle name="Normal 10 3 5 11 2" xfId="13145" xr:uid="{DBCEFF7D-42A1-4D00-A6D3-5332823ECFD1}"/>
    <cellStyle name="Normal 10 3 5 11 2 2" xfId="37730" xr:uid="{118DBF71-BB5D-4BAA-8BEC-8FC739688D96}"/>
    <cellStyle name="Normal 10 3 5 11 3" xfId="29710" xr:uid="{59EEAFB0-C600-4DFE-98CE-ABD229C803AA}"/>
    <cellStyle name="Normal 10 3 5 12" xfId="8765" xr:uid="{713951D2-716E-4767-A956-0CC8FBA11792}"/>
    <cellStyle name="Normal 10 3 5 12 2" xfId="33536" xr:uid="{75CF82C3-4B9F-491F-A9B5-7EAD6320CF9D}"/>
    <cellStyle name="Normal 10 3 5 13" xfId="17955" xr:uid="{4EDB58EE-5F1D-49AE-A508-16CB2888B8B6}"/>
    <cellStyle name="Normal 10 3 5 13 2" xfId="42180" xr:uid="{2B9F4E14-C5BE-4516-9064-49054F2E63E2}"/>
    <cellStyle name="Normal 10 3 5 14" xfId="18549" xr:uid="{59012E2D-A862-4E04-A87D-49AB2BEBAF14}"/>
    <cellStyle name="Normal 10 3 5 14 2" xfId="42745" xr:uid="{A515EA62-E5BB-40F6-91B6-125138B3E6B5}"/>
    <cellStyle name="Normal 10 3 5 15" xfId="25667" xr:uid="{CCA0CA1F-76E9-42B4-9B1D-E782F7B0EDEF}"/>
    <cellStyle name="Normal 10 3 5 2" xfId="1078" xr:uid="{F6F0A25E-73A0-473C-A21D-79EB6CB2D029}"/>
    <cellStyle name="Normal 10 3 5 2 10" xfId="26276" xr:uid="{9D716CCD-710B-415F-B482-78489AF847FB}"/>
    <cellStyle name="Normal 10 3 5 2 2" xfId="1512" xr:uid="{D16A32CA-23F5-4DD0-A5FC-0FB2EAAAE54E}"/>
    <cellStyle name="Normal 10 3 5 2 2 2" xfId="7489" xr:uid="{0C8BDD4F-E2E3-4E9C-8489-AEB732CB2DD0}"/>
    <cellStyle name="Normal 10 3 5 2 2 2 2" xfId="15748" xr:uid="{0FBCD757-E34C-49BC-93C4-D84329E8366C}"/>
    <cellStyle name="Normal 10 3 5 2 2 2 2 2" xfId="40330" xr:uid="{606662D4-2F1E-45E6-815A-6888C286D8C5}"/>
    <cellStyle name="Normal 10 3 5 2 2 2 3" xfId="22700" xr:uid="{CDB82E32-A7F6-4612-9324-472E7FC0CE3B}"/>
    <cellStyle name="Normal 10 3 5 2 2 2 3 2" xfId="46727" xr:uid="{43C3E6DA-A6D1-48C1-B406-F742CB08AA5B}"/>
    <cellStyle name="Normal 10 3 5 2 2 2 4" xfId="32315" xr:uid="{4EC44B78-0B68-4A79-B29C-EEFADE8E00BA}"/>
    <cellStyle name="Normal 10 3 5 2 2 3" xfId="5452" xr:uid="{45E63761-BE57-4CF4-866F-AB05412D6490}"/>
    <cellStyle name="Normal 10 3 5 2 2 3 2" xfId="13735" xr:uid="{983C7DF6-0C59-4AAD-B468-2D4951CDFE80}"/>
    <cellStyle name="Normal 10 3 5 2 2 3 2 2" xfId="38319" xr:uid="{FCE19192-37D7-4BEF-BE1C-8179712A52F4}"/>
    <cellStyle name="Normal 10 3 5 2 2 3 3" xfId="30301" xr:uid="{7B7C6433-C239-4A68-A0C6-2078A0433F0A}"/>
    <cellStyle name="Normal 10 3 5 2 2 4" xfId="9873" xr:uid="{3FF04FED-8191-4265-A690-0340C1E87149}"/>
    <cellStyle name="Normal 10 3 5 2 2 4 2" xfId="34559" xr:uid="{B92D0565-F470-4640-8756-330AB756C08D}"/>
    <cellStyle name="Normal 10 3 5 2 2 5" xfId="20234" xr:uid="{033B676C-72D5-4A4A-904E-24A0D5EE24CE}"/>
    <cellStyle name="Normal 10 3 5 2 2 5 2" xfId="44408" xr:uid="{ECE9C5CB-DA3D-47A6-8943-F782854CA2B2}"/>
    <cellStyle name="Normal 10 3 5 2 2 6" xfId="26675" xr:uid="{715359CB-4796-4E28-8280-66C3BB1A4BD0}"/>
    <cellStyle name="Normal 10 3 5 2 3" xfId="3045" xr:uid="{13CAD032-E591-40E3-B59D-F9FF6AE54046}"/>
    <cellStyle name="Normal 10 3 5 2 3 2" xfId="8054" xr:uid="{4D04E2DA-4808-4C16-BA74-B07045761B7F}"/>
    <cellStyle name="Normal 10 3 5 2 3 2 2" xfId="16312" xr:uid="{250DEA0D-1271-4F1E-AF3A-CF8F7DC34888}"/>
    <cellStyle name="Normal 10 3 5 2 3 2 2 2" xfId="40894" xr:uid="{96A0D443-F6DA-4186-9677-6F4762CE29F0}"/>
    <cellStyle name="Normal 10 3 5 2 3 2 3" xfId="32879" xr:uid="{E19EA917-6035-4910-9848-2C559F049AD5}"/>
    <cellStyle name="Normal 10 3 5 2 3 3" xfId="6167" xr:uid="{FFDB0303-9D35-4775-9E41-DDF6C3D59535}"/>
    <cellStyle name="Normal 10 3 5 2 3 3 2" xfId="14429" xr:uid="{FAF12644-3709-4A12-AED8-1D9B7E80CF94}"/>
    <cellStyle name="Normal 10 3 5 2 3 3 2 2" xfId="39011" xr:uid="{B90E2B69-A9A3-48FF-9481-838AC3F85147}"/>
    <cellStyle name="Normal 10 3 5 2 3 3 3" xfId="30996" xr:uid="{942A1C86-D65B-41A5-8A45-F0A295858156}"/>
    <cellStyle name="Normal 10 3 5 2 3 4" xfId="11386" xr:uid="{DE5D2055-540C-4060-8905-995C4FF98D91}"/>
    <cellStyle name="Normal 10 3 5 2 3 4 2" xfId="36041" xr:uid="{9CB8803D-8B1D-4160-BC52-4424DB404B34}"/>
    <cellStyle name="Normal 10 3 5 2 3 5" xfId="22287" xr:uid="{1E3D2288-EB67-4E12-8399-2ABCE285E737}"/>
    <cellStyle name="Normal 10 3 5 2 3 5 2" xfId="46323" xr:uid="{EF028B2D-12E5-429B-B179-2EF72CD90258}"/>
    <cellStyle name="Normal 10 3 5 2 3 6" xfId="28156" xr:uid="{B0D11234-1908-40D4-B6C3-6C0AB4476B9C}"/>
    <cellStyle name="Normal 10 3 5 2 4" xfId="3764" xr:uid="{DF39E8FA-F46A-4E63-9B14-ADBD83F80672}"/>
    <cellStyle name="Normal 10 3 5 2 4 2" xfId="6687" xr:uid="{FC393001-5A94-425A-86F3-49B0D3058984}"/>
    <cellStyle name="Normal 10 3 5 2 4 2 2" xfId="14946" xr:uid="{45EEBF87-BDDF-4022-B1A4-9B31855045C7}"/>
    <cellStyle name="Normal 10 3 5 2 4 2 2 2" xfId="39528" xr:uid="{45E9C1F9-7639-4C76-B71B-D8B8A1A4F149}"/>
    <cellStyle name="Normal 10 3 5 2 4 2 3" xfId="31513" xr:uid="{8A435A5A-C632-4044-90B2-84757BE13E5A}"/>
    <cellStyle name="Normal 10 3 5 2 4 3" xfId="12105" xr:uid="{8FE1CFED-30BE-478A-B81F-90450ED3750F}"/>
    <cellStyle name="Normal 10 3 5 2 4 3 2" xfId="36749" xr:uid="{18C598CF-AADA-41C9-9202-CCBD4A82170E}"/>
    <cellStyle name="Normal 10 3 5 2 4 4" xfId="28864" xr:uid="{38932401-9844-4DDD-A400-52117F76114F}"/>
    <cellStyle name="Normal 10 3 5 2 5" xfId="4518" xr:uid="{F4253674-19CE-4E5C-9ECC-FC4C20CA3479}"/>
    <cellStyle name="Normal 10 3 5 2 5 2" xfId="7200" xr:uid="{B93C3D04-E82F-4BC2-A6A7-C866D5B587D3}"/>
    <cellStyle name="Normal 10 3 5 2 5 2 2" xfId="15459" xr:uid="{C0AF63F0-2C35-495E-82BB-F7DE68503D29}"/>
    <cellStyle name="Normal 10 3 5 2 5 2 2 2" xfId="40041" xr:uid="{294D2DC8-9B03-491E-9F0F-D87A44AF058E}"/>
    <cellStyle name="Normal 10 3 5 2 5 2 3" xfId="32026" xr:uid="{6C82A1AB-9718-454E-9504-23B79AA0FE2D}"/>
    <cellStyle name="Normal 10 3 5 2 5 3" xfId="12859" xr:uid="{9A5C66EC-1A76-44CE-AC74-A9E976236387}"/>
    <cellStyle name="Normal 10 3 5 2 5 3 2" xfId="37444" xr:uid="{5E75DFD9-3B88-4A40-B679-46F712566A41}"/>
    <cellStyle name="Normal 10 3 5 2 5 4" xfId="29484" xr:uid="{ADB0E938-3F02-4201-B95B-ADDF00A261B0}"/>
    <cellStyle name="Normal 10 3 5 2 6" xfId="5038" xr:uid="{519E7338-F344-449A-AE41-52661A281D99}"/>
    <cellStyle name="Normal 10 3 5 2 6 2" xfId="13335" xr:uid="{C93086B4-52FE-4094-A2BD-46ED4B9C0CE7}"/>
    <cellStyle name="Normal 10 3 5 2 6 2 2" xfId="37919" xr:uid="{75C3FD49-4895-4B20-8CB6-E10EA707F72A}"/>
    <cellStyle name="Normal 10 3 5 2 6 3" xfId="29900" xr:uid="{A1A84A04-4DF3-4AE6-ABEE-E79B63E919FF}"/>
    <cellStyle name="Normal 10 3 5 2 7" xfId="9454" xr:uid="{502BAEE3-F6E7-49E0-9AAA-248A142C9FB8}"/>
    <cellStyle name="Normal 10 3 5 2 7 2" xfId="34157" xr:uid="{6A82396B-0DAD-4C73-BA84-76E7751E1504}"/>
    <cellStyle name="Normal 10 3 5 2 8" xfId="18191" xr:uid="{2C343B22-4F86-463D-9F8E-607AFB13DB8A}"/>
    <cellStyle name="Normal 10 3 5 2 8 2" xfId="42416" xr:uid="{F044F5C9-BA81-43DE-BF10-580D412FB44C}"/>
    <cellStyle name="Normal 10 3 5 2 9" xfId="19822" xr:uid="{754B838C-0652-4DE5-BCF4-05C9AC7B05ED}"/>
    <cellStyle name="Normal 10 3 5 2 9 2" xfId="44002" xr:uid="{08B7AD5B-34D1-4DDA-9FB2-C679B8EDF1CA}"/>
    <cellStyle name="Normal 10 3 5 3" xfId="1314" xr:uid="{546198BE-AAE4-4CE2-BDDF-168F8C3A6570}"/>
    <cellStyle name="Normal 10 3 5 3 2" xfId="7002" xr:uid="{EC35290A-7DC3-451D-A8F6-8EF60D8860E2}"/>
    <cellStyle name="Normal 10 3 5 3 2 2" xfId="15261" xr:uid="{286CD505-3E57-4845-ADBD-E945F311DA73}"/>
    <cellStyle name="Normal 10 3 5 3 2 2 2" xfId="39843" xr:uid="{11E7E911-9776-4679-8041-ADAD9B50FE45}"/>
    <cellStyle name="Normal 10 3 5 3 2 3" xfId="22505" xr:uid="{34C0249B-F073-4102-AB64-016DCEB1AEF3}"/>
    <cellStyle name="Normal 10 3 5 3 2 3 2" xfId="46539" xr:uid="{638B20D5-4744-421D-88F8-013D95248068}"/>
    <cellStyle name="Normal 10 3 5 3 2 4" xfId="31828" xr:uid="{DA8E8AA9-13A9-4D99-812C-5C759F6050A6}"/>
    <cellStyle name="Normal 10 3 5 3 3" xfId="5254" xr:uid="{5CFF8383-176A-4D86-86BA-C49BD948FCCE}"/>
    <cellStyle name="Normal 10 3 5 3 3 2" xfId="13547" xr:uid="{7B8A2D0C-D9F5-4B75-ACF8-C8DA7BFE5F6E}"/>
    <cellStyle name="Normal 10 3 5 3 3 2 2" xfId="38131" xr:uid="{CD6FCEF5-1AA0-4931-9FA9-04C75467AD95}"/>
    <cellStyle name="Normal 10 3 5 3 3 3" xfId="30113" xr:uid="{0C1AB2A1-1A98-4FCE-9816-0C785F1B86E2}"/>
    <cellStyle name="Normal 10 3 5 3 4" xfId="9676" xr:uid="{345A3CD8-6820-44A2-8929-E692AA53A074}"/>
    <cellStyle name="Normal 10 3 5 3 4 2" xfId="34371" xr:uid="{F28E835D-C4FF-4968-924B-C3FC72465217}"/>
    <cellStyle name="Normal 10 3 5 3 5" xfId="20038" xr:uid="{FBF00916-F752-4EC4-B45D-83D9C708685D}"/>
    <cellStyle name="Normal 10 3 5 3 5 2" xfId="44216" xr:uid="{676BED70-2B1D-42B8-9982-8FB497379532}"/>
    <cellStyle name="Normal 10 3 5 3 6" xfId="26488" xr:uid="{244B5B84-E810-4489-B3F1-745C2A5B3D40}"/>
    <cellStyle name="Normal 10 3 5 4" xfId="849" xr:uid="{A1240616-623F-42B1-AB0A-44045E6D65CA}"/>
    <cellStyle name="Normal 10 3 5 4 2" xfId="7867" xr:uid="{E0D8929F-359C-4885-B8A3-A52098440CAF}"/>
    <cellStyle name="Normal 10 3 5 4 2 2" xfId="16125" xr:uid="{606F1B36-0AB5-4EF3-BAF4-5C4036CE1F51}"/>
    <cellStyle name="Normal 10 3 5 4 2 2 2" xfId="40707" xr:uid="{C63F5657-EC54-4AE7-B3CC-2C40D7D4AD9E}"/>
    <cellStyle name="Normal 10 3 5 4 2 3" xfId="22071" xr:uid="{943078D0-5E8D-4E11-B9ED-375F78FA9309}"/>
    <cellStyle name="Normal 10 3 5 4 2 3 2" xfId="46132" xr:uid="{70AD72CF-63DF-4A41-8F91-83E59DFAF94D}"/>
    <cellStyle name="Normal 10 3 5 4 2 4" xfId="32692" xr:uid="{A8BB8543-CD0C-4DEF-80D9-4E59809B97CC}"/>
    <cellStyle name="Normal 10 3 5 4 3" xfId="5980" xr:uid="{CB18A565-E5B1-47F1-A601-FC86CE24DAD1}"/>
    <cellStyle name="Normal 10 3 5 4 3 2" xfId="14242" xr:uid="{39CC0D74-9401-4F91-A444-2AA0A150C8DA}"/>
    <cellStyle name="Normal 10 3 5 4 3 2 2" xfId="38824" xr:uid="{2560E4B0-D217-4927-BC1C-41D61A5F49D3}"/>
    <cellStyle name="Normal 10 3 5 4 3 3" xfId="30809" xr:uid="{B68B0BF0-C65B-4B3B-8A5C-7BC706705030}"/>
    <cellStyle name="Normal 10 3 5 4 4" xfId="9233" xr:uid="{01544EAC-A54E-43DD-AA84-1DD47ADBF8B5}"/>
    <cellStyle name="Normal 10 3 5 4 4 2" xfId="33967" xr:uid="{0FDF925E-ACFD-4202-920E-0DB12A382E6A}"/>
    <cellStyle name="Normal 10 3 5 4 5" xfId="19605" xr:uid="{D7EB5B58-E0FB-4729-82F0-8910499AB20C}"/>
    <cellStyle name="Normal 10 3 5 4 5 2" xfId="43793" xr:uid="{E70EC0FF-E329-49AB-BF22-F3D0F33DCE52}"/>
    <cellStyle name="Normal 10 3 5 4 6" xfId="26089" xr:uid="{8B427AA5-D0DE-4383-AEB1-E4D5C4B54AF7}"/>
    <cellStyle name="Normal 10 3 5 5" xfId="2186" xr:uid="{FB80E64B-5E1F-458D-A244-FE11B5B51BB4}"/>
    <cellStyle name="Normal 10 3 5 5 2" xfId="6500" xr:uid="{AB4A7D77-5AD8-4E50-B73D-DA253A4FC505}"/>
    <cellStyle name="Normal 10 3 5 5 2 2" xfId="14759" xr:uid="{89D0D3D5-304A-4805-89B0-354B780EDB00}"/>
    <cellStyle name="Normal 10 3 5 5 2 2 2" xfId="39341" xr:uid="{ACECF4CF-D717-422D-A173-101DA8623A70}"/>
    <cellStyle name="Normal 10 3 5 5 2 3" xfId="21624" xr:uid="{25F1339D-CD5D-46A8-825E-FE070972D4DE}"/>
    <cellStyle name="Normal 10 3 5 5 2 3 2" xfId="45706" xr:uid="{1DD91BF0-16A0-459E-8122-821D9E3A9965}"/>
    <cellStyle name="Normal 10 3 5 5 2 4" xfId="31326" xr:uid="{C7413ECB-C884-433B-A20B-9825275CAC44}"/>
    <cellStyle name="Normal 10 3 5 5 3" xfId="10527" xr:uid="{467A67EA-FA09-4FF8-AAC8-09F4A2540B94}"/>
    <cellStyle name="Normal 10 3 5 5 3 2" xfId="35185" xr:uid="{C0E521F8-13CA-47BD-B29D-118AF65DC848}"/>
    <cellStyle name="Normal 10 3 5 5 4" xfId="19156" xr:uid="{52026A02-31DF-4289-BD02-9E2C585203C5}"/>
    <cellStyle name="Normal 10 3 5 5 4 2" xfId="43350" xr:uid="{FA90972C-CC15-4C92-9DFB-6E207DD26E11}"/>
    <cellStyle name="Normal 10 3 5 5 5" xfId="27300" xr:uid="{521C5CBE-FE9B-4DAB-A1DA-437D559883A3}"/>
    <cellStyle name="Normal 10 3 5 6" xfId="2572" xr:uid="{BB981FA0-1D9C-48B6-B3E4-59506D64A1C5}"/>
    <cellStyle name="Normal 10 3 5 6 2" xfId="8358" xr:uid="{656C97B7-D157-405F-B30E-B61434DF0967}"/>
    <cellStyle name="Normal 10 3 5 6 2 2" xfId="16616" xr:uid="{78381089-1D2F-4FD3-A15A-031BDAFA1CF1}"/>
    <cellStyle name="Normal 10 3 5 6 2 2 2" xfId="41198" xr:uid="{04A91524-3B79-4DC4-AA3C-727339FF762E}"/>
    <cellStyle name="Normal 10 3 5 6 2 3" xfId="33183" xr:uid="{AED0A057-27B5-4BD6-A3B5-06A958289631}"/>
    <cellStyle name="Normal 10 3 5 6 3" xfId="10913" xr:uid="{FF2B95F9-7D84-4263-A9AD-A0DB3C25D148}"/>
    <cellStyle name="Normal 10 3 5 6 3 2" xfId="35569" xr:uid="{1397A961-8E28-4FF1-809E-DE6500BD8FE2}"/>
    <cellStyle name="Normal 10 3 5 6 4" xfId="21028" xr:uid="{17D4658B-27A4-4E29-80A7-7C5B2C483982}"/>
    <cellStyle name="Normal 10 3 5 6 4 2" xfId="45153" xr:uid="{7ADF5BF8-481D-4406-8D20-F2B5FD3043C1}"/>
    <cellStyle name="Normal 10 3 5 6 5" xfId="27684" xr:uid="{C9D99A5D-9CD1-45E2-9E01-48783165EED3}"/>
    <cellStyle name="Normal 10 3 5 7" xfId="2809" xr:uid="{942EE65D-9C4D-49F6-86F9-996E98CC06A1}"/>
    <cellStyle name="Normal 10 3 5 7 2" xfId="11150" xr:uid="{3006025F-46C9-4B08-8BB5-37F8984C5165}"/>
    <cellStyle name="Normal 10 3 5 7 2 2" xfId="35805" xr:uid="{C3FA512E-B2B2-4C35-A62B-AD3C9AE6AA42}"/>
    <cellStyle name="Normal 10 3 5 7 3" xfId="27920" xr:uid="{AAB7E138-3747-47B9-88C1-EA37580AABCE}"/>
    <cellStyle name="Normal 10 3 5 8" xfId="3282" xr:uid="{43CD4EA6-1AD4-4BC0-A1D2-0B10CEC789E6}"/>
    <cellStyle name="Normal 10 3 5 8 2" xfId="11623" xr:uid="{A4EF92AB-D5A1-4423-9505-D6C8E8F0F05E}"/>
    <cellStyle name="Normal 10 3 5 8 2 2" xfId="36277" xr:uid="{DF8FC914-161F-47E3-B4AE-6A5B250B2AC5}"/>
    <cellStyle name="Normal 10 3 5 8 3" xfId="28392" xr:uid="{990F6642-73C4-466B-A995-CA58FFA09A5D}"/>
    <cellStyle name="Normal 10 3 5 9" xfId="3528" xr:uid="{F3C4332C-135C-43FB-8C19-B902AE990215}"/>
    <cellStyle name="Normal 10 3 5 9 2" xfId="11869" xr:uid="{E22874F5-8E68-4A48-B539-0E4035F472E7}"/>
    <cellStyle name="Normal 10 3 5 9 2 2" xfId="36513" xr:uid="{4BDF6F8A-2360-44B8-AD4E-43C67A1C4266}"/>
    <cellStyle name="Normal 10 3 5 9 3" xfId="28628" xr:uid="{806AB260-90F7-45F3-8DD6-AA9603008E0A}"/>
    <cellStyle name="Normal 10 3 6" xfId="508" xr:uid="{CDD35065-8343-406E-8033-F71AB844D08F}"/>
    <cellStyle name="Normal 10 3 6 10" xfId="18690" xr:uid="{AC9EAD9A-F8D3-4B6F-80B3-1D3DB73031CD}"/>
    <cellStyle name="Normal 10 3 6 10 2" xfId="42886" xr:uid="{64D0A5CD-BD0C-41B9-AD6B-CDAB69C5DF36}"/>
    <cellStyle name="Normal 10 3 6 11" xfId="25789" xr:uid="{3D8DA274-B71A-4D9A-A045-67E4F6533D7E}"/>
    <cellStyle name="Normal 10 3 6 2" xfId="1377" xr:uid="{CAC70EE7-736E-49B1-935D-C02209C664BE}"/>
    <cellStyle name="Normal 10 3 6 2 2" xfId="7410" xr:uid="{11D92583-77E5-4B9B-96B7-8A7A57118299}"/>
    <cellStyle name="Normal 10 3 6 2 2 2" xfId="15669" xr:uid="{FB73B461-EDB2-4C94-8E46-DD762FB2FB3E}"/>
    <cellStyle name="Normal 10 3 6 2 2 2 2" xfId="40251" xr:uid="{08A01D83-2706-4B4D-A3AB-7167ED715B99}"/>
    <cellStyle name="Normal 10 3 6 2 2 3" xfId="22566" xr:uid="{0F67CA29-FDA5-479F-BA6F-0CB0D15AC1AC}"/>
    <cellStyle name="Normal 10 3 6 2 2 3 2" xfId="46593" xr:uid="{94EF4537-97A6-44EA-9E28-3CB284AB9B93}"/>
    <cellStyle name="Normal 10 3 6 2 2 4" xfId="32236" xr:uid="{3B720024-9F7A-4B4B-9E67-20F4806EB79F}"/>
    <cellStyle name="Normal 10 3 6 2 3" xfId="5317" xr:uid="{CD65F2EE-EDCA-4BE0-9E56-393561403F59}"/>
    <cellStyle name="Normal 10 3 6 2 3 2" xfId="13601" xr:uid="{1A7EEDC2-9A61-4EA9-A6BE-40C15A2E8309}"/>
    <cellStyle name="Normal 10 3 6 2 3 2 2" xfId="38185" xr:uid="{D264C040-7EFA-4CBD-96F6-2B473BDFEE68}"/>
    <cellStyle name="Normal 10 3 6 2 3 3" xfId="30167" xr:uid="{95151CF9-3B1A-4150-8D6C-2011B2F58CA8}"/>
    <cellStyle name="Normal 10 3 6 2 4" xfId="9739" xr:uid="{14F3F964-AB36-4E59-827F-EEB09B9C977A}"/>
    <cellStyle name="Normal 10 3 6 2 4 2" xfId="34425" xr:uid="{BA595A36-EADF-4283-94A8-39BF6E4E312A}"/>
    <cellStyle name="Normal 10 3 6 2 5" xfId="20100" xr:uid="{D13C120F-D2F0-45BD-B205-C75858138D29}"/>
    <cellStyle name="Normal 10 3 6 2 5 2" xfId="44274" xr:uid="{F4C2A1D3-A866-45CB-9D60-90A6FC73B36E}"/>
    <cellStyle name="Normal 10 3 6 2 6" xfId="26541" xr:uid="{4926FB20-68CC-45F9-9B19-BA96D9B0BAF5}"/>
    <cellStyle name="Normal 10 3 6 3" xfId="922" xr:uid="{06E1FB7C-075E-4634-9E6D-808A9A29128B}"/>
    <cellStyle name="Normal 10 3 6 3 2" xfId="7920" xr:uid="{941B811E-413D-4C46-B060-4E101B5CC09B}"/>
    <cellStyle name="Normal 10 3 6 3 2 2" xfId="16178" xr:uid="{698DEF80-0973-4E46-A1B9-67191BFF3ACC}"/>
    <cellStyle name="Normal 10 3 6 3 2 2 2" xfId="40760" xr:uid="{DA965629-118B-4598-81EA-8B0CE7CCE63F}"/>
    <cellStyle name="Normal 10 3 6 3 2 3" xfId="22136" xr:uid="{2E93D9A1-4AB5-4FA6-9390-F9E859593EFC}"/>
    <cellStyle name="Normal 10 3 6 3 2 3 2" xfId="46188" xr:uid="{B73A7944-32CE-4F35-A384-994CDC3A33E5}"/>
    <cellStyle name="Normal 10 3 6 3 2 4" xfId="32745" xr:uid="{EFBB1593-C9C7-48AA-B747-8563C373ADBC}"/>
    <cellStyle name="Normal 10 3 6 3 3" xfId="6033" xr:uid="{82C17114-F028-416B-BCD5-B1D8FE042E24}"/>
    <cellStyle name="Normal 10 3 6 3 3 2" xfId="14295" xr:uid="{76D94055-B70B-4235-B45E-A732AC8916D7}"/>
    <cellStyle name="Normal 10 3 6 3 3 2 2" xfId="38877" xr:uid="{4D382C05-72F3-43AA-AA69-A0B53EB5D7E9}"/>
    <cellStyle name="Normal 10 3 6 3 3 3" xfId="30862" xr:uid="{5AFB7101-F4AC-4004-A01E-E7623340CEC0}"/>
    <cellStyle name="Normal 10 3 6 3 4" xfId="9300" xr:uid="{46DB3050-39E4-4649-A982-C8B6239728B6}"/>
    <cellStyle name="Normal 10 3 6 3 4 2" xfId="34021" xr:uid="{DED8312B-25A5-434C-BAC8-1FE4A603EF17}"/>
    <cellStyle name="Normal 10 3 6 3 5" xfId="19671" xr:uid="{A0923C89-D738-4DC1-9A3C-65FCF9492DE4}"/>
    <cellStyle name="Normal 10 3 6 3 5 2" xfId="43853" xr:uid="{E56E8B4A-9B88-415D-80AA-5D8BA821E0FD}"/>
    <cellStyle name="Normal 10 3 6 3 6" xfId="26142" xr:uid="{B0E0F577-C657-4437-97EB-1AA0AF3D79DB}"/>
    <cellStyle name="Normal 10 3 6 4" xfId="2927" xr:uid="{7071220B-9AAA-432D-8B6F-C895722168D8}"/>
    <cellStyle name="Normal 10 3 6 4 2" xfId="6553" xr:uid="{A10EFC56-C8E2-4EEB-9D26-29289F5CF492}"/>
    <cellStyle name="Normal 10 3 6 4 2 2" xfId="14812" xr:uid="{26582B08-4C6C-4612-8B97-A7B1766120E0}"/>
    <cellStyle name="Normal 10 3 6 4 2 2 2" xfId="39394" xr:uid="{8EEB2401-B640-4472-85D7-BBDF0AB19A39}"/>
    <cellStyle name="Normal 10 3 6 4 2 3" xfId="21762" xr:uid="{7CD6CACB-0264-4DAA-B4C2-CC0CC27F0CA2}"/>
    <cellStyle name="Normal 10 3 6 4 2 3 2" xfId="45836" xr:uid="{32E5BA5E-3AE5-4B3C-A6AD-A054555C56F1}"/>
    <cellStyle name="Normal 10 3 6 4 2 4" xfId="31379" xr:uid="{0B44A559-83F8-4930-B49F-F4421C65471B}"/>
    <cellStyle name="Normal 10 3 6 4 3" xfId="11268" xr:uid="{4ED45D2E-B4D7-4AC0-8AEB-EDA265988AAC}"/>
    <cellStyle name="Normal 10 3 6 4 3 2" xfId="35923" xr:uid="{9AA6D062-7B19-4968-A938-965276173F51}"/>
    <cellStyle name="Normal 10 3 6 4 4" xfId="19297" xr:uid="{217CC7AF-3EE2-4E14-BF11-A56423BB1C7C}"/>
    <cellStyle name="Normal 10 3 6 4 4 2" xfId="43491" xr:uid="{EECC055A-FE10-4296-A4E9-32529CB40D4A}"/>
    <cellStyle name="Normal 10 3 6 4 5" xfId="28038" xr:uid="{497CC96F-9C15-48AF-84C1-4A5A5AAE47B3}"/>
    <cellStyle name="Normal 10 3 6 5" xfId="3646" xr:uid="{633AE4F9-3957-4E9E-BB78-94DF60D7DE6B}"/>
    <cellStyle name="Normal 10 3 6 5 2" xfId="7165" xr:uid="{9FB5C67E-573F-47EE-AC28-5A63A39A6F15}"/>
    <cellStyle name="Normal 10 3 6 5 2 2" xfId="15424" xr:uid="{2D1AED26-E93D-4F0B-86F5-AE599DC0CF09}"/>
    <cellStyle name="Normal 10 3 6 5 2 2 2" xfId="40006" xr:uid="{19043768-E618-48CA-AAD2-0E6A2C820683}"/>
    <cellStyle name="Normal 10 3 6 5 2 3" xfId="31991" xr:uid="{D40FC8B3-3399-4E03-9537-2FC73ADF54A8}"/>
    <cellStyle name="Normal 10 3 6 5 3" xfId="11987" xr:uid="{7489C21F-A4E6-4F9A-B727-FB342FB63974}"/>
    <cellStyle name="Normal 10 3 6 5 3 2" xfId="36631" xr:uid="{FF47E4BC-24FD-4E66-A80D-695B7EDCB63E}"/>
    <cellStyle name="Normal 10 3 6 5 4" xfId="21166" xr:uid="{727B7E91-BE0E-4215-BF8A-5CE8486265FA}"/>
    <cellStyle name="Normal 10 3 6 5 4 2" xfId="45286" xr:uid="{41E3914F-9E8D-4C5F-9D2A-D93F84EC2A63}"/>
    <cellStyle name="Normal 10 3 6 5 5" xfId="28746" xr:uid="{4727BDC4-2966-4290-92E1-E5A6143EF923}"/>
    <cellStyle name="Normal 10 3 6 6" xfId="4400" xr:uid="{B253CC3E-C9B7-4D6D-BC2E-39B62649382F}"/>
    <cellStyle name="Normal 10 3 6 6 2" xfId="12741" xr:uid="{78C348AC-46AB-4773-8BA2-679B6896B8DE}"/>
    <cellStyle name="Normal 10 3 6 6 2 2" xfId="37326" xr:uid="{7BD0D3D0-5C9C-49F7-BB3B-428088CCFB8F}"/>
    <cellStyle name="Normal 10 3 6 6 3" xfId="29366" xr:uid="{8AB082FB-5E1D-489A-A69D-9629FF80BE7F}"/>
    <cellStyle name="Normal 10 3 6 7" xfId="4886" xr:uid="{D4DD7337-C4FC-4FFB-9174-7E328B25C3A9}"/>
    <cellStyle name="Normal 10 3 6 7 2" xfId="13199" xr:uid="{2A0F40C6-5B84-4AB4-9B7F-A5B0A81F8F52}"/>
    <cellStyle name="Normal 10 3 6 7 2 2" xfId="37783" xr:uid="{820788F1-F574-4FDA-AB35-D43505812119}"/>
    <cellStyle name="Normal 10 3 6 7 3" xfId="29765" xr:uid="{F1D34551-A84F-4630-B258-ECEF28C8EB15}"/>
    <cellStyle name="Normal 10 3 6 8" xfId="8895" xr:uid="{BBC5544E-BAA6-4CCB-BAD0-39C679EDC9D2}"/>
    <cellStyle name="Normal 10 3 6 8 2" xfId="33658" xr:uid="{1D1ED063-AB3F-4FF5-8CFF-9F1AC41E9787}"/>
    <cellStyle name="Normal 10 3 6 9" xfId="18073" xr:uid="{602E29B0-D5A0-4417-A7E4-DB77DFFDF201}"/>
    <cellStyle name="Normal 10 3 6 9 2" xfId="42298" xr:uid="{F98F5D19-171C-4527-9641-5C95FA41C3ED}"/>
    <cellStyle name="Normal 10 3 7" xfId="566" xr:uid="{3FD1F5AA-F083-42F2-9700-F91F10AF8497}"/>
    <cellStyle name="Normal 10 3 7 2" xfId="1404" xr:uid="{9D315977-F2DC-4906-8781-FD36474BEE3D}"/>
    <cellStyle name="Normal 10 3 7 2 2" xfId="7436" xr:uid="{ED8EA08A-B1D9-40CA-A5D2-586FD4936133}"/>
    <cellStyle name="Normal 10 3 7 2 2 2" xfId="15695" xr:uid="{A3D860E6-C700-49AB-9C9F-3AD5AA654508}"/>
    <cellStyle name="Normal 10 3 7 2 2 2 2" xfId="40277" xr:uid="{F00C1F75-9D12-42D4-90A4-A4FF172EEC04}"/>
    <cellStyle name="Normal 10 3 7 2 2 3" xfId="22593" xr:uid="{7406B11D-A533-4058-9377-8A50EB82DF54}"/>
    <cellStyle name="Normal 10 3 7 2 2 3 2" xfId="46620" xr:uid="{43239143-DE2D-4685-A198-4972DCA1AE09}"/>
    <cellStyle name="Normal 10 3 7 2 2 4" xfId="32262" xr:uid="{2934B28D-6E4C-4104-8B19-6D0485D3C494}"/>
    <cellStyle name="Normal 10 3 7 2 3" xfId="5344" xr:uid="{CA18E6EE-2B9C-49A5-BFCF-187953B9CFC0}"/>
    <cellStyle name="Normal 10 3 7 2 3 2" xfId="13628" xr:uid="{B1174705-9B4B-4B70-AE20-0409F015D8E9}"/>
    <cellStyle name="Normal 10 3 7 2 3 2 2" xfId="38212" xr:uid="{1ABB8AF1-CC09-42BA-A228-335A65F842C9}"/>
    <cellStyle name="Normal 10 3 7 2 3 3" xfId="30194" xr:uid="{9C910FAC-0380-48E6-BBCF-91C62AEAF364}"/>
    <cellStyle name="Normal 10 3 7 2 4" xfId="9766" xr:uid="{16E6CC27-DCF5-46ED-B817-FE4558E976D4}"/>
    <cellStyle name="Normal 10 3 7 2 4 2" xfId="34452" xr:uid="{2B0EB9BC-9372-4E9B-B4F5-512E5026E386}"/>
    <cellStyle name="Normal 10 3 7 2 5" xfId="20127" xr:uid="{6929CD34-8B28-4761-8350-F00E60E1B5B9}"/>
    <cellStyle name="Normal 10 3 7 2 5 2" xfId="44301" xr:uid="{FB2DB1AC-9661-4141-B959-41A78EBDB49A}"/>
    <cellStyle name="Normal 10 3 7 2 6" xfId="26568" xr:uid="{F2914EEA-92AB-46CD-8159-960C91391386}"/>
    <cellStyle name="Normal 10 3 7 3" xfId="955" xr:uid="{E373A49E-8937-4A4C-8F2C-61BA07B6979E}"/>
    <cellStyle name="Normal 10 3 7 3 2" xfId="7947" xr:uid="{959FB22F-2D64-4290-BE7A-E6C256BD3804}"/>
    <cellStyle name="Normal 10 3 7 3 2 2" xfId="16205" xr:uid="{9FED702F-6C1D-4472-9E2A-267169769B36}"/>
    <cellStyle name="Normal 10 3 7 3 2 2 2" xfId="40787" xr:uid="{B3227A53-A1AC-4E8A-A7C5-4934310DD8D8}"/>
    <cellStyle name="Normal 10 3 7 3 2 3" xfId="22166" xr:uid="{2AEDB834-7971-4CBF-975A-4165F2C62337}"/>
    <cellStyle name="Normal 10 3 7 3 2 3 2" xfId="46215" xr:uid="{7836CD27-C144-4F8E-9AA2-A2AC2BC81CD5}"/>
    <cellStyle name="Normal 10 3 7 3 2 4" xfId="32772" xr:uid="{9DBA6727-0DC9-4567-A62E-0E6AC9E0A8FE}"/>
    <cellStyle name="Normal 10 3 7 3 3" xfId="6060" xr:uid="{941E3CA6-FED5-4153-9B2A-BD51AA93387E}"/>
    <cellStyle name="Normal 10 3 7 3 3 2" xfId="14322" xr:uid="{4024823A-23AF-4096-96FE-5E53A4FE27F5}"/>
    <cellStyle name="Normal 10 3 7 3 3 2 2" xfId="38904" xr:uid="{D5AC5484-1EEC-49EF-B5CC-2A0AF5B27255}"/>
    <cellStyle name="Normal 10 3 7 3 3 3" xfId="30889" xr:uid="{FECC6059-3D5F-40B5-B2A9-A28FC7CB2F87}"/>
    <cellStyle name="Normal 10 3 7 3 4" xfId="9331" xr:uid="{6676D059-C667-43AC-9B9F-E64AB9AE98C6}"/>
    <cellStyle name="Normal 10 3 7 3 4 2" xfId="34050" xr:uid="{A29709E9-637B-4926-A602-293A3D6478A4}"/>
    <cellStyle name="Normal 10 3 7 3 5" xfId="19700" xr:uid="{024697F3-E830-4B95-9D15-331AA8F8D8E4}"/>
    <cellStyle name="Normal 10 3 7 3 5 2" xfId="43882" xr:uid="{A5559E14-7E29-4189-B7C1-37B2DBDCE80A}"/>
    <cellStyle name="Normal 10 3 7 3 6" xfId="26169" xr:uid="{B617579E-E136-493A-B902-17EF939D5100}"/>
    <cellStyle name="Normal 10 3 7 4" xfId="6580" xr:uid="{F1DFF4C8-45A8-4AAB-8AF3-9D26EDA6D246}"/>
    <cellStyle name="Normal 10 3 7 4 2" xfId="14839" xr:uid="{50CDAB6B-56F9-4C07-841A-27AE8CFD8B10}"/>
    <cellStyle name="Normal 10 3 7 4 2 2" xfId="21819" xr:uid="{087E7E6F-2C14-447D-93FD-E8DD95B31190}"/>
    <cellStyle name="Normal 10 3 7 4 2 2 2" xfId="45893" xr:uid="{CDFDF375-9DFC-4AF0-8D5F-8BD5C12EB12B}"/>
    <cellStyle name="Normal 10 3 7 4 2 3" xfId="39421" xr:uid="{2DF92614-8C35-4B08-99E4-06B2710F5A82}"/>
    <cellStyle name="Normal 10 3 7 4 3" xfId="19354" xr:uid="{CAE051C6-FDE3-4093-9DC0-5B166BDFD38F}"/>
    <cellStyle name="Normal 10 3 7 4 3 2" xfId="43548" xr:uid="{0546D481-4C75-4D2D-82A5-792F97C99950}"/>
    <cellStyle name="Normal 10 3 7 4 4" xfId="31406" xr:uid="{AB5438B8-2D8C-49A6-A003-9824126500F3}"/>
    <cellStyle name="Normal 10 3 7 5" xfId="7172" xr:uid="{A69F5922-324B-4E8C-9C23-515883C1AE34}"/>
    <cellStyle name="Normal 10 3 7 5 2" xfId="15431" xr:uid="{7862CD13-5B9D-4DC7-8500-EE7011D7DFEE}"/>
    <cellStyle name="Normal 10 3 7 5 2 2" xfId="40013" xr:uid="{68CB2B97-5D80-4BC7-B1BD-8CB893EFFB71}"/>
    <cellStyle name="Normal 10 3 7 5 3" xfId="21224" xr:uid="{270326F6-D622-4389-93B1-BC41BA1561A5}"/>
    <cellStyle name="Normal 10 3 7 5 3 2" xfId="45343" xr:uid="{91225E76-7327-4E60-B60A-928DEA8C1C3A}"/>
    <cellStyle name="Normal 10 3 7 5 4" xfId="31998" xr:uid="{D1E72444-E488-4B59-9C12-EF494519B048}"/>
    <cellStyle name="Normal 10 3 7 6" xfId="4915" xr:uid="{A4FFA4F5-F363-4BED-8E21-26AFEABB2DD7}"/>
    <cellStyle name="Normal 10 3 7 6 2" xfId="13226" xr:uid="{86427A8A-17BF-461E-8BC7-65736BC44438}"/>
    <cellStyle name="Normal 10 3 7 6 2 2" xfId="37810" xr:uid="{AC87DA83-B8AD-4825-BB0E-D5E0B70D3727}"/>
    <cellStyle name="Normal 10 3 7 6 3" xfId="29792" xr:uid="{350E69E7-1A0B-4606-8E04-1F9A515C1C9A}"/>
    <cellStyle name="Normal 10 3 7 7" xfId="8953" xr:uid="{6FD8C0A2-546F-49CA-BC08-4D404DC90FD0}"/>
    <cellStyle name="Normal 10 3 7 7 2" xfId="33715" xr:uid="{2917D529-1179-4EB2-8FFC-128B41F1E1C2}"/>
    <cellStyle name="Normal 10 3 7 8" xfId="18747" xr:uid="{98121BD4-7097-417A-8DF1-CD8E6817ABFB}"/>
    <cellStyle name="Normal 10 3 7 8 2" xfId="42943" xr:uid="{BE77ECF5-47B9-4F74-9DF0-E7B7AA025046}"/>
    <cellStyle name="Normal 10 3 7 9" xfId="25846" xr:uid="{604C8A08-4CA0-4280-B283-60878A93AA0B}"/>
    <cellStyle name="Normal 10 3 8" xfId="1134" xr:uid="{A5276BAE-99E9-4318-A55A-2D395D822E3F}"/>
    <cellStyle name="Normal 10 3 8 2" xfId="1566" xr:uid="{1207B509-E688-4095-B412-28F38920FA87}"/>
    <cellStyle name="Normal 10 3 8 2 2" xfId="7541" xr:uid="{16C4B6EA-B9E8-4628-8DA5-97A3C08DBF55}"/>
    <cellStyle name="Normal 10 3 8 2 2 2" xfId="15799" xr:uid="{517C6055-A015-472B-BC56-D32DA6C6B6B8}"/>
    <cellStyle name="Normal 10 3 8 2 2 2 2" xfId="40381" xr:uid="{CF9A31AE-5D2D-46BB-B7B4-710B26A0F84C}"/>
    <cellStyle name="Normal 10 3 8 2 2 3" xfId="22753" xr:uid="{4DD5E348-0E3C-4536-A686-BB7E9057807C}"/>
    <cellStyle name="Normal 10 3 8 2 2 3 2" xfId="46780" xr:uid="{272BD1C2-B275-4136-815E-845D044CDA9A}"/>
    <cellStyle name="Normal 10 3 8 2 2 4" xfId="32366" xr:uid="{E2C39020-5142-482B-83F2-6C992A0CCA05}"/>
    <cellStyle name="Normal 10 3 8 2 3" xfId="5505" xr:uid="{62315DD4-0A58-4D11-9B42-20F4007DAE49}"/>
    <cellStyle name="Normal 10 3 8 2 3 2" xfId="13788" xr:uid="{9F1D7ABB-46C0-4CB3-977D-58636A58347F}"/>
    <cellStyle name="Normal 10 3 8 2 3 2 2" xfId="38372" xr:uid="{88CABDAA-EB59-49A1-B493-E7CD8D623A25}"/>
    <cellStyle name="Normal 10 3 8 2 3 3" xfId="30354" xr:uid="{F15C7CB7-75B0-474D-A171-97DA31235610}"/>
    <cellStyle name="Normal 10 3 8 2 4" xfId="9926" xr:uid="{9F4DF3BF-A015-4EA9-85C7-88ADD8178AEA}"/>
    <cellStyle name="Normal 10 3 8 2 4 2" xfId="34612" xr:uid="{8C640AE2-91E8-4A38-950F-2B7C5E11D2B6}"/>
    <cellStyle name="Normal 10 3 8 2 5" xfId="20287" xr:uid="{8233B728-8893-48B6-87AF-DD11F7DA0BDF}"/>
    <cellStyle name="Normal 10 3 8 2 5 2" xfId="44461" xr:uid="{117C7607-F223-4AF5-98ED-130D344AE37B}"/>
    <cellStyle name="Normal 10 3 8 2 6" xfId="26728" xr:uid="{0911A08A-6369-4AD8-9B02-680258063057}"/>
    <cellStyle name="Normal 10 3 8 3" xfId="6220" xr:uid="{DE757442-99A9-4D74-965B-B2B57D1680E3}"/>
    <cellStyle name="Normal 10 3 8 3 2" xfId="8107" xr:uid="{0EC5D08D-B57A-4342-BBDC-8A5A5C106248}"/>
    <cellStyle name="Normal 10 3 8 3 2 2" xfId="16365" xr:uid="{EBE90452-37C8-4745-9C24-968C20B93033}"/>
    <cellStyle name="Normal 10 3 8 3 2 2 2" xfId="40947" xr:uid="{657AEF4F-8D3C-44AA-9162-A5B1827DAAE3}"/>
    <cellStyle name="Normal 10 3 8 3 2 3" xfId="22343" xr:uid="{37DA0619-5588-4AE9-B286-52EB61F9B82A}"/>
    <cellStyle name="Normal 10 3 8 3 2 3 2" xfId="46377" xr:uid="{5CA649D6-E4BE-4ED4-9991-5BD9997E0509}"/>
    <cellStyle name="Normal 10 3 8 3 2 4" xfId="32932" xr:uid="{8C598DF6-80BD-4523-A632-6BA90EB863D3}"/>
    <cellStyle name="Normal 10 3 8 3 3" xfId="14482" xr:uid="{3322B175-4FEA-4EB4-968C-01D1C80D208D}"/>
    <cellStyle name="Normal 10 3 8 3 3 2" xfId="39064" xr:uid="{A8192288-2735-4D15-993E-DFBE3604CC97}"/>
    <cellStyle name="Normal 10 3 8 3 4" xfId="19877" xr:uid="{8B9F7715-FF10-4063-8056-FA909CC2BD45}"/>
    <cellStyle name="Normal 10 3 8 3 4 2" xfId="44057" xr:uid="{2F15EEC9-A7A3-42BE-AF91-4BFDCB75D3B9}"/>
    <cellStyle name="Normal 10 3 8 3 5" xfId="31049" xr:uid="{8A23734D-89FB-432E-B0EF-7F640D0EACFB}"/>
    <cellStyle name="Normal 10 3 8 4" xfId="6740" xr:uid="{3602C9C1-9842-49A7-88A9-0B22A76B8D6D}"/>
    <cellStyle name="Normal 10 3 8 4 2" xfId="14999" xr:uid="{6536FA26-99E1-414A-97B4-5A3B20460ECA}"/>
    <cellStyle name="Normal 10 3 8 4 2 2" xfId="39581" xr:uid="{A64E2EA9-3C9B-48C7-9378-1C92604039F4}"/>
    <cellStyle name="Normal 10 3 8 4 3" xfId="20846" xr:uid="{1FC405B1-D179-49F6-B77C-45AFA542FD97}"/>
    <cellStyle name="Normal 10 3 8 4 3 2" xfId="44984" xr:uid="{16372170-F573-457F-89C6-27199BA49608}"/>
    <cellStyle name="Normal 10 3 8 4 4" xfId="31566" xr:uid="{32C83CCF-5F79-4E72-BD1A-228A09570679}"/>
    <cellStyle name="Normal 10 3 8 5" xfId="7251" xr:uid="{36A4F058-7968-40BD-A48E-DE3B31E17CB7}"/>
    <cellStyle name="Normal 10 3 8 5 2" xfId="15510" xr:uid="{2B86C2CD-AE5A-4CDB-BE61-23BB2DA6E542}"/>
    <cellStyle name="Normal 10 3 8 5 2 2" xfId="40092" xr:uid="{B2314C8F-908D-44B5-AAC1-94FFA4DE4957}"/>
    <cellStyle name="Normal 10 3 8 5 3" xfId="32077" xr:uid="{34074F7B-297D-4CE3-8BB6-06714535046D}"/>
    <cellStyle name="Normal 10 3 8 6" xfId="5093" xr:uid="{34F08341-69A6-499E-B35D-BD0A8D5B086D}"/>
    <cellStyle name="Normal 10 3 8 6 2" xfId="13388" xr:uid="{AD675960-F7DE-4873-9DAF-5EE78B6D689F}"/>
    <cellStyle name="Normal 10 3 8 6 2 2" xfId="37972" xr:uid="{284D9C81-3D08-4CE1-9D0C-70C9E3DD3748}"/>
    <cellStyle name="Normal 10 3 8 6 3" xfId="29953" xr:uid="{5E02AE11-7092-4ACF-BB5B-FD750964C9F1}"/>
    <cellStyle name="Normal 10 3 8 7" xfId="9510" xr:uid="{B9E9E0C8-2EC8-4CD2-B62B-3449DED28B9D}"/>
    <cellStyle name="Normal 10 3 8 7 2" xfId="34210" xr:uid="{A66B0506-622A-47DA-A8CA-F2E4205834B8}"/>
    <cellStyle name="Normal 10 3 8 8" xfId="18417" xr:uid="{871C3218-806A-457C-A218-37DD7B234934}"/>
    <cellStyle name="Normal 10 3 8 8 2" xfId="42627" xr:uid="{59B262A3-6A6F-421B-922B-534D1B3FF612}"/>
    <cellStyle name="Normal 10 3 8 9" xfId="26329" xr:uid="{A5841878-88FA-4A5C-BD7D-4B537A70873D}"/>
    <cellStyle name="Normal 10 3 9" xfId="1200" xr:uid="{25CA6A20-E09C-497D-B827-517B691F5A7F}"/>
    <cellStyle name="Normal 10 3 9 2" xfId="5873" xr:uid="{40345CA4-3C1C-46DB-8F19-E9894C8A381F}"/>
    <cellStyle name="Normal 10 3 9 2 2" xfId="7760" xr:uid="{A3CE866F-0C98-43C5-9078-701F33E17597}"/>
    <cellStyle name="Normal 10 3 9 2 2 2" xfId="16018" xr:uid="{CE337495-CCB9-49F7-A67C-BEB9345B2E44}"/>
    <cellStyle name="Normal 10 3 9 2 2 2 2" xfId="40600" xr:uid="{F197CA6D-72EB-4B61-AE71-0AA6AE68D536}"/>
    <cellStyle name="Normal 10 3 9 2 2 3" xfId="32585" xr:uid="{9F36890C-67D7-43B4-9A54-889818E02ADF}"/>
    <cellStyle name="Normal 10 3 9 2 3" xfId="14135" xr:uid="{D2A1631B-8ACA-47AE-AA57-EE24442C6C09}"/>
    <cellStyle name="Normal 10 3 9 2 3 2" xfId="38717" xr:uid="{A8944965-7F1A-40FD-BD67-36A0BF61CB33}"/>
    <cellStyle name="Normal 10 3 9 2 4" xfId="22397" xr:uid="{85C1EFE9-41FF-43F5-AB09-CC41AEDC3463}"/>
    <cellStyle name="Normal 10 3 9 2 4 2" xfId="46431" xr:uid="{4F80C864-194F-416D-B346-9E0408513B7E}"/>
    <cellStyle name="Normal 10 3 9 2 5" xfId="30702" xr:uid="{40D57DF7-20F4-4DF5-A0A2-42FE2FA12E73}"/>
    <cellStyle name="Normal 10 3 9 3" xfId="6393" xr:uid="{7D8A7287-F611-4B67-A749-54CFE6170DA1}"/>
    <cellStyle name="Normal 10 3 9 3 2" xfId="14652" xr:uid="{55561BFF-E1E6-4343-BE11-51667B39331A}"/>
    <cellStyle name="Normal 10 3 9 3 2 2" xfId="39234" xr:uid="{EEF39567-574B-4B85-B7E9-0BF2C1143F4A}"/>
    <cellStyle name="Normal 10 3 9 3 3" xfId="31219" xr:uid="{27842ADB-588F-49CF-96B4-B83854D63F68}"/>
    <cellStyle name="Normal 10 3 9 4" xfId="7303" xr:uid="{8BD0B00F-6DA6-4B9E-976E-5FE366ADF657}"/>
    <cellStyle name="Normal 10 3 9 4 2" xfId="15562" xr:uid="{74ABFEC7-B5A8-4F00-9AA6-88D1F8CEFEC2}"/>
    <cellStyle name="Normal 10 3 9 4 2 2" xfId="40144" xr:uid="{1FF25C9E-2801-43F6-A991-93C10AB451C8}"/>
    <cellStyle name="Normal 10 3 9 4 3" xfId="32129" xr:uid="{97E47090-D448-4C4F-9BBF-9ED31090577C}"/>
    <cellStyle name="Normal 10 3 9 5" xfId="5146" xr:uid="{7BB075E3-4647-4B68-83E6-661FE046CBF4}"/>
    <cellStyle name="Normal 10 3 9 5 2" xfId="13440" xr:uid="{4BD49F0C-4B3E-440A-B316-36B90344FC43}"/>
    <cellStyle name="Normal 10 3 9 5 2 2" xfId="38024" xr:uid="{382A67F5-5DEB-4E3A-A3F3-1FAE3CBFB6AA}"/>
    <cellStyle name="Normal 10 3 9 5 3" xfId="30006" xr:uid="{E341C45F-DC1D-470A-BC75-27E55A148A98}"/>
    <cellStyle name="Normal 10 3 9 6" xfId="9568" xr:uid="{E4884898-F786-4FA6-AD99-9C46E1847663}"/>
    <cellStyle name="Normal 10 3 9 6 2" xfId="34264" xr:uid="{494E98FB-4538-4A07-8898-3336632E6FE6}"/>
    <cellStyle name="Normal 10 3 9 7" xfId="19930" xr:uid="{77A73D07-8D4F-4314-9934-416E1D8BA86C}"/>
    <cellStyle name="Normal 10 3 9 7 2" xfId="44109" xr:uid="{4D5C5C38-7355-4B46-9E24-E9EE325BC89C}"/>
    <cellStyle name="Normal 10 3 9 8" xfId="26381" xr:uid="{A60D1AD4-1165-486B-AB08-36297D565188}"/>
    <cellStyle name="Normal 10 30" xfId="8612" xr:uid="{4770BC3F-88FD-4076-9F00-20747D046536}"/>
    <cellStyle name="Normal 10 30 2" xfId="33398" xr:uid="{BD256744-F867-49F9-8370-BC5718AF88DB}"/>
    <cellStyle name="Normal 10 31" xfId="17707" xr:uid="{5DD14EF2-AFCA-4E5C-AA95-2C82F25835A8}"/>
    <cellStyle name="Normal 10 31 2" xfId="41936" xr:uid="{D6CC95C6-E268-4B4B-9FE2-3BBAC2A6509C}"/>
    <cellStyle name="Normal 10 32" xfId="17801" xr:uid="{D8146B42-674E-453E-B571-F8D15290DF02}"/>
    <cellStyle name="Normal 10 32 2" xfId="42026" xr:uid="{BC2BA13E-C31D-4D2E-8755-4212EE795DAA}"/>
    <cellStyle name="Normal 10 33" xfId="18371" xr:uid="{CD2321AD-6257-40C8-A386-BFD4021A2533}"/>
    <cellStyle name="Normal 10 33 2" xfId="42588" xr:uid="{65CF5D5B-435E-458F-B8C3-C8C3F11DA88A}"/>
    <cellStyle name="Normal 10 34" xfId="25539" xr:uid="{ED0FE390-9D3A-466E-A284-17292438F64C}"/>
    <cellStyle name="Normal 10 4" xfId="140" xr:uid="{14C2B319-1157-46CB-A1D1-353C2F34C974}"/>
    <cellStyle name="Normal 10 4 10" xfId="1601" xr:uid="{772BA2E5-3D72-45AB-897B-DE5397CECD25}"/>
    <cellStyle name="Normal 10 4 10 2" xfId="6887" xr:uid="{3BF23EB2-A352-4A7A-91E2-9570EDABEEA3}"/>
    <cellStyle name="Normal 10 4 10 2 2" xfId="15146" xr:uid="{CD083D24-872A-46A1-9A93-F1B7BD3BC613}"/>
    <cellStyle name="Normal 10 4 10 2 2 2" xfId="39728" xr:uid="{3640680B-B0E7-44B4-8C28-B4401C7095B9}"/>
    <cellStyle name="Normal 10 4 10 2 3" xfId="22784" xr:uid="{011F2495-766B-4B28-AD3E-754F0497CB6B}"/>
    <cellStyle name="Normal 10 4 10 2 3 2" xfId="46810" xr:uid="{9C923ADE-DD81-45F9-8A1E-B9C3CD542B18}"/>
    <cellStyle name="Normal 10 4 10 2 4" xfId="31713" xr:uid="{BA3458AC-89CD-412D-98F9-82BC868268C5}"/>
    <cellStyle name="Normal 10 4 10 3" xfId="5534" xr:uid="{59DB2C9B-BA77-4542-9C85-CA4D53CB11C9}"/>
    <cellStyle name="Normal 10 4 10 3 2" xfId="13817" xr:uid="{10175C71-2C94-4BED-9C48-3FB4F7DC84CC}"/>
    <cellStyle name="Normal 10 4 10 3 2 2" xfId="38401" xr:uid="{AAF748AD-E90D-4455-BBEE-B6525A265023}"/>
    <cellStyle name="Normal 10 4 10 3 3" xfId="30383" xr:uid="{D7770717-FD5D-4ED2-9B93-3C55697EF197}"/>
    <cellStyle name="Normal 10 4 10 4" xfId="9955" xr:uid="{4E2436E1-05C2-4000-B760-B06E174C9859}"/>
    <cellStyle name="Normal 10 4 10 4 2" xfId="34641" xr:uid="{16511988-1A00-4203-8901-93B033C1DC1E}"/>
    <cellStyle name="Normal 10 4 10 5" xfId="20318" xr:uid="{F212A98A-6A6F-4D67-8AE5-3C5385432093}"/>
    <cellStyle name="Normal 10 4 10 5 2" xfId="44490" xr:uid="{230CE936-D75F-4252-BE9D-289F850347D5}"/>
    <cellStyle name="Normal 10 4 10 6" xfId="26757" xr:uid="{2B8DBF6A-F7D9-495A-9CC6-A9462511196B}"/>
    <cellStyle name="Normal 10 4 11" xfId="1758" xr:uid="{E87A3F66-12B1-43FD-BB1B-31F6406C645C}"/>
    <cellStyle name="Normal 10 4 11 2" xfId="7572" xr:uid="{BCA2E2B3-56E8-4E64-9ED6-1C249B02BDD9}"/>
    <cellStyle name="Normal 10 4 11 2 2" xfId="15830" xr:uid="{BF6E3C88-B218-41DC-95CC-C71CCB45C19A}"/>
    <cellStyle name="Normal 10 4 11 2 2 2" xfId="40412" xr:uid="{E5C2F004-6D8C-4A2F-934F-A9D70DDD3EC4}"/>
    <cellStyle name="Normal 10 4 11 2 3" xfId="22923" xr:uid="{A61CA43A-B902-43C0-B6F5-EFB275283B0D}"/>
    <cellStyle name="Normal 10 4 11 2 3 2" xfId="46934" xr:uid="{E0E23FDE-389B-4FB4-80F1-A53818B21DD2}"/>
    <cellStyle name="Normal 10 4 11 2 4" xfId="32397" xr:uid="{CE6821A0-26D0-4234-BB0D-B3533DA821FA}"/>
    <cellStyle name="Normal 10 4 11 3" xfId="5676" xr:uid="{2FC01579-3E2B-4C27-8192-E7A081332EB2}"/>
    <cellStyle name="Normal 10 4 11 3 2" xfId="13938" xr:uid="{C86BA1C5-00CB-48CA-A0F8-4E2E1BE6FDF0}"/>
    <cellStyle name="Normal 10 4 11 3 2 2" xfId="38520" xr:uid="{E0751C3D-314C-44B8-875F-C5FDCBCA92DE}"/>
    <cellStyle name="Normal 10 4 11 3 3" xfId="30505" xr:uid="{435D8FBF-BA4B-477A-9061-B8C675C6EEF6}"/>
    <cellStyle name="Normal 10 4 11 4" xfId="10100" xr:uid="{98EEB86B-6553-425A-AD3A-B6A394FC4FB9}"/>
    <cellStyle name="Normal 10 4 11 4 2" xfId="34760" xr:uid="{469B733E-E3F3-4694-8E05-401F48F040F0}"/>
    <cellStyle name="Normal 10 4 11 5" xfId="20458" xr:uid="{A7C3EC19-870C-43CA-BD9D-EE3BE0DB2313}"/>
    <cellStyle name="Normal 10 4 11 5 2" xfId="44618" xr:uid="{100C5427-B4C1-4191-AFF8-946BB1FFB7DD}"/>
    <cellStyle name="Normal 10 4 11 6" xfId="26875" xr:uid="{A6B6A0A8-00E6-498C-A0F8-3C5FA41FB0E6}"/>
    <cellStyle name="Normal 10 4 12" xfId="714" xr:uid="{357092E4-35BD-48EA-934B-5E0B77A64545}"/>
    <cellStyle name="Normal 10 4 12 2" xfId="7685" xr:uid="{F94EE996-F270-452E-A487-E153D66F9C15}"/>
    <cellStyle name="Normal 10 4 12 2 2" xfId="15943" xr:uid="{23C6D8B5-3F64-4421-9F5E-993C190B0E2F}"/>
    <cellStyle name="Normal 10 4 12 2 2 2" xfId="40525" xr:uid="{5071D856-313D-4275-A6A9-C6CA8BA76964}"/>
    <cellStyle name="Normal 10 4 12 2 3" xfId="21950" xr:uid="{3E5EB9BA-D18E-4088-8CDD-4B206A59870C}"/>
    <cellStyle name="Normal 10 4 12 2 3 2" xfId="46022" xr:uid="{43D579A1-0117-47F3-A641-55CB2A17CBC2}"/>
    <cellStyle name="Normal 10 4 12 2 4" xfId="32510" xr:uid="{39852CDC-F960-4E6C-9564-1222B2706D3A}"/>
    <cellStyle name="Normal 10 4 12 3" xfId="5798" xr:uid="{65CD84F5-7DE9-4AEB-A3BA-301E149916FA}"/>
    <cellStyle name="Normal 10 4 12 3 2" xfId="14060" xr:uid="{79E8BD4A-2BC0-45AB-BA76-4FD2AA1918EA}"/>
    <cellStyle name="Normal 10 4 12 3 2 2" xfId="38642" xr:uid="{83C385E1-47AD-4AD2-AFCF-71E4B61EC2D1}"/>
    <cellStyle name="Normal 10 4 12 3 3" xfId="30627" xr:uid="{D14A45D9-C6B1-4789-A23D-516290113F6E}"/>
    <cellStyle name="Normal 10 4 12 4" xfId="9109" xr:uid="{5C8486A5-4CEE-4D16-878C-237D0A71C44C}"/>
    <cellStyle name="Normal 10 4 12 4 2" xfId="33860" xr:uid="{171B108E-B3D6-4ED8-8C87-978D3B5BFF0F}"/>
    <cellStyle name="Normal 10 4 12 5" xfId="19485" xr:uid="{14503ED3-7242-4AD8-A89C-0E6897B6F1A9}"/>
    <cellStyle name="Normal 10 4 12 5 2" xfId="43677" xr:uid="{02931CAE-DEF7-4C46-BE6B-7B7A6EDF7B34}"/>
    <cellStyle name="Normal 10 4 12 6" xfId="25985" xr:uid="{D073EA6D-8ECE-4192-AB5A-B4FC42B8FBD4}"/>
    <cellStyle name="Normal 10 4 13" xfId="1877" xr:uid="{27C8802B-F6B4-452B-8B75-63D35CD657B5}"/>
    <cellStyle name="Normal 10 4 13 2" xfId="7737" xr:uid="{FF5932F8-F014-4419-B033-CF009B0561D1}"/>
    <cellStyle name="Normal 10 4 13 2 2" xfId="15995" xr:uid="{6529650B-FD37-4A9C-8683-C4DB147AD557}"/>
    <cellStyle name="Normal 10 4 13 2 2 2" xfId="40577" xr:uid="{D1AFFE55-B849-41FA-8577-3CC33BA0F769}"/>
    <cellStyle name="Normal 10 4 13 2 3" xfId="23041" xr:uid="{4EEF2204-BAFD-489C-9CD1-55CF7BDECD0B}"/>
    <cellStyle name="Normal 10 4 13 2 3 2" xfId="47052" xr:uid="{DDD32ABA-0774-4184-8127-A80284C60C74}"/>
    <cellStyle name="Normal 10 4 13 2 4" xfId="32562" xr:uid="{4DA76044-D948-4C86-8F83-F508ADB468C0}"/>
    <cellStyle name="Normal 10 4 13 3" xfId="5850" xr:uid="{8289D204-F0D4-4B08-9AC5-82363806C1A3}"/>
    <cellStyle name="Normal 10 4 13 3 2" xfId="14112" xr:uid="{96555930-69D6-42D6-AFA8-811E034E5B31}"/>
    <cellStyle name="Normal 10 4 13 3 2 2" xfId="38694" xr:uid="{E7372D2A-17A4-4A72-9CEF-5A31CD571981}"/>
    <cellStyle name="Normal 10 4 13 3 3" xfId="30679" xr:uid="{A732D104-581D-4450-B185-D4FE57E8298E}"/>
    <cellStyle name="Normal 10 4 13 4" xfId="10219" xr:uid="{4F12079F-AEA9-440E-9D53-81ED62AD7B1C}"/>
    <cellStyle name="Normal 10 4 13 4 2" xfId="34878" xr:uid="{37C7AC40-DFF8-43F9-B09C-3E8E5485CDDB}"/>
    <cellStyle name="Normal 10 4 13 5" xfId="20576" xr:uid="{8C8D3FD8-0264-4123-B03F-467E2B51C353}"/>
    <cellStyle name="Normal 10 4 13 5 2" xfId="44736" xr:uid="{C9AD1B07-89C3-40AA-9CB0-8B4989ABA816}"/>
    <cellStyle name="Normal 10 4 13 6" xfId="26993" xr:uid="{C6FF01AE-B75E-420A-B8F7-A4D7822D1D9E}"/>
    <cellStyle name="Normal 10 4 14" xfId="1999" xr:uid="{66C5E5AD-C73E-4C05-9ABE-E67E43A8F576}"/>
    <cellStyle name="Normal 10 4 14 2" xfId="6370" xr:uid="{0B5F330C-EAF4-4866-945D-0AFD876D4AAC}"/>
    <cellStyle name="Normal 10 4 14 2 2" xfId="14629" xr:uid="{41BEFC75-4475-4658-BAD7-CD962DF8BDC1}"/>
    <cellStyle name="Normal 10 4 14 2 2 2" xfId="39211" xr:uid="{BBA73B3A-9C3B-4054-A56E-3849075EE910}"/>
    <cellStyle name="Normal 10 4 14 2 3" xfId="23163" xr:uid="{8137680C-D5EC-48B5-9CF4-2C41233377D6}"/>
    <cellStyle name="Normal 10 4 14 2 3 2" xfId="47174" xr:uid="{96512944-9EA8-43F9-A2C8-86F786FEA8E8}"/>
    <cellStyle name="Normal 10 4 14 2 4" xfId="31196" xr:uid="{988D1A42-A13B-4E1B-B946-B163AD9A1CE5}"/>
    <cellStyle name="Normal 10 4 14 3" xfId="10341" xr:uid="{380D9BBB-B6F5-44C3-B6DC-5413C8EF7DD1}"/>
    <cellStyle name="Normal 10 4 14 3 2" xfId="35000" xr:uid="{B069A026-E4A4-42CA-BFAD-637627065806}"/>
    <cellStyle name="Normal 10 4 14 4" xfId="20698" xr:uid="{9FB4D991-9131-4427-A1B4-EA2BE8F99A21}"/>
    <cellStyle name="Normal 10 4 14 4 2" xfId="44858" xr:uid="{25CD28B6-BF0D-4074-AB9A-B36675F220FC}"/>
    <cellStyle name="Normal 10 4 14 5" xfId="27115" xr:uid="{54C77484-D1FD-4C39-B3FC-DB77CC65046A}"/>
    <cellStyle name="Normal 10 4 15" xfId="2070" xr:uid="{50F82593-9B69-43AA-B66E-9DFFEDD4446E}"/>
    <cellStyle name="Normal 10 4 15 2" xfId="8243" xr:uid="{3ADAF55C-9164-4B9B-A167-8B261CE1B769}"/>
    <cellStyle name="Normal 10 4 15 2 2" xfId="16501" xr:uid="{6882EAE9-E690-4589-8872-E205B781F5CA}"/>
    <cellStyle name="Normal 10 4 15 2 2 2" xfId="41083" xr:uid="{12D4807F-7F10-4BEE-BBEA-084C6818D01F}"/>
    <cellStyle name="Normal 10 4 15 2 3" xfId="21445" xr:uid="{062F3131-E929-4146-A854-8EE527D5C1C8}"/>
    <cellStyle name="Normal 10 4 15 2 3 2" xfId="45551" xr:uid="{C1EB32BF-A233-4423-8188-AC093F471A29}"/>
    <cellStyle name="Normal 10 4 15 2 4" xfId="33068" xr:uid="{E72C06CA-45F9-44C5-BD21-BE3563DB991A}"/>
    <cellStyle name="Normal 10 4 15 3" xfId="10412" xr:uid="{7FA0EA06-9D48-4B4A-8E83-D6D06D2196A7}"/>
    <cellStyle name="Normal 10 4 15 3 2" xfId="35070" xr:uid="{8BA17FE0-DC4B-4EDF-AC0F-2484920E4161}"/>
    <cellStyle name="Normal 10 4 15 4" xfId="18971" xr:uid="{C199DBBE-667A-43CD-905A-DC39FFADC7FF}"/>
    <cellStyle name="Normal 10 4 15 4 2" xfId="43165" xr:uid="{0DDDBFD0-4CA0-4E97-A8D4-2E176612ADEB}"/>
    <cellStyle name="Normal 10 4 15 5" xfId="27185" xr:uid="{394E23AC-E123-4F58-B486-28F997FF903A}"/>
    <cellStyle name="Normal 10 4 16" xfId="2312" xr:uid="{78E97AF1-13D1-4AAC-A643-2C01F8B9D299}"/>
    <cellStyle name="Normal 10 4 16 2" xfId="10653" xr:uid="{68745699-66DE-4003-8BCF-09A326D8DED5}"/>
    <cellStyle name="Normal 10 4 16 2 2" xfId="35310" xr:uid="{BED5CFE0-75B2-4A6D-8585-9FF788DFCDA5}"/>
    <cellStyle name="Normal 10 4 16 3" xfId="20815" xr:uid="{30C9B23D-5218-4906-AD4E-2FBC70914F3B}"/>
    <cellStyle name="Normal 10 4 16 3 2" xfId="44958" xr:uid="{7C918241-711D-4D27-979B-3BCBDDFC01F5}"/>
    <cellStyle name="Normal 10 4 16 4" xfId="27425" xr:uid="{FDDFE037-81CF-418F-BD94-9564E1B9F6DF}"/>
    <cellStyle name="Normal 10 4 17" xfId="2386" xr:uid="{3364AD93-AC7A-409E-B758-C6F97711B8B8}"/>
    <cellStyle name="Normal 10 4 17 2" xfId="10727" xr:uid="{1849BDDE-7700-462C-A775-E43250BA5A42}"/>
    <cellStyle name="Normal 10 4 17 2 2" xfId="35384" xr:uid="{9262B9BA-4FAF-4A50-924D-67B9CF7F5646}"/>
    <cellStyle name="Normal 10 4 17 3" xfId="27499" xr:uid="{64253063-7E81-4F71-A64D-6EE350229661}"/>
    <cellStyle name="Normal 10 4 18" xfId="2457" xr:uid="{29421FA2-9CE9-43C3-8692-3F46D40D03FF}"/>
    <cellStyle name="Normal 10 4 18 2" xfId="10798" xr:uid="{B272EEC4-1548-49CC-9958-E81C08D98BDD}"/>
    <cellStyle name="Normal 10 4 18 2 2" xfId="35454" xr:uid="{1AF9D666-7078-4254-8AF7-4FE76AAD899E}"/>
    <cellStyle name="Normal 10 4 18 3" xfId="27569" xr:uid="{4D168B1D-4535-4198-86D7-4E94C4ADD3C0}"/>
    <cellStyle name="Normal 10 4 19" xfId="2694" xr:uid="{DF3F38EA-9359-4DFF-A7E3-255798F72BF2}"/>
    <cellStyle name="Normal 10 4 19 2" xfId="11035" xr:uid="{1D14812A-FDAF-499E-B9D2-127145605447}"/>
    <cellStyle name="Normal 10 4 19 2 2" xfId="35690" xr:uid="{EE3FA7DF-6BB1-46F5-9FE6-23443C77607E}"/>
    <cellStyle name="Normal 10 4 19 3" xfId="27805" xr:uid="{B07ED07F-0629-4E04-8E02-7683144721AD}"/>
    <cellStyle name="Normal 10 4 2" xfId="169" xr:uid="{CE379E66-7F99-43E1-B0D0-BADA309E08C5}"/>
    <cellStyle name="Normal 10 4 2 10" xfId="2025" xr:uid="{EB98FA84-15F3-4048-AE49-C72189B3C358}"/>
    <cellStyle name="Normal 10 4 2 10 2" xfId="6422" xr:uid="{2598F766-350C-409D-B8BC-088C6C7BC06B}"/>
    <cellStyle name="Normal 10 4 2 10 2 2" xfId="14681" xr:uid="{5AFBA221-14C9-420A-8496-2BDD52B4C3ED}"/>
    <cellStyle name="Normal 10 4 2 10 2 2 2" xfId="39263" xr:uid="{1B8EDA86-EC79-4AAD-8427-B53EDEA65318}"/>
    <cellStyle name="Normal 10 4 2 10 2 3" xfId="23189" xr:uid="{A409C92D-1B31-4888-A512-2607E5CC8BA5}"/>
    <cellStyle name="Normal 10 4 2 10 2 3 2" xfId="47200" xr:uid="{51EB808D-B041-44DF-8AEB-7F414356092D}"/>
    <cellStyle name="Normal 10 4 2 10 2 4" xfId="31248" xr:uid="{06BC907E-3CA9-4841-95D2-24B90F961D28}"/>
    <cellStyle name="Normal 10 4 2 10 3" xfId="10367" xr:uid="{AC3B283E-0036-43F5-9F36-B2119CBA5FFC}"/>
    <cellStyle name="Normal 10 4 2 10 3 2" xfId="35026" xr:uid="{8160AB37-9C1C-4808-8D79-FD8CCE736239}"/>
    <cellStyle name="Normal 10 4 2 10 4" xfId="20724" xr:uid="{798D4CA8-AF5B-44AF-B97E-1455C0D89926}"/>
    <cellStyle name="Normal 10 4 2 10 4 2" xfId="44884" xr:uid="{5B5461CF-0722-4918-87C2-536D859B6F43}"/>
    <cellStyle name="Normal 10 4 2 10 5" xfId="27141" xr:uid="{58861AE5-270A-4168-853B-F237188E2E7B}"/>
    <cellStyle name="Normal 10 4 2 11" xfId="2096" xr:uid="{D68C25D9-51C2-43E8-BE37-E3B4EE7B3652}"/>
    <cellStyle name="Normal 10 4 2 11 2" xfId="8269" xr:uid="{2ED2C892-2070-4CFD-9B1E-AEAC342E0FE9}"/>
    <cellStyle name="Normal 10 4 2 11 2 2" xfId="16527" xr:uid="{F4ED21A2-649D-4CA6-987C-E85100B712C9}"/>
    <cellStyle name="Normal 10 4 2 11 2 2 2" xfId="41109" xr:uid="{D4851592-5220-44A4-94AE-598C00282E65}"/>
    <cellStyle name="Normal 10 4 2 11 2 3" xfId="21473" xr:uid="{5CCBA92C-664B-489A-AF0B-BBF931B2ECDF}"/>
    <cellStyle name="Normal 10 4 2 11 2 3 2" xfId="45579" xr:uid="{9A9AE76D-9ED5-45C5-A23D-CB4B4AEDE612}"/>
    <cellStyle name="Normal 10 4 2 11 2 4" xfId="33094" xr:uid="{C89229B6-A5B7-4999-B518-C2CFB596E8C0}"/>
    <cellStyle name="Normal 10 4 2 11 3" xfId="10438" xr:uid="{89F9878F-699B-4598-A46A-FA1FCEFA45F9}"/>
    <cellStyle name="Normal 10 4 2 11 3 2" xfId="35096" xr:uid="{7F9F8909-4941-4193-9871-AD7F36BF4B09}"/>
    <cellStyle name="Normal 10 4 2 11 4" xfId="18999" xr:uid="{EA7CB4EF-6B31-4213-AD4E-01ACEA925B54}"/>
    <cellStyle name="Normal 10 4 2 11 4 2" xfId="43193" xr:uid="{79E4891F-139E-4D5E-8F9A-0D2C8400C12C}"/>
    <cellStyle name="Normal 10 4 2 11 5" xfId="27211" xr:uid="{0855C986-1F5F-48E7-8256-B119B6185567}"/>
    <cellStyle name="Normal 10 4 2 12" xfId="2338" xr:uid="{EC607A0B-1158-4729-AF10-CDAAA52DFAE5}"/>
    <cellStyle name="Normal 10 4 2 12 2" xfId="10679" xr:uid="{F2FD5621-07EB-4BD0-BF59-6EED115AF676}"/>
    <cellStyle name="Normal 10 4 2 12 2 2" xfId="35336" xr:uid="{BF4B2041-2B44-4845-B214-FB39279DB305}"/>
    <cellStyle name="Normal 10 4 2 12 3" xfId="20877" xr:uid="{86914E27-2BA3-406C-BBF2-227D7AEBD339}"/>
    <cellStyle name="Normal 10 4 2 12 3 2" xfId="45015" xr:uid="{2E0C0F83-C0AA-4881-8F37-2D0D12115442}"/>
    <cellStyle name="Normal 10 4 2 12 4" xfId="27451" xr:uid="{57E28C6F-C855-43C1-B429-D8791DAD9216}"/>
    <cellStyle name="Normal 10 4 2 13" xfId="2412" xr:uid="{A55A5457-49D9-4E25-B57F-1EB74D38D4A5}"/>
    <cellStyle name="Normal 10 4 2 13 2" xfId="10753" xr:uid="{FB06DC7B-D3A1-4501-8CD4-1A86689BD398}"/>
    <cellStyle name="Normal 10 4 2 13 2 2" xfId="35410" xr:uid="{1382482B-3D51-4519-BB41-4414DC9E2A34}"/>
    <cellStyle name="Normal 10 4 2 13 3" xfId="27525" xr:uid="{D710609F-0696-4EB1-980E-56732EA61741}"/>
    <cellStyle name="Normal 10 4 2 14" xfId="2483" xr:uid="{943D0237-C503-44FD-9AD4-0C7F411801A2}"/>
    <cellStyle name="Normal 10 4 2 14 2" xfId="10824" xr:uid="{57DBFFB2-F75A-49AF-803A-96E06A5E90D1}"/>
    <cellStyle name="Normal 10 4 2 14 2 2" xfId="35480" xr:uid="{40BD5A28-6E41-4084-85D7-1DE901F8FD74}"/>
    <cellStyle name="Normal 10 4 2 14 3" xfId="27595" xr:uid="{AC22071B-E1C1-43ED-B550-69E057A47F94}"/>
    <cellStyle name="Normal 10 4 2 15" xfId="2720" xr:uid="{F18AEE4C-F69D-49A2-B255-C98F55C9F2E5}"/>
    <cellStyle name="Normal 10 4 2 15 2" xfId="11061" xr:uid="{8669EAD9-ABCD-4023-9218-6BA5166919CE}"/>
    <cellStyle name="Normal 10 4 2 15 2 2" xfId="35716" xr:uid="{49719F5B-2B1B-49CB-B92F-D2BFFF0BF48B}"/>
    <cellStyle name="Normal 10 4 2 15 3" xfId="27831" xr:uid="{CC93A841-7B84-4CDE-BD52-099AF3E9E2D0}"/>
    <cellStyle name="Normal 10 4 2 16" xfId="3193" xr:uid="{780A2340-7EB9-4770-95AA-B538C8E29097}"/>
    <cellStyle name="Normal 10 4 2 16 2" xfId="11534" xr:uid="{5F33A7FA-3348-490A-8CBB-73346F8FC518}"/>
    <cellStyle name="Normal 10 4 2 16 2 2" xfId="36188" xr:uid="{3C792650-B7F8-414D-B155-3688AC6EE050}"/>
    <cellStyle name="Normal 10 4 2 16 3" xfId="28303" xr:uid="{6BCACDBB-D7D2-4CC2-A930-2869BE100198}"/>
    <cellStyle name="Normal 10 4 2 17" xfId="3436" xr:uid="{0DBEC147-FB6B-455B-B1E4-CCE60989C2FA}"/>
    <cellStyle name="Normal 10 4 2 17 2" xfId="11777" xr:uid="{A573384C-C1C5-4323-AC40-6D961D28AF42}"/>
    <cellStyle name="Normal 10 4 2 17 2 2" xfId="36424" xr:uid="{0D2A4633-9D8C-435D-9723-AF557F48F471}"/>
    <cellStyle name="Normal 10 4 2 17 3" xfId="28539" xr:uid="{E109F9F1-5A2A-4D23-AB28-7939032E8AB9}"/>
    <cellStyle name="Normal 10 4 2 18" xfId="3973" xr:uid="{547C13CA-7737-4C4F-BB82-9FF007A18CD3}"/>
    <cellStyle name="Normal 10 4 2 18 2" xfId="12314" xr:uid="{774A7694-20F4-4451-9614-2D2619DE99DC}"/>
    <cellStyle name="Normal 10 4 2 18 2 2" xfId="36900" xr:uid="{007AF3AE-0B3D-4D7A-B327-F06919B72D75}"/>
    <cellStyle name="Normal 10 4 2 18 3" xfId="29015" xr:uid="{29AB7A98-3F78-4DE7-AFAD-4BA18836137B}"/>
    <cellStyle name="Normal 10 4 2 19" xfId="4047" xr:uid="{54886F4F-DD33-45E9-A134-E884AB6FF0C5}"/>
    <cellStyle name="Normal 10 4 2 19 2" xfId="12388" xr:uid="{0FFC3671-8C24-4BE1-8AED-E20E2ABAF486}"/>
    <cellStyle name="Normal 10 4 2 19 2 2" xfId="36974" xr:uid="{B8FF012F-0B74-4EC3-A625-EAA218996740}"/>
    <cellStyle name="Normal 10 4 2 19 3" xfId="29089" xr:uid="{34BEBABD-4F37-4D9C-99F4-B968125DF578}"/>
    <cellStyle name="Normal 10 4 2 2" xfId="274" xr:uid="{8C0CC929-43DB-439B-BDAC-3282C290DA66}"/>
    <cellStyle name="Normal 10 4 2 2 10" xfId="2781" xr:uid="{7FEF7C3D-9AFA-4CA6-AB72-570EEA36B458}"/>
    <cellStyle name="Normal 10 4 2 2 10 2" xfId="11122" xr:uid="{597C9FD6-8DF1-437C-93F9-ECC42F187C93}"/>
    <cellStyle name="Normal 10 4 2 2 10 2 2" xfId="35777" xr:uid="{027B0481-2277-4237-90BB-06CC065CD27E}"/>
    <cellStyle name="Normal 10 4 2 2 10 3" xfId="27892" xr:uid="{EF2252EB-CC18-4123-930E-4C1D0BF90D7C}"/>
    <cellStyle name="Normal 10 4 2 2 11" xfId="3254" xr:uid="{88718840-E483-4482-BA6F-37B7310ADCBE}"/>
    <cellStyle name="Normal 10 4 2 2 11 2" xfId="11595" xr:uid="{21725996-31E0-44F7-B689-774A87638695}"/>
    <cellStyle name="Normal 10 4 2 2 11 2 2" xfId="36249" xr:uid="{44651201-49D2-4835-A510-0627947FC31B}"/>
    <cellStyle name="Normal 10 4 2 2 11 3" xfId="28364" xr:uid="{315D0BAC-14CB-4C86-95B0-669AC3FD75E7}"/>
    <cellStyle name="Normal 10 4 2 2 12" xfId="3498" xr:uid="{DB5722C4-D44C-4197-8FE6-179834E2D2DD}"/>
    <cellStyle name="Normal 10 4 2 2 12 2" xfId="11839" xr:uid="{0365ED1B-038F-4241-B123-92F28DB8531B}"/>
    <cellStyle name="Normal 10 4 2 2 12 2 2" xfId="36485" xr:uid="{3504BE8B-9692-4FAC-8087-DDD62F4B2316}"/>
    <cellStyle name="Normal 10 4 2 2 12 3" xfId="28600" xr:uid="{F79C3B83-A712-4012-876B-632FA55C9B85}"/>
    <cellStyle name="Normal 10 4 2 2 13" xfId="4210" xr:uid="{E32125E1-FB01-464F-99F0-4B41DD3D1085}"/>
    <cellStyle name="Normal 10 4 2 2 13 2" xfId="12551" xr:uid="{0F6D17F5-3CB8-4D1D-8CDB-145D7110397F}"/>
    <cellStyle name="Normal 10 4 2 2 13 2 2" xfId="37136" xr:uid="{BA0A6AF4-649E-4A96-8102-F98E5B042B42}"/>
    <cellStyle name="Normal 10 4 2 2 13 3" xfId="29220" xr:uid="{CCB6BF34-827E-40E6-8B92-1246F591F682}"/>
    <cellStyle name="Normal 10 4 2 2 14" xfId="4793" xr:uid="{B1ED9303-8394-4999-BD2C-7CC7720F2611}"/>
    <cellStyle name="Normal 10 4 2 2 14 2" xfId="13121" xr:uid="{F912B61D-1BB8-4577-946E-27FF760B7D33}"/>
    <cellStyle name="Normal 10 4 2 2 14 2 2" xfId="37706" xr:uid="{A0977C83-B9BD-4D0B-86A7-4669D095926D}"/>
    <cellStyle name="Normal 10 4 2 2 14 3" xfId="29686" xr:uid="{AEAAFF07-0B58-4C0A-B551-4E7995F20555}"/>
    <cellStyle name="Normal 10 4 2 2 15" xfId="8725" xr:uid="{468EB93E-FB3A-48AE-9B31-084349979D0C}"/>
    <cellStyle name="Normal 10 4 2 2 15 2" xfId="33505" xr:uid="{A6A61644-35E3-4C6B-AB1E-39A1464B9616}"/>
    <cellStyle name="Normal 10 4 2 2 16" xfId="17913" xr:uid="{36929B43-B83C-4610-90FA-B9D9CAF7BCFE}"/>
    <cellStyle name="Normal 10 4 2 2 16 2" xfId="42138" xr:uid="{5062E089-450B-450E-949C-99FEAD3AC01E}"/>
    <cellStyle name="Normal 10 4 2 2 17" xfId="18514" xr:uid="{F7B978BA-20C9-4358-909F-51A94210C1C7}"/>
    <cellStyle name="Normal 10 4 2 2 17 2" xfId="42717" xr:uid="{0433AD4E-A0BF-4A87-A106-8256FE828B92}"/>
    <cellStyle name="Normal 10 4 2 2 18" xfId="25639" xr:uid="{ACA337B7-79FD-4C66-8A1C-BFCE4AF77585}"/>
    <cellStyle name="Normal 10 4 2 2 2" xfId="470" xr:uid="{9001A5B0-DE1A-4AA4-90DF-FBC52BDE8B85}"/>
    <cellStyle name="Normal 10 4 2 2 2 10" xfId="5010" xr:uid="{E9E277C6-F1E5-4C9E-9ED2-ABCDDD434048}"/>
    <cellStyle name="Normal 10 4 2 2 2 10 2" xfId="13310" xr:uid="{E49D818F-E796-44D2-8A4E-E550CD1CA11D}"/>
    <cellStyle name="Normal 10 4 2 2 2 10 2 2" xfId="37894" xr:uid="{42E14681-52AE-4884-9D11-5684AEEDEFDD}"/>
    <cellStyle name="Normal 10 4 2 2 2 10 3" xfId="29876" xr:uid="{1FD5DF98-F7BA-49C3-81ED-8D67411A60EF}"/>
    <cellStyle name="Normal 10 4 2 2 2 11" xfId="8860" xr:uid="{06E9FE75-9338-4B16-8952-CF3911FD3E2A}"/>
    <cellStyle name="Normal 10 4 2 2 2 11 2" xfId="33626" xr:uid="{44AF64DB-832C-439B-880E-7B6BFE020048}"/>
    <cellStyle name="Normal 10 4 2 2 2 12" xfId="18045" xr:uid="{C14D657D-A068-4191-B48A-ACAF3CB6412F}"/>
    <cellStyle name="Normal 10 4 2 2 2 12 2" xfId="42270" xr:uid="{3E43EB7C-EA85-42EB-9B5C-57EFEF21E816}"/>
    <cellStyle name="Normal 10 4 2 2 2 13" xfId="18653" xr:uid="{E2719792-EBC9-4900-81EB-073694CA3935}"/>
    <cellStyle name="Normal 10 4 2 2 2 13 2" xfId="42849" xr:uid="{C5CA0C7B-4D1D-4C13-B809-3A0979BAA109}"/>
    <cellStyle name="Normal 10 4 2 2 2 14" xfId="25757" xr:uid="{7575DC5A-937B-4E31-BC5A-F8A288398FA4}"/>
    <cellStyle name="Normal 10 4 2 2 2 2" xfId="1488" xr:uid="{132A961A-020C-49B3-8DCA-8D45D29624E6}"/>
    <cellStyle name="Normal 10 4 2 2 2 2 2" xfId="3135" xr:uid="{4CC571D6-21A0-4D70-BF92-648281653D72}"/>
    <cellStyle name="Normal 10 4 2 2 2 2 2 2" xfId="7092" xr:uid="{AC8F9556-487A-424D-9357-4DEAD7202427}"/>
    <cellStyle name="Normal 10 4 2 2 2 2 2 2 2" xfId="15351" xr:uid="{AE3FC59F-EB1A-400C-BEA8-ADE37D70A6D8}"/>
    <cellStyle name="Normal 10 4 2 2 2 2 2 2 2 2" xfId="39933" xr:uid="{B6A6B07B-124E-4C19-A691-2074BD0395D7}"/>
    <cellStyle name="Normal 10 4 2 2 2 2 2 2 3" xfId="31918" xr:uid="{641B186C-8B48-4C25-A010-0F70E134DDF5}"/>
    <cellStyle name="Normal 10 4 2 2 2 2 2 3" xfId="11476" xr:uid="{B38F5C51-6D10-4489-A2FF-477B02925F27}"/>
    <cellStyle name="Normal 10 4 2 2 2 2 2 3 2" xfId="36131" xr:uid="{DEAA7DB3-19C5-40BB-92E4-FD7ABDDD4814}"/>
    <cellStyle name="Normal 10 4 2 2 2 2 2 4" xfId="22676" xr:uid="{D831AF0F-5E04-4C00-BE23-2C8BC7264330}"/>
    <cellStyle name="Normal 10 4 2 2 2 2 2 4 2" xfId="46703" xr:uid="{74A2F5BE-75FE-4E17-9AC1-10F1C452A356}"/>
    <cellStyle name="Normal 10 4 2 2 2 2 2 5" xfId="28246" xr:uid="{4F4B7584-EF2D-4EA4-9438-05B459C549FC}"/>
    <cellStyle name="Normal 10 4 2 2 2 2 3" xfId="3854" xr:uid="{ED1B2F83-DF4A-4928-A08F-F8453C836843}"/>
    <cellStyle name="Normal 10 4 2 2 2 2 3 2" xfId="12195" xr:uid="{2C82F974-7567-4434-BA8F-4A8A206C2FBF}"/>
    <cellStyle name="Normal 10 4 2 2 2 2 3 2 2" xfId="36839" xr:uid="{BF58397F-8853-4646-9DDC-D34CB49F7986}"/>
    <cellStyle name="Normal 10 4 2 2 2 2 3 3" xfId="28954" xr:uid="{D335C578-351E-4B1E-BC39-5E4118DEB24C}"/>
    <cellStyle name="Normal 10 4 2 2 2 2 4" xfId="4608" xr:uid="{0911EEF9-48F4-4CB8-85C1-3AC78CA171E5}"/>
    <cellStyle name="Normal 10 4 2 2 2 2 4 2" xfId="12949" xr:uid="{91E963E4-FDE4-4D76-B36E-F4BC96578230}"/>
    <cellStyle name="Normal 10 4 2 2 2 2 4 2 2" xfId="37534" xr:uid="{2646BE12-855A-4CE8-A475-0A7818DD440C}"/>
    <cellStyle name="Normal 10 4 2 2 2 2 4 3" xfId="29574" xr:uid="{5DA1DD82-B9B7-441B-BEEA-62429386FE09}"/>
    <cellStyle name="Normal 10 4 2 2 2 2 5" xfId="5428" xr:uid="{110541EC-15CF-413A-BE52-F94C6B507DD9}"/>
    <cellStyle name="Normal 10 4 2 2 2 2 5 2" xfId="13711" xr:uid="{D0A11866-FB8A-4DAA-90C5-1CF208CF7CA8}"/>
    <cellStyle name="Normal 10 4 2 2 2 2 5 2 2" xfId="38295" xr:uid="{17D7578C-A8EF-45A4-862B-537EE3B6D6C6}"/>
    <cellStyle name="Normal 10 4 2 2 2 2 5 3" xfId="30277" xr:uid="{9FC39F32-8057-49D6-BF1C-F91DEE4D34D6}"/>
    <cellStyle name="Normal 10 4 2 2 2 2 6" xfId="9849" xr:uid="{38B664E1-AAFF-4D55-AD68-FB9B7D3C88CF}"/>
    <cellStyle name="Normal 10 4 2 2 2 2 6 2" xfId="34535" xr:uid="{7C476A61-A3E1-433C-B17C-475C88969480}"/>
    <cellStyle name="Normal 10 4 2 2 2 2 7" xfId="18281" xr:uid="{2B32858D-E150-4749-997E-4AF16A45C107}"/>
    <cellStyle name="Normal 10 4 2 2 2 2 7 2" xfId="42506" xr:uid="{DB9D27EB-C7DF-452B-A127-C08EBF475E42}"/>
    <cellStyle name="Normal 10 4 2 2 2 2 8" xfId="20210" xr:uid="{040F34CF-F03D-42E8-99C5-50A95D11EBB4}"/>
    <cellStyle name="Normal 10 4 2 2 2 2 8 2" xfId="44384" xr:uid="{7D8B137B-31D7-4E8A-9542-D2E4D4276F91}"/>
    <cellStyle name="Normal 10 4 2 2 2 2 9" xfId="26651" xr:uid="{5B1F985C-8354-43EF-98E0-A109FE0F69E4}"/>
    <cellStyle name="Normal 10 4 2 2 2 3" xfId="1050" xr:uid="{A3E38577-D971-4084-9320-6855F444E4B4}"/>
    <cellStyle name="Normal 10 4 2 2 2 3 2" xfId="8030" xr:uid="{ED7D3DF7-FFE8-491C-839A-C301C9DB8761}"/>
    <cellStyle name="Normal 10 4 2 2 2 3 2 2" xfId="16288" xr:uid="{2485A9B3-37F6-457D-A2F9-399BF6E14C9E}"/>
    <cellStyle name="Normal 10 4 2 2 2 3 2 2 2" xfId="40870" xr:uid="{10B65762-48A8-497A-9B3F-C07C5BC333AF}"/>
    <cellStyle name="Normal 10 4 2 2 2 3 2 3" xfId="22259" xr:uid="{AD77280A-3589-407E-9C77-ED8A34CBA7E8}"/>
    <cellStyle name="Normal 10 4 2 2 2 3 2 3 2" xfId="46299" xr:uid="{44BDA194-43BC-4997-BC89-F5B4912503B0}"/>
    <cellStyle name="Normal 10 4 2 2 2 3 2 4" xfId="32855" xr:uid="{44059060-C78F-4529-B162-80FD93EF2300}"/>
    <cellStyle name="Normal 10 4 2 2 2 3 3" xfId="6143" xr:uid="{EFED662D-B5D0-47A2-A1B1-4AA531E56F5E}"/>
    <cellStyle name="Normal 10 4 2 2 2 3 3 2" xfId="14405" xr:uid="{418783DE-0CB8-415E-94D2-A2A60A3523F7}"/>
    <cellStyle name="Normal 10 4 2 2 2 3 3 2 2" xfId="38987" xr:uid="{90F84EF6-2680-47ED-9B58-5AA84CD3223C}"/>
    <cellStyle name="Normal 10 4 2 2 2 3 3 3" xfId="30972" xr:uid="{704A998D-09A6-4A9B-A02F-F4DBF6CBB34B}"/>
    <cellStyle name="Normal 10 4 2 2 2 3 4" xfId="9426" xr:uid="{F0CB8AE2-9BB4-410C-8E1C-CC6FAD495DCA}"/>
    <cellStyle name="Normal 10 4 2 2 2 3 4 2" xfId="34133" xr:uid="{5626625D-413D-4C5A-ADF4-D7969A544B8A}"/>
    <cellStyle name="Normal 10 4 2 2 2 3 5" xfId="19794" xr:uid="{B106E031-743F-4549-81D7-A5F7079DBE4F}"/>
    <cellStyle name="Normal 10 4 2 2 2 3 5 2" xfId="43974" xr:uid="{162C7A6F-3EEA-4E3D-A3A1-5C27D078255B}"/>
    <cellStyle name="Normal 10 4 2 2 2 3 6" xfId="26252" xr:uid="{1FE7DAAC-83AB-403D-A5F1-5CEDFD0513F5}"/>
    <cellStyle name="Normal 10 4 2 2 2 4" xfId="2276" xr:uid="{2BCA4F53-6B51-45D1-9074-D0400F80021A}"/>
    <cellStyle name="Normal 10 4 2 2 2 4 2" xfId="6663" xr:uid="{552AF675-A1F4-46AA-BC96-64A2CF030CFC}"/>
    <cellStyle name="Normal 10 4 2 2 2 4 2 2" xfId="14922" xr:uid="{47892F4D-937E-4275-9415-DBFBA0417F1A}"/>
    <cellStyle name="Normal 10 4 2 2 2 4 2 2 2" xfId="39504" xr:uid="{4DD36F02-D081-4F70-BEF2-8EB4ACD7125B}"/>
    <cellStyle name="Normal 10 4 2 2 2 4 2 3" xfId="21725" xr:uid="{BF15B53B-8FA0-4128-8FE7-C72B4C50B519}"/>
    <cellStyle name="Normal 10 4 2 2 2 4 2 3 2" xfId="45802" xr:uid="{32DD1DB9-3B37-4C50-932B-1338F488325D}"/>
    <cellStyle name="Normal 10 4 2 2 2 4 2 4" xfId="31489" xr:uid="{A6E944A4-343D-4402-BE8A-A870EA5929E7}"/>
    <cellStyle name="Normal 10 4 2 2 2 4 3" xfId="10617" xr:uid="{B83F2F73-BAD3-4C53-B938-BC6C9BD108E7}"/>
    <cellStyle name="Normal 10 4 2 2 2 4 3 2" xfId="35275" xr:uid="{58FA3144-6989-4599-AC20-DC37C391F23C}"/>
    <cellStyle name="Normal 10 4 2 2 2 4 4" xfId="19260" xr:uid="{86095096-44B6-40C5-8FCE-9BF43119A708}"/>
    <cellStyle name="Normal 10 4 2 2 2 4 4 2" xfId="43454" xr:uid="{3BEC6593-8C5A-478A-BE1B-AFF459DC9F85}"/>
    <cellStyle name="Normal 10 4 2 2 2 4 5" xfId="27390" xr:uid="{F0FF99DE-F2E0-42EE-B252-7D75C38FA26B}"/>
    <cellStyle name="Normal 10 4 2 2 2 5" xfId="2662" xr:uid="{178A92E7-8488-44D6-A69E-3EE59A6AEF57}"/>
    <cellStyle name="Normal 10 4 2 2 2 5 2" xfId="8448" xr:uid="{78409D60-C636-4984-A5F8-88AD28CEA170}"/>
    <cellStyle name="Normal 10 4 2 2 2 5 2 2" xfId="16706" xr:uid="{0271E853-B2F4-49A6-9353-23929A598A79}"/>
    <cellStyle name="Normal 10 4 2 2 2 5 2 2 2" xfId="41288" xr:uid="{EC148AD7-59B0-41E3-96F9-F6326C1C9233}"/>
    <cellStyle name="Normal 10 4 2 2 2 5 2 3" xfId="33273" xr:uid="{B551CF4B-E51E-4207-8B83-BB8CFF792D62}"/>
    <cellStyle name="Normal 10 4 2 2 2 5 3" xfId="11003" xr:uid="{078A02F5-5BAC-4304-989B-0BA2389383A9}"/>
    <cellStyle name="Normal 10 4 2 2 2 5 3 2" xfId="35659" xr:uid="{4BA2595C-6CFA-4CAF-937E-9CD68ECCE804}"/>
    <cellStyle name="Normal 10 4 2 2 2 5 4" xfId="21129" xr:uid="{5CC6646F-4EB7-4570-A34A-DC78509190A7}"/>
    <cellStyle name="Normal 10 4 2 2 2 5 4 2" xfId="45250" xr:uid="{BD3485C9-1E84-4966-A4F3-BB5CD86A3D0E}"/>
    <cellStyle name="Normal 10 4 2 2 2 5 5" xfId="27774" xr:uid="{8C6B7530-4FA0-4F86-B0E9-BFC59E78B0B9}"/>
    <cellStyle name="Normal 10 4 2 2 2 6" xfId="2899" xr:uid="{22315FF9-8889-453E-8940-1E84F2A8643A}"/>
    <cellStyle name="Normal 10 4 2 2 2 6 2" xfId="11240" xr:uid="{CC25F0C4-76A9-4AE9-A1F7-5CFACA379383}"/>
    <cellStyle name="Normal 10 4 2 2 2 6 2 2" xfId="35895" xr:uid="{1BC85BD6-21C9-4DD0-8231-2B9715186D82}"/>
    <cellStyle name="Normal 10 4 2 2 2 6 3" xfId="28010" xr:uid="{2EF03301-452A-4A92-849B-6CC593E267E5}"/>
    <cellStyle name="Normal 10 4 2 2 2 7" xfId="3372" xr:uid="{8A10402B-31AA-4224-95D6-AF7F5C32E320}"/>
    <cellStyle name="Normal 10 4 2 2 2 7 2" xfId="11713" xr:uid="{F56C43EB-C765-4A7C-B937-B7BF26206176}"/>
    <cellStyle name="Normal 10 4 2 2 2 7 2 2" xfId="36367" xr:uid="{0FAE1D1A-F9AF-4BFE-94BB-86DBD459DEA2}"/>
    <cellStyle name="Normal 10 4 2 2 2 7 3" xfId="28482" xr:uid="{16B512DF-87D0-4D17-8020-D3C03C21B383}"/>
    <cellStyle name="Normal 10 4 2 2 2 8" xfId="3618" xr:uid="{0C27C961-4C19-4CF9-8751-B59FA1DAD299}"/>
    <cellStyle name="Normal 10 4 2 2 2 8 2" xfId="11959" xr:uid="{D704118D-F727-40A6-B1D4-91355ECA6387}"/>
    <cellStyle name="Normal 10 4 2 2 2 8 2 2" xfId="36603" xr:uid="{6E3E447C-5D59-4727-858E-3A34545E81E5}"/>
    <cellStyle name="Normal 10 4 2 2 2 8 3" xfId="28718" xr:uid="{5BC6211D-CB51-444C-94EA-8AB1E36CBC67}"/>
    <cellStyle name="Normal 10 4 2 2 2 9" xfId="4372" xr:uid="{8F34F6B5-380B-4001-811F-F21BC28FE0C7}"/>
    <cellStyle name="Normal 10 4 2 2 2 9 2" xfId="12713" xr:uid="{73511BA2-B5AA-4158-B819-516107D08C7C}"/>
    <cellStyle name="Normal 10 4 2 2 2 9 2 2" xfId="37298" xr:uid="{79F9A617-3AD7-4D7D-B35A-EEF963B362B4}"/>
    <cellStyle name="Normal 10 4 2 2 2 9 3" xfId="29338" xr:uid="{A7551236-D775-40D1-B7E8-5E6B33FFF53F}"/>
    <cellStyle name="Normal 10 4 2 2 3" xfId="656" xr:uid="{9C969DF6-796E-4DD2-829A-77BE19AC54D4}"/>
    <cellStyle name="Normal 10 4 2 2 3 10" xfId="25936" xr:uid="{3F763F02-F749-4C9E-ABFB-D88E60B2AF84}"/>
    <cellStyle name="Normal 10 4 2 2 3 2" xfId="1289" xr:uid="{70ECC5A7-C725-443B-8FEE-D573076860A8}"/>
    <cellStyle name="Normal 10 4 2 2 3 2 2" xfId="8216" xr:uid="{D3F3ECED-EF26-4DFE-8DFC-0732624137D4}"/>
    <cellStyle name="Normal 10 4 2 2 3 2 2 2" xfId="16474" xr:uid="{3CAF5EE2-AC3D-455E-B4FC-4D33C671660C}"/>
    <cellStyle name="Normal 10 4 2 2 3 2 2 2 2" xfId="41056" xr:uid="{A847A294-E67B-4A72-BDF1-2280CF335D9B}"/>
    <cellStyle name="Normal 10 4 2 2 3 2 2 3" xfId="22481" xr:uid="{0CD1D2A5-6BCB-4871-B967-F7603CD97DF1}"/>
    <cellStyle name="Normal 10 4 2 2 3 2 2 3 2" xfId="46515" xr:uid="{2DAD113A-A4F8-4B04-AE6F-693BDA39A899}"/>
    <cellStyle name="Normal 10 4 2 2 3 2 2 4" xfId="33041" xr:uid="{C378AF2D-3F8F-4CCD-9D10-1E9ADBFB54C7}"/>
    <cellStyle name="Normal 10 4 2 2 3 2 3" xfId="6337" xr:uid="{6A359568-10C9-4BDC-BEC2-91DBF77AD9C7}"/>
    <cellStyle name="Normal 10 4 2 2 3 2 3 2" xfId="14598" xr:uid="{D196A8F8-D130-4C10-8740-E150074807AD}"/>
    <cellStyle name="Normal 10 4 2 2 3 2 3 2 2" xfId="39180" xr:uid="{2B0C69F0-848F-43B6-B26F-084AF1B7042A}"/>
    <cellStyle name="Normal 10 4 2 2 3 2 3 3" xfId="31165" xr:uid="{5B5D97C5-2D90-429B-B3AE-DC1A6CC82EEB}"/>
    <cellStyle name="Normal 10 4 2 2 3 2 4" xfId="9652" xr:uid="{CB0541A8-9E36-4FCE-AF0C-6720A0014711}"/>
    <cellStyle name="Normal 10 4 2 2 3 2 4 2" xfId="34347" xr:uid="{F5C4CD8F-99D0-47DD-8DD0-B8DBABBC9B90}"/>
    <cellStyle name="Normal 10 4 2 2 3 2 5" xfId="20014" xr:uid="{C3392AEB-05C9-4C6F-9D10-E1D158ECCEC4}"/>
    <cellStyle name="Normal 10 4 2 2 3 2 5 2" xfId="44192" xr:uid="{1CB7C753-8E11-4A8A-A769-CC3EA85153B9}"/>
    <cellStyle name="Normal 10 4 2 2 3 2 6" xfId="26464" xr:uid="{3394B216-5239-48A5-B521-7C9A0949B13F}"/>
    <cellStyle name="Normal 10 4 2 2 3 3" xfId="3017" xr:uid="{3A3A98A2-68B9-4250-881A-605AF3C3D299}"/>
    <cellStyle name="Normal 10 4 2 2 3 3 2" xfId="6856" xr:uid="{A55977CF-965B-4F0C-AAA4-FAE57596AE5A}"/>
    <cellStyle name="Normal 10 4 2 2 3 3 2 2" xfId="15115" xr:uid="{1E0F34EE-F650-41B8-965F-72D647E933EF}"/>
    <cellStyle name="Normal 10 4 2 2 3 3 2 2 2" xfId="39697" xr:uid="{B291AD90-D72C-4AE1-A3FB-59FE8D0DB6F9}"/>
    <cellStyle name="Normal 10 4 2 2 3 3 2 3" xfId="21909" xr:uid="{6C87CDBF-C606-4B5E-B8C4-9373754CF188}"/>
    <cellStyle name="Normal 10 4 2 2 3 3 2 3 2" xfId="45983" xr:uid="{6F58505C-435B-4954-8A10-FAE551263BB6}"/>
    <cellStyle name="Normal 10 4 2 2 3 3 2 4" xfId="31682" xr:uid="{5DABC865-A517-4AFB-B98A-6E4E0743B6FD}"/>
    <cellStyle name="Normal 10 4 2 2 3 3 3" xfId="11358" xr:uid="{3F9BAC4E-BAB6-47EA-91D3-034DD661CCA9}"/>
    <cellStyle name="Normal 10 4 2 2 3 3 3 2" xfId="36013" xr:uid="{1C830DFA-7C6F-47B0-ABD4-EB945E979215}"/>
    <cellStyle name="Normal 10 4 2 2 3 3 4" xfId="19444" xr:uid="{307F0D9C-1BC1-40B8-9F6A-10B8A3D997F9}"/>
    <cellStyle name="Normal 10 4 2 2 3 3 4 2" xfId="43638" xr:uid="{0234EF56-E64C-4769-8198-C5486E40F333}"/>
    <cellStyle name="Normal 10 4 2 2 3 3 5" xfId="28128" xr:uid="{8C978516-C97C-4698-8EEE-5463DD1E54E7}"/>
    <cellStyle name="Normal 10 4 2 2 3 4" xfId="3736" xr:uid="{47D100CF-1351-48D7-AC46-A6764DB8DFC7}"/>
    <cellStyle name="Normal 10 4 2 2 3 4 2" xfId="7384" xr:uid="{C173CC0A-2F4F-4A9C-BC18-9EA6BDAD6378}"/>
    <cellStyle name="Normal 10 4 2 2 3 4 2 2" xfId="15643" xr:uid="{9A52C4F7-55C6-4C3A-92A4-7349C113A21D}"/>
    <cellStyle name="Normal 10 4 2 2 3 4 2 2 2" xfId="40225" xr:uid="{BAEE86B3-1AA5-4F43-B92A-6E491EF894D8}"/>
    <cellStyle name="Normal 10 4 2 2 3 4 2 3" xfId="32210" xr:uid="{F7EDEB91-BE02-44C7-853A-8726A1E3FDF6}"/>
    <cellStyle name="Normal 10 4 2 2 3 4 3" xfId="12077" xr:uid="{AB749BCE-A088-424A-8625-8C71A7B9B40C}"/>
    <cellStyle name="Normal 10 4 2 2 3 4 3 2" xfId="36721" xr:uid="{E7CF974B-C0FE-47F1-9D1B-E1E24AA94582}"/>
    <cellStyle name="Normal 10 4 2 2 3 4 4" xfId="21314" xr:uid="{E662DC72-30D5-4F4D-86F9-5ED6E8D20AEC}"/>
    <cellStyle name="Normal 10 4 2 2 3 4 4 2" xfId="45433" xr:uid="{336D1510-CCE9-4704-AF9B-1651DE90ECD8}"/>
    <cellStyle name="Normal 10 4 2 2 3 4 5" xfId="28836" xr:uid="{8A058A00-AA55-4375-B521-B13A4514605E}"/>
    <cellStyle name="Normal 10 4 2 2 3 5" xfId="4490" xr:uid="{434DE098-DE3D-4DFE-A7B9-C70971E8A08A}"/>
    <cellStyle name="Normal 10 4 2 2 3 5 2" xfId="12831" xr:uid="{08D0F6E6-30DD-416F-A76E-D8B24168D5F6}"/>
    <cellStyle name="Normal 10 4 2 2 3 5 2 2" xfId="37416" xr:uid="{7B050F28-1F8B-482E-95F5-07860FB39702}"/>
    <cellStyle name="Normal 10 4 2 2 3 5 3" xfId="29456" xr:uid="{F0949349-9694-4DDC-90F0-1B2A550B210A}"/>
    <cellStyle name="Normal 10 4 2 2 3 6" xfId="5230" xr:uid="{8D41B755-4D69-4938-A8B1-C3DF630EF6F5}"/>
    <cellStyle name="Normal 10 4 2 2 3 6 2" xfId="13523" xr:uid="{35218F22-5DB6-4387-838C-1A180A537334}"/>
    <cellStyle name="Normal 10 4 2 2 3 6 2 2" xfId="38107" xr:uid="{B42C1CCD-7326-4D46-9B4A-9AEB5E182207}"/>
    <cellStyle name="Normal 10 4 2 2 3 6 3" xfId="30089" xr:uid="{71EC87E0-D418-4A39-82A2-AE119DAB8BD2}"/>
    <cellStyle name="Normal 10 4 2 2 3 7" xfId="9043" xr:uid="{791BAB02-BC25-4E05-AF6D-9991B7269900}"/>
    <cellStyle name="Normal 10 4 2 2 3 7 2" xfId="33805" xr:uid="{12B6A9BA-5C0F-4431-8B20-8F82866BA78E}"/>
    <cellStyle name="Normal 10 4 2 2 3 8" xfId="18163" xr:uid="{A23A37DC-ABD1-423D-B950-DDD673729AA9}"/>
    <cellStyle name="Normal 10 4 2 2 3 8 2" xfId="42388" xr:uid="{293547F9-2645-4DC5-99C5-4D1DC110F716}"/>
    <cellStyle name="Normal 10 4 2 2 3 9" xfId="18837" xr:uid="{2B24652A-D9D7-4D42-89AB-BAC27F7E54E9}"/>
    <cellStyle name="Normal 10 4 2 2 3 9 2" xfId="43033" xr:uid="{4CF03FFE-CF77-44BF-8189-FD3D3FD72539}"/>
    <cellStyle name="Normal 10 4 2 2 4" xfId="1709" xr:uid="{B8DC41E0-CDF3-42BB-87E9-FE239010A8D4}"/>
    <cellStyle name="Normal 10 4 2 2 4 2" xfId="6974" xr:uid="{09DD8504-5C82-488C-9CCE-55CF44EB5300}"/>
    <cellStyle name="Normal 10 4 2 2 4 2 2" xfId="15233" xr:uid="{FD2CEF20-5147-4DE5-9BC7-1C1AE2F91513}"/>
    <cellStyle name="Normal 10 4 2 2 4 2 2 2" xfId="39815" xr:uid="{336607F5-3E19-4ED6-A226-5B31054D742A}"/>
    <cellStyle name="Normal 10 4 2 2 4 2 3" xfId="22882" xr:uid="{74840319-450A-4B95-B9C9-368E460CFF0B}"/>
    <cellStyle name="Normal 10 4 2 2 4 2 3 2" xfId="46900" xr:uid="{5D3371C7-08DB-4BAB-95CF-6F88270BA702}"/>
    <cellStyle name="Normal 10 4 2 2 4 2 4" xfId="31800" xr:uid="{53B5DED2-ABFB-44D6-B464-A757F098FDC9}"/>
    <cellStyle name="Normal 10 4 2 2 4 3" xfId="5634" xr:uid="{4D630BA5-8AB4-4F3B-A044-251F65DFC1B6}"/>
    <cellStyle name="Normal 10 4 2 2 4 3 2" xfId="13905" xr:uid="{FB597652-0D4A-419C-8667-136029519BFF}"/>
    <cellStyle name="Normal 10 4 2 2 4 3 2 2" xfId="38489" xr:uid="{E53E848E-934F-4966-AC16-68D36192FD43}"/>
    <cellStyle name="Normal 10 4 2 2 4 3 3" xfId="30472" xr:uid="{3DC0F101-0CAB-4106-95E6-8706CF00CCC8}"/>
    <cellStyle name="Normal 10 4 2 2 4 4" xfId="10058" xr:uid="{E0C8075E-2E86-439B-B02E-969B2A024C4F}"/>
    <cellStyle name="Normal 10 4 2 2 4 4 2" xfId="34729" xr:uid="{BE3A6B01-A824-4E7B-935D-E5D18CD72B16}"/>
    <cellStyle name="Normal 10 4 2 2 4 5" xfId="20418" xr:uid="{14E66C57-C8F9-45D2-B2E7-0C10EECC1C5D}"/>
    <cellStyle name="Normal 10 4 2 2 4 5 2" xfId="44582" xr:uid="{0934D008-C9D1-4461-8EB7-3097AD981AEB}"/>
    <cellStyle name="Normal 10 4 2 2 4 6" xfId="26844" xr:uid="{6EE8C18A-59AB-474B-B92D-8343F4CC1B59}"/>
    <cellStyle name="Normal 10 4 2 2 5" xfId="1845" xr:uid="{3661D01B-94D7-4BA7-987F-41626F75ABE1}"/>
    <cellStyle name="Normal 10 4 2 2 5 2" xfId="7652" xr:uid="{22F11905-8E68-400E-A589-E4B6288F9447}"/>
    <cellStyle name="Normal 10 4 2 2 5 2 2" xfId="15910" xr:uid="{1879560C-6F9B-4757-8044-6A702A499CA2}"/>
    <cellStyle name="Normal 10 4 2 2 5 2 2 2" xfId="40492" xr:uid="{F1793474-AFDD-431D-9E67-4307D45070BC}"/>
    <cellStyle name="Normal 10 4 2 2 5 2 3" xfId="23010" xr:uid="{15AA9F25-8A17-4336-BE7F-B5DA4A6E3C7F}"/>
    <cellStyle name="Normal 10 4 2 2 5 2 3 2" xfId="47021" xr:uid="{B879EBE9-EA1B-433C-B09C-1604AA3C7E32}"/>
    <cellStyle name="Normal 10 4 2 2 5 2 4" xfId="32477" xr:uid="{FCC4FB75-4D46-4F3D-B568-25361C418B76}"/>
    <cellStyle name="Normal 10 4 2 2 5 3" xfId="5763" xr:uid="{2F7BAC20-461C-46AB-A165-FD60904A147A}"/>
    <cellStyle name="Normal 10 4 2 2 5 3 2" xfId="14025" xr:uid="{03BE39C4-B3EB-4575-9C3F-9F18CDBD506B}"/>
    <cellStyle name="Normal 10 4 2 2 5 3 2 2" xfId="38607" xr:uid="{6ACAD33C-5D17-4792-95D3-DE52B6CD1B5C}"/>
    <cellStyle name="Normal 10 4 2 2 5 3 3" xfId="30592" xr:uid="{04D09C5A-85E8-420C-A8C5-1913BB7DCDAF}"/>
    <cellStyle name="Normal 10 4 2 2 5 4" xfId="10187" xr:uid="{27CD47D3-238B-46A1-96B3-1DFAED97572D}"/>
    <cellStyle name="Normal 10 4 2 2 5 4 2" xfId="34847" xr:uid="{9917DB61-6985-4FD0-81FD-82A6DC3EA72E}"/>
    <cellStyle name="Normal 10 4 2 2 5 5" xfId="20545" xr:uid="{84361822-3D45-465D-9F31-8677B36B4D63}"/>
    <cellStyle name="Normal 10 4 2 2 5 5 2" xfId="44705" xr:uid="{412F13ED-9498-450F-8CF3-FCEACB1F0B1F}"/>
    <cellStyle name="Normal 10 4 2 2 5 6" xfId="26962" xr:uid="{EADCB3D5-2ACD-43F0-A86A-6E082907EB7F}"/>
    <cellStyle name="Normal 10 4 2 2 6" xfId="820" xr:uid="{5089951B-B7D5-45CA-8247-869C64DD9C4F}"/>
    <cellStyle name="Normal 10 4 2 2 6 2" xfId="7843" xr:uid="{9C4B413A-7E9D-492B-B7C9-0CD9791926A4}"/>
    <cellStyle name="Normal 10 4 2 2 6 2 2" xfId="16101" xr:uid="{00B4465A-A974-49B0-BEBC-67EC96940C97}"/>
    <cellStyle name="Normal 10 4 2 2 6 2 2 2" xfId="40683" xr:uid="{11C520F5-473B-4910-90DE-2FD5C738B9F3}"/>
    <cellStyle name="Normal 10 4 2 2 6 2 3" xfId="22043" xr:uid="{B0BF3899-9CD6-4AD2-9DF4-AA717D7DF18A}"/>
    <cellStyle name="Normal 10 4 2 2 6 2 3 2" xfId="46108" xr:uid="{64631D75-EA83-4D51-88FA-E230E6E91DEA}"/>
    <cellStyle name="Normal 10 4 2 2 6 2 4" xfId="32668" xr:uid="{A5A4EFDC-B783-4C54-83AB-B98BB5EE6ECF}"/>
    <cellStyle name="Normal 10 4 2 2 6 3" xfId="5956" xr:uid="{866E4FA8-DA40-4B69-91EB-3FB1FF1A57F2}"/>
    <cellStyle name="Normal 10 4 2 2 6 3 2" xfId="14218" xr:uid="{02DEE29D-4342-4335-B0B0-C4877A68C242}"/>
    <cellStyle name="Normal 10 4 2 2 6 3 2 2" xfId="38800" xr:uid="{DF574843-498C-48B9-BDB8-446F7229F7AD}"/>
    <cellStyle name="Normal 10 4 2 2 6 3 3" xfId="30785" xr:uid="{472154DC-3E70-425E-982E-F47A15035826}"/>
    <cellStyle name="Normal 10 4 2 2 6 4" xfId="9205" xr:uid="{4AF9847B-75D9-4154-A1A7-92D3616B5B0F}"/>
    <cellStyle name="Normal 10 4 2 2 6 4 2" xfId="33943" xr:uid="{44093CFA-34D9-45E9-8BA3-304BB4BA0610}"/>
    <cellStyle name="Normal 10 4 2 2 6 5" xfId="19577" xr:uid="{C561A37A-EB5C-46DB-B121-84F0072F5AFD}"/>
    <cellStyle name="Normal 10 4 2 2 6 5 2" xfId="43765" xr:uid="{8DE7FEF5-B24B-40A6-8AB6-7137BEB6BD26}"/>
    <cellStyle name="Normal 10 4 2 2 6 6" xfId="26065" xr:uid="{14046DF7-A00F-48AD-8877-C3E81A32B520}"/>
    <cellStyle name="Normal 10 4 2 2 7" xfId="1964" xr:uid="{11E81CE8-C6FF-43BE-A414-72485EB33C20}"/>
    <cellStyle name="Normal 10 4 2 2 7 2" xfId="6476" xr:uid="{6F70AC2A-782D-4324-9AB0-1EC6D24F9429}"/>
    <cellStyle name="Normal 10 4 2 2 7 2 2" xfId="14735" xr:uid="{87685908-FC5D-4084-BBDF-A21DE84FB40B}"/>
    <cellStyle name="Normal 10 4 2 2 7 2 2 2" xfId="39317" xr:uid="{BA9EBF90-B8B2-4D72-8EED-3978C8D30354}"/>
    <cellStyle name="Normal 10 4 2 2 7 2 3" xfId="23128" xr:uid="{4A33D51F-46A5-45DF-A06D-2D24DEB85EAE}"/>
    <cellStyle name="Normal 10 4 2 2 7 2 3 2" xfId="47139" xr:uid="{D7603548-A937-433C-9E49-756AF06AE61D}"/>
    <cellStyle name="Normal 10 4 2 2 7 2 4" xfId="31302" xr:uid="{6C7D0013-0140-4740-9141-B33F76DFC919}"/>
    <cellStyle name="Normal 10 4 2 2 7 3" xfId="10306" xr:uid="{FCC31746-7A8B-4400-A222-240BB2E72F33}"/>
    <cellStyle name="Normal 10 4 2 2 7 3 2" xfId="34965" xr:uid="{FC7EAD84-8B9F-4168-812D-5107F4F6B1A6}"/>
    <cellStyle name="Normal 10 4 2 2 7 4" xfId="20663" xr:uid="{A4AFB6DF-42C2-402A-9192-1C7B11732B5D}"/>
    <cellStyle name="Normal 10 4 2 2 7 4 2" xfId="44823" xr:uid="{EA8C5CF7-62EA-40BE-ADF3-9A59A79A6803}"/>
    <cellStyle name="Normal 10 4 2 2 7 5" xfId="27080" xr:uid="{CB1D48B0-A7D8-4C65-A65F-E46D8D74809C}"/>
    <cellStyle name="Normal 10 4 2 2 8" xfId="2157" xr:uid="{D30B76C7-2DFC-49DA-94D4-3AA0002243D5}"/>
    <cellStyle name="Normal 10 4 2 2 8 2" xfId="8330" xr:uid="{DA9F6B42-A94E-4CE7-BF06-B142914E811B}"/>
    <cellStyle name="Normal 10 4 2 2 8 2 2" xfId="16588" xr:uid="{399945E2-47EA-4F60-BD03-2DD1681BAB84}"/>
    <cellStyle name="Normal 10 4 2 2 8 2 2 2" xfId="41170" xr:uid="{64FEF17B-A68E-4782-844A-20A8932FD6C4}"/>
    <cellStyle name="Normal 10 4 2 2 8 2 3" xfId="21554" xr:uid="{F9632949-F8F9-483E-81C6-96AA3B3C46D9}"/>
    <cellStyle name="Normal 10 4 2 2 8 2 3 2" xfId="45652" xr:uid="{E2BC6C1A-79F5-481C-B9F5-B85236A58852}"/>
    <cellStyle name="Normal 10 4 2 2 8 2 4" xfId="33155" xr:uid="{ED10505D-0F44-4599-BA19-A412BF57063C}"/>
    <cellStyle name="Normal 10 4 2 2 8 3" xfId="10499" xr:uid="{8275124F-2B5A-49FE-B014-8CD2F85E3882}"/>
    <cellStyle name="Normal 10 4 2 2 8 3 2" xfId="35157" xr:uid="{53A6699B-22C9-445F-AD2A-FBFF007FECFE}"/>
    <cellStyle name="Normal 10 4 2 2 8 4" xfId="19084" xr:uid="{E18D9921-61FF-443A-92DD-D38637F147AD}"/>
    <cellStyle name="Normal 10 4 2 2 8 4 2" xfId="43278" xr:uid="{DBE66464-AF9B-4599-9807-AA6DBB60990E}"/>
    <cellStyle name="Normal 10 4 2 2 8 5" xfId="27272" xr:uid="{2169FD8A-25AA-4717-AC85-4CC827559133}"/>
    <cellStyle name="Normal 10 4 2 2 9" xfId="2544" xr:uid="{3CC50794-8CEF-445A-90FC-BA34A96AF173}"/>
    <cellStyle name="Normal 10 4 2 2 9 2" xfId="10885" xr:uid="{9424F638-04F2-4A45-869C-0BA627AB8BAF}"/>
    <cellStyle name="Normal 10 4 2 2 9 2 2" xfId="35541" xr:uid="{ED51BF42-2C13-48E4-98A5-01A84C5FD32A}"/>
    <cellStyle name="Normal 10 4 2 2 9 3" xfId="20960" xr:uid="{ED1CC629-BCA3-4810-BC63-B5D0C2ADB160}"/>
    <cellStyle name="Normal 10 4 2 2 9 3 2" xfId="45095" xr:uid="{34E9F01C-C0D2-4A52-8C1F-4C809705E2D1}"/>
    <cellStyle name="Normal 10 4 2 2 9 4" xfId="27656" xr:uid="{4D9EF3BB-C0C6-4E96-BBC3-09CFF4EAF7B0}"/>
    <cellStyle name="Normal 10 4 2 20" xfId="4124" xr:uid="{C35D6838-A1BB-420E-BC7D-6ACE84ACD1B1}"/>
    <cellStyle name="Normal 10 4 2 20 2" xfId="12465" xr:uid="{26DBD7DE-D155-4FC6-A6EF-B1B614AF1186}"/>
    <cellStyle name="Normal 10 4 2 20 2 2" xfId="37050" xr:uid="{FBEA0BD6-A5B3-4136-9D20-8A1FD7057890}"/>
    <cellStyle name="Normal 10 4 2 20 3" xfId="29159" xr:uid="{18A48608-137C-4533-A4C6-926CA9AA1789}"/>
    <cellStyle name="Normal 10 4 2 21" xfId="4730" xr:uid="{380725F2-CFF9-40DD-B3A3-6CD694327DF3}"/>
    <cellStyle name="Normal 10 4 2 21 2" xfId="13067" xr:uid="{8AE1C0AC-22CA-4B2F-8291-54EDE243E2A4}"/>
    <cellStyle name="Normal 10 4 2 21 2 2" xfId="37652" xr:uid="{A1B00BFF-D9EA-4F21-88F8-AA5FBD80427D}"/>
    <cellStyle name="Normal 10 4 2 21 3" xfId="29631" xr:uid="{C361AE10-4BB3-4276-BFD7-369731407083}"/>
    <cellStyle name="Normal 10 4 2 22" xfId="8526" xr:uid="{6004ADB2-8DCC-424E-8198-B56C889651CA}"/>
    <cellStyle name="Normal 10 4 2 22 2" xfId="16784" xr:uid="{9C853F4D-B23A-4E70-9ABB-864BA517C3DE}"/>
    <cellStyle name="Normal 10 4 2 22 2 2" xfId="41366" xr:uid="{0418AA71-D3C8-426E-9567-35473CD1B734}"/>
    <cellStyle name="Normal 10 4 2 22 3" xfId="33337" xr:uid="{BF8245FD-DDFA-4D36-8F32-9F43CD353ABF}"/>
    <cellStyle name="Normal 10 4 2 23" xfId="8655" xr:uid="{3DA85435-2B01-49FB-AC6C-BA974CB9C15B}"/>
    <cellStyle name="Normal 10 4 2 23 2" xfId="33440" xr:uid="{26902F0C-C0A9-4C81-980C-37F50ED9E9DF}"/>
    <cellStyle name="Normal 10 4 2 24" xfId="17766" xr:uid="{F6354436-531D-4AAB-8C96-68CA1E0F9E5B}"/>
    <cellStyle name="Normal 10 4 2 24 2" xfId="41991" xr:uid="{D8A6CCFF-E0EB-46F0-AC81-3CD874B882F8}"/>
    <cellStyle name="Normal 10 4 2 25" xfId="17840" xr:uid="{87CB459D-45AE-4077-AC88-7B34D6C69DD5}"/>
    <cellStyle name="Normal 10 4 2 25 2" xfId="42065" xr:uid="{17F6378A-1F1B-46A5-AB94-7ED572B39F5C}"/>
    <cellStyle name="Normal 10 4 2 26" xfId="18446" xr:uid="{C1E45638-7019-4E39-82A9-479988673DD6}"/>
    <cellStyle name="Normal 10 4 2 26 2" xfId="42656" xr:uid="{E92A280F-B338-4385-97B4-E26A9CF8D093}"/>
    <cellStyle name="Normal 10 4 2 27" xfId="25578" xr:uid="{D4D13231-2E22-455B-BF36-F32F27DDA860}"/>
    <cellStyle name="Normal 10 4 2 3" xfId="394" xr:uid="{7FDDE2A3-33F2-47DC-8618-F1924CE5E3B3}"/>
    <cellStyle name="Normal 10 4 2 3 10" xfId="4311" xr:uid="{ADBC9BF0-987E-4A89-9EEA-50EA7D839E4A}"/>
    <cellStyle name="Normal 10 4 2 3 10 2" xfId="12652" xr:uid="{0AE8ED02-2277-4FF4-8EFB-2EDAAF1BACF3}"/>
    <cellStyle name="Normal 10 4 2 3 10 2 2" xfId="37237" xr:uid="{DF66E4CA-D134-4D00-9549-C62AC32D2F6D}"/>
    <cellStyle name="Normal 10 4 2 3 10 3" xfId="29277" xr:uid="{5A548EE8-5516-459C-A9F2-11640B3E6F3B}"/>
    <cellStyle name="Normal 10 4 2 3 11" xfId="4852" xr:uid="{63106FC7-FCDE-473D-9131-BC05CB11BD33}"/>
    <cellStyle name="Normal 10 4 2 3 11 2" xfId="13174" xr:uid="{3CD6DFEA-5993-407B-A381-D5B3658B2D47}"/>
    <cellStyle name="Normal 10 4 2 3 11 2 2" xfId="37759" xr:uid="{E76A91B0-A371-412C-B7D2-358BE5D046AE}"/>
    <cellStyle name="Normal 10 4 2 3 11 3" xfId="29739" xr:uid="{BE95CB5F-ECEA-454D-BDCA-653713FE5707}"/>
    <cellStyle name="Normal 10 4 2 3 12" xfId="8794" xr:uid="{871CE91C-D35B-4D25-8230-EEF71A10866A}"/>
    <cellStyle name="Normal 10 4 2 3 12 2" xfId="33565" xr:uid="{0C9E0289-340B-4E09-BE3E-32B94FBE130B}"/>
    <cellStyle name="Normal 10 4 2 3 13" xfId="17984" xr:uid="{2AAA383C-9AF8-4910-896A-A400E4D55B18}"/>
    <cellStyle name="Normal 10 4 2 3 13 2" xfId="42209" xr:uid="{FC55805C-693A-4163-B37D-9E791578C322}"/>
    <cellStyle name="Normal 10 4 2 3 14" xfId="18578" xr:uid="{9AB1E7F1-0529-44A2-806E-CA4297838641}"/>
    <cellStyle name="Normal 10 4 2 3 14 2" xfId="42774" xr:uid="{26D8834B-1CEE-4908-9DF7-7A2D8C25CDF5}"/>
    <cellStyle name="Normal 10 4 2 3 15" xfId="25696" xr:uid="{E0D0A858-0B1C-41E7-8891-5A520F4D4D91}"/>
    <cellStyle name="Normal 10 4 2 3 2" xfId="1109" xr:uid="{1F8AEA1B-7D4A-4B08-8167-A066AA894666}"/>
    <cellStyle name="Normal 10 4 2 3 2 10" xfId="26305" xr:uid="{B6913DBA-7C37-4B8E-9BA7-932C6261EC49}"/>
    <cellStyle name="Normal 10 4 2 3 2 2" xfId="1541" xr:uid="{D89CF46F-9D93-4E80-ADFF-40B782E5EC82}"/>
    <cellStyle name="Normal 10 4 2 3 2 2 2" xfId="7517" xr:uid="{B13C889B-2BD5-447A-A013-0A58C9058030}"/>
    <cellStyle name="Normal 10 4 2 3 2 2 2 2" xfId="15776" xr:uid="{33E06638-135B-43A0-930C-C536057CF445}"/>
    <cellStyle name="Normal 10 4 2 3 2 2 2 2 2" xfId="40358" xr:uid="{3A48EA45-4FF9-45AE-A30F-E93A2DD469B5}"/>
    <cellStyle name="Normal 10 4 2 3 2 2 2 3" xfId="22729" xr:uid="{AE5D806E-CD8E-4DFE-B93F-A4EF1112CD25}"/>
    <cellStyle name="Normal 10 4 2 3 2 2 2 3 2" xfId="46756" xr:uid="{4E353956-AC7C-4587-AE90-DE43F9C858DD}"/>
    <cellStyle name="Normal 10 4 2 3 2 2 2 4" xfId="32343" xr:uid="{2E2B7BED-1E4C-4A32-B080-7D3E827AD54F}"/>
    <cellStyle name="Normal 10 4 2 3 2 2 3" xfId="5481" xr:uid="{CE72315E-1A9C-4FC6-AF86-7C149D29179F}"/>
    <cellStyle name="Normal 10 4 2 3 2 2 3 2" xfId="13764" xr:uid="{E5BF1BB6-5416-4EC0-A58A-DE7CF8296349}"/>
    <cellStyle name="Normal 10 4 2 3 2 2 3 2 2" xfId="38348" xr:uid="{BD9B6A17-FB82-405A-B73D-8C9B631531B2}"/>
    <cellStyle name="Normal 10 4 2 3 2 2 3 3" xfId="30330" xr:uid="{9E60BD3A-3941-4915-8FB0-0B4D9FB8FC32}"/>
    <cellStyle name="Normal 10 4 2 3 2 2 4" xfId="9902" xr:uid="{7B74543A-FDD4-496B-B23C-5ECD6B5A2E71}"/>
    <cellStyle name="Normal 10 4 2 3 2 2 4 2" xfId="34588" xr:uid="{49A35D2F-55AA-4FCF-967B-F4FA83CC19CE}"/>
    <cellStyle name="Normal 10 4 2 3 2 2 5" xfId="20263" xr:uid="{C1303F64-188D-4EC6-A07F-439DCE160188}"/>
    <cellStyle name="Normal 10 4 2 3 2 2 5 2" xfId="44437" xr:uid="{62BAF5D0-3D16-4066-945D-90FF978276AC}"/>
    <cellStyle name="Normal 10 4 2 3 2 2 6" xfId="26704" xr:uid="{16687A86-F660-465B-8D30-81902090975A}"/>
    <cellStyle name="Normal 10 4 2 3 2 3" xfId="3074" xr:uid="{CA65ECFE-BDEA-4F3E-8E4D-152C52D18CEB}"/>
    <cellStyle name="Normal 10 4 2 3 2 3 2" xfId="8083" xr:uid="{C23E77D7-6FE1-462F-95DB-FEBEADF818BE}"/>
    <cellStyle name="Normal 10 4 2 3 2 3 2 2" xfId="16341" xr:uid="{F2A88B87-333F-4F23-83A9-C8C855D1F677}"/>
    <cellStyle name="Normal 10 4 2 3 2 3 2 2 2" xfId="40923" xr:uid="{4A7EFC77-0692-4B77-9DE1-2E7321E8A78B}"/>
    <cellStyle name="Normal 10 4 2 3 2 3 2 3" xfId="32908" xr:uid="{DE8D7206-B1C2-4F37-986B-1DFF43EAA9AF}"/>
    <cellStyle name="Normal 10 4 2 3 2 3 3" xfId="6196" xr:uid="{8867CFEA-DF93-4C5A-A8D5-F93B9A82FEB6}"/>
    <cellStyle name="Normal 10 4 2 3 2 3 3 2" xfId="14458" xr:uid="{D73D24AE-385D-4AF9-9B9E-87F69077F36A}"/>
    <cellStyle name="Normal 10 4 2 3 2 3 3 2 2" xfId="39040" xr:uid="{A0C13521-449E-49BC-B7C8-3140235A607A}"/>
    <cellStyle name="Normal 10 4 2 3 2 3 3 3" xfId="31025" xr:uid="{44B306E5-B331-4FF2-8033-E1719F28D8F5}"/>
    <cellStyle name="Normal 10 4 2 3 2 3 4" xfId="11415" xr:uid="{A66CDDEA-59AC-42A9-BC34-DE68799D8600}"/>
    <cellStyle name="Normal 10 4 2 3 2 3 4 2" xfId="36070" xr:uid="{D17F86A5-EA9A-4877-88EE-F868A5C8A56A}"/>
    <cellStyle name="Normal 10 4 2 3 2 3 5" xfId="22318" xr:uid="{8C496ED6-5315-40CB-9529-1052B02EFE5A}"/>
    <cellStyle name="Normal 10 4 2 3 2 3 5 2" xfId="46352" xr:uid="{C5266D53-0404-4555-B468-692A86CDDBE4}"/>
    <cellStyle name="Normal 10 4 2 3 2 3 6" xfId="28185" xr:uid="{EE8F7B3E-8CC1-4C37-B0AC-EFA671C18C3B}"/>
    <cellStyle name="Normal 10 4 2 3 2 4" xfId="3793" xr:uid="{44DD58F2-2723-46F6-AB21-E54C8377548D}"/>
    <cellStyle name="Normal 10 4 2 3 2 4 2" xfId="6716" xr:uid="{58C0463D-D8DE-498E-BA7D-DC29A076F41E}"/>
    <cellStyle name="Normal 10 4 2 3 2 4 2 2" xfId="14975" xr:uid="{3DAE7617-A823-49FE-8DC4-8DB6FFA1076F}"/>
    <cellStyle name="Normal 10 4 2 3 2 4 2 2 2" xfId="39557" xr:uid="{B5514263-289D-4020-853B-0061BEC2DE29}"/>
    <cellStyle name="Normal 10 4 2 3 2 4 2 3" xfId="31542" xr:uid="{F5C6054B-C0C7-4B98-AF7D-1F247ACD421F}"/>
    <cellStyle name="Normal 10 4 2 3 2 4 3" xfId="12134" xr:uid="{4767B506-EA3B-4248-A72B-33D72F202388}"/>
    <cellStyle name="Normal 10 4 2 3 2 4 3 2" xfId="36778" xr:uid="{D9201A81-858A-48CE-8D66-94F60024BC24}"/>
    <cellStyle name="Normal 10 4 2 3 2 4 4" xfId="28893" xr:uid="{71FB97FC-D403-486E-818C-C04667DB822E}"/>
    <cellStyle name="Normal 10 4 2 3 2 5" xfId="4547" xr:uid="{A42F3D96-553F-443B-A4DC-8B79BA5EDB76}"/>
    <cellStyle name="Normal 10 4 2 3 2 5 2" xfId="7228" xr:uid="{C6195015-1BD8-4F7D-ADDB-5A7A40589140}"/>
    <cellStyle name="Normal 10 4 2 3 2 5 2 2" xfId="15487" xr:uid="{93CF0A44-9DA8-4D99-B576-30DBAF20FEB7}"/>
    <cellStyle name="Normal 10 4 2 3 2 5 2 2 2" xfId="40069" xr:uid="{763DF704-6894-4B0E-8205-7A142723030F}"/>
    <cellStyle name="Normal 10 4 2 3 2 5 2 3" xfId="32054" xr:uid="{01A1640A-2B62-44DD-9F0E-F53AD16B5ABA}"/>
    <cellStyle name="Normal 10 4 2 3 2 5 3" xfId="12888" xr:uid="{351DBB4A-C2F9-46A9-A62E-F282B3F1A575}"/>
    <cellStyle name="Normal 10 4 2 3 2 5 3 2" xfId="37473" xr:uid="{8930FC13-9B0F-494E-A657-66337F9947EC}"/>
    <cellStyle name="Normal 10 4 2 3 2 5 4" xfId="29513" xr:uid="{284F5847-1031-476A-9697-4573ED706498}"/>
    <cellStyle name="Normal 10 4 2 3 2 6" xfId="5069" xr:uid="{8450E232-4004-40F6-A4BB-AC12CE383E8D}"/>
    <cellStyle name="Normal 10 4 2 3 2 6 2" xfId="13364" xr:uid="{36A4A3B4-43EB-4A26-B6AE-7A74DB02FE0A}"/>
    <cellStyle name="Normal 10 4 2 3 2 6 2 2" xfId="37948" xr:uid="{87D2302A-E66B-4327-8F88-6E6DF83BD71D}"/>
    <cellStyle name="Normal 10 4 2 3 2 6 3" xfId="29929" xr:uid="{9E23B243-031C-4848-99F8-7DA249A3C479}"/>
    <cellStyle name="Normal 10 4 2 3 2 7" xfId="9485" xr:uid="{5F4135EA-AB88-4C45-A804-EB95EEE06D38}"/>
    <cellStyle name="Normal 10 4 2 3 2 7 2" xfId="34186" xr:uid="{58667766-5C1F-41AC-B3C2-22D9BED8DDE0}"/>
    <cellStyle name="Normal 10 4 2 3 2 8" xfId="18220" xr:uid="{ABD3F7BF-CB4E-4519-9725-AB51C6AD6E33}"/>
    <cellStyle name="Normal 10 4 2 3 2 8 2" xfId="42445" xr:uid="{455DC2DF-72C4-4D37-A4AC-C29BB77C41B1}"/>
    <cellStyle name="Normal 10 4 2 3 2 9" xfId="19853" xr:uid="{057FAA8E-E006-4253-AEA2-9E415F2BD0C7}"/>
    <cellStyle name="Normal 10 4 2 3 2 9 2" xfId="44033" xr:uid="{74E5689A-8644-4B70-B106-7CBFEAA9D05E}"/>
    <cellStyle name="Normal 10 4 2 3 3" xfId="1343" xr:uid="{CEDFB31B-6558-4F7F-BB30-64CD48993584}"/>
    <cellStyle name="Normal 10 4 2 3 3 2" xfId="7031" xr:uid="{21C5E9F5-94A8-46DF-9972-EB778C282308}"/>
    <cellStyle name="Normal 10 4 2 3 3 2 2" xfId="15290" xr:uid="{FE4AA44E-2432-4F54-B5DA-480472412284}"/>
    <cellStyle name="Normal 10 4 2 3 3 2 2 2" xfId="39872" xr:uid="{74CB52E9-049A-4FB5-8D8F-5C7233A767F9}"/>
    <cellStyle name="Normal 10 4 2 3 3 2 3" xfId="22534" xr:uid="{F97EFDFB-CB31-428C-A377-7F6B1BC7065F}"/>
    <cellStyle name="Normal 10 4 2 3 3 2 3 2" xfId="46568" xr:uid="{0CA49329-5626-4C82-90C2-D49010913CBE}"/>
    <cellStyle name="Normal 10 4 2 3 3 2 4" xfId="31857" xr:uid="{5698C367-8B94-40B4-9556-A6297B93BC22}"/>
    <cellStyle name="Normal 10 4 2 3 3 3" xfId="5283" xr:uid="{DD534CB6-2391-4195-930E-D1B0A2FF5CC2}"/>
    <cellStyle name="Normal 10 4 2 3 3 3 2" xfId="13576" xr:uid="{18818BE9-3A4D-4EAB-B843-83FBBD4FC615}"/>
    <cellStyle name="Normal 10 4 2 3 3 3 2 2" xfId="38160" xr:uid="{033B21ED-B00F-4CC8-8256-47A0BC7F45CB}"/>
    <cellStyle name="Normal 10 4 2 3 3 3 3" xfId="30142" xr:uid="{10CBBCDB-73E0-427C-81E6-102DA74C0BC9}"/>
    <cellStyle name="Normal 10 4 2 3 3 4" xfId="9705" xr:uid="{444F37CF-894F-4D91-8475-63BBF316FEC8}"/>
    <cellStyle name="Normal 10 4 2 3 3 4 2" xfId="34400" xr:uid="{8F068CE9-EFBA-4C68-8D98-CAB41BA68DE1}"/>
    <cellStyle name="Normal 10 4 2 3 3 5" xfId="20067" xr:uid="{F7D5BD44-751C-4FB8-A786-42F6BC3D1682}"/>
    <cellStyle name="Normal 10 4 2 3 3 5 2" xfId="44245" xr:uid="{40E6F964-1395-4F7F-91E1-70A223125753}"/>
    <cellStyle name="Normal 10 4 2 3 3 6" xfId="26517" xr:uid="{B9CD3821-F331-483E-BB9F-AB2097D99CAB}"/>
    <cellStyle name="Normal 10 4 2 3 4" xfId="880" xr:uid="{67B40192-DBBD-44F0-8D76-279F774626DD}"/>
    <cellStyle name="Normal 10 4 2 3 4 2" xfId="7896" xr:uid="{237EE2C5-3CF1-4D45-B1E4-60EA41392FC6}"/>
    <cellStyle name="Normal 10 4 2 3 4 2 2" xfId="16154" xr:uid="{6C901963-16E5-4560-9262-F4817A7BC2CE}"/>
    <cellStyle name="Normal 10 4 2 3 4 2 2 2" xfId="40736" xr:uid="{9C55AF6A-B2DD-48A6-9A1E-6F31F0290700}"/>
    <cellStyle name="Normal 10 4 2 3 4 2 3" xfId="22102" xr:uid="{E65179AD-BE27-4F9D-819B-BF62BEBEE7CC}"/>
    <cellStyle name="Normal 10 4 2 3 4 2 3 2" xfId="46161" xr:uid="{D1175A22-DF5F-4D48-AEAF-9BED03E24E96}"/>
    <cellStyle name="Normal 10 4 2 3 4 2 4" xfId="32721" xr:uid="{7903F52A-D4D7-45C3-B81E-66405487F0A9}"/>
    <cellStyle name="Normal 10 4 2 3 4 3" xfId="6009" xr:uid="{2AB05B73-CF34-4976-8D1F-E53241F2231B}"/>
    <cellStyle name="Normal 10 4 2 3 4 3 2" xfId="14271" xr:uid="{8F205725-CEF6-4EC3-A30E-34C6B7378E72}"/>
    <cellStyle name="Normal 10 4 2 3 4 3 2 2" xfId="38853" xr:uid="{BCB38979-D139-4A06-91DD-71FDC0F4BBC2}"/>
    <cellStyle name="Normal 10 4 2 3 4 3 3" xfId="30838" xr:uid="{F10B7760-0D22-4751-80B6-743336D6B14E}"/>
    <cellStyle name="Normal 10 4 2 3 4 4" xfId="9264" xr:uid="{1D890D2A-9FFA-4169-B8EA-FA0B6E865848}"/>
    <cellStyle name="Normal 10 4 2 3 4 4 2" xfId="33996" xr:uid="{E91FAC7D-6C9F-44DC-9AF6-B336ABEC0C29}"/>
    <cellStyle name="Normal 10 4 2 3 4 5" xfId="19636" xr:uid="{0FE5655A-35AE-4889-B36E-E490BFADE27D}"/>
    <cellStyle name="Normal 10 4 2 3 4 5 2" xfId="43824" xr:uid="{6C6D4812-FA1D-4048-8A77-4A73BE88D962}"/>
    <cellStyle name="Normal 10 4 2 3 4 6" xfId="26118" xr:uid="{D5E908A6-ECCC-46F7-AEA6-626517A2D40F}"/>
    <cellStyle name="Normal 10 4 2 3 5" xfId="2215" xr:uid="{3BE48FBF-645D-4FDD-81EC-BE33D560EAD1}"/>
    <cellStyle name="Normal 10 4 2 3 5 2" xfId="6529" xr:uid="{E599161A-C031-4B3E-B9A5-4377664E372A}"/>
    <cellStyle name="Normal 10 4 2 3 5 2 2" xfId="14788" xr:uid="{7F73AA48-DAC8-4764-AA0D-09A9C1B2CC53}"/>
    <cellStyle name="Normal 10 4 2 3 5 2 2 2" xfId="39370" xr:uid="{194353A4-A372-4FC2-8C7D-0104F30EA44A}"/>
    <cellStyle name="Normal 10 4 2 3 5 2 3" xfId="21653" xr:uid="{A161EAEA-9327-472F-B47A-ECD54547B03B}"/>
    <cellStyle name="Normal 10 4 2 3 5 2 3 2" xfId="45735" xr:uid="{3B561E68-4245-4AF8-92ED-36AEB70926EC}"/>
    <cellStyle name="Normal 10 4 2 3 5 2 4" xfId="31355" xr:uid="{E3F28CA4-254B-4528-B729-ADFD1ED2F903}"/>
    <cellStyle name="Normal 10 4 2 3 5 3" xfId="10556" xr:uid="{F1859593-0735-4BA3-BFC3-37E45AEDA66A}"/>
    <cellStyle name="Normal 10 4 2 3 5 3 2" xfId="35214" xr:uid="{CCA7E876-D8DF-472F-85B3-24A3D3F334D8}"/>
    <cellStyle name="Normal 10 4 2 3 5 4" xfId="19185" xr:uid="{E32FFF58-9386-4334-A56A-F5E6E466EF1E}"/>
    <cellStyle name="Normal 10 4 2 3 5 4 2" xfId="43379" xr:uid="{63816A77-423B-4E07-9AD1-3D4C49DF9EE2}"/>
    <cellStyle name="Normal 10 4 2 3 5 5" xfId="27329" xr:uid="{5D85AD7E-EA5D-46E5-9101-72D73B669B7F}"/>
    <cellStyle name="Normal 10 4 2 3 6" xfId="2601" xr:uid="{A2979F45-91C5-4E63-B6F2-B34DCF8BAF18}"/>
    <cellStyle name="Normal 10 4 2 3 6 2" xfId="8387" xr:uid="{BDA35D06-A058-493E-8C11-6DE29BE89782}"/>
    <cellStyle name="Normal 10 4 2 3 6 2 2" xfId="16645" xr:uid="{41A1D5F2-781D-4BB4-91C4-9423ACAAB48B}"/>
    <cellStyle name="Normal 10 4 2 3 6 2 2 2" xfId="41227" xr:uid="{AE296336-5EFC-49DE-8E3D-2E399BCC8399}"/>
    <cellStyle name="Normal 10 4 2 3 6 2 3" xfId="33212" xr:uid="{B3C6A88A-B222-4DD2-8D0A-3F8D1FF8212F}"/>
    <cellStyle name="Normal 10 4 2 3 6 3" xfId="10942" xr:uid="{EF373A5C-1444-47D5-8019-10CD6B1A8FAD}"/>
    <cellStyle name="Normal 10 4 2 3 6 3 2" xfId="35598" xr:uid="{1BEFCC81-2034-4FA1-8B61-8ABB272587CF}"/>
    <cellStyle name="Normal 10 4 2 3 6 4" xfId="21057" xr:uid="{B4C9C56D-FC53-4891-8D1D-642C7B874739}"/>
    <cellStyle name="Normal 10 4 2 3 6 4 2" xfId="45182" xr:uid="{35344325-A9C8-497A-AC6C-03FDEE7C6766}"/>
    <cellStyle name="Normal 10 4 2 3 6 5" xfId="27713" xr:uid="{98C6989A-7DD6-4F3C-9853-15D652E9DA48}"/>
    <cellStyle name="Normal 10 4 2 3 7" xfId="2838" xr:uid="{21C1235D-0770-4D2F-B6C6-DA4E8FD66420}"/>
    <cellStyle name="Normal 10 4 2 3 7 2" xfId="11179" xr:uid="{021D2075-AC41-4390-A1A7-B91519883769}"/>
    <cellStyle name="Normal 10 4 2 3 7 2 2" xfId="35834" xr:uid="{C0C3322C-FE31-4345-B23A-047D9E3FF3C6}"/>
    <cellStyle name="Normal 10 4 2 3 7 3" xfId="27949" xr:uid="{7727F895-4FB5-4AA8-837F-563A83A4913C}"/>
    <cellStyle name="Normal 10 4 2 3 8" xfId="3311" xr:uid="{8240AA14-FFE8-49FE-B0F6-7240BDB0D07B}"/>
    <cellStyle name="Normal 10 4 2 3 8 2" xfId="11652" xr:uid="{CEB1B881-AC56-4DD7-8FA3-86FCA2D81B45}"/>
    <cellStyle name="Normal 10 4 2 3 8 2 2" xfId="36306" xr:uid="{1750D00E-A547-427E-8C1F-7C586A80C05F}"/>
    <cellStyle name="Normal 10 4 2 3 8 3" xfId="28421" xr:uid="{7B26E903-E2D9-43E5-8676-99B27DDD97BB}"/>
    <cellStyle name="Normal 10 4 2 3 9" xfId="3557" xr:uid="{B4B6AA88-93FD-4CF4-BCBB-60037B659017}"/>
    <cellStyle name="Normal 10 4 2 3 9 2" xfId="11898" xr:uid="{ACD27559-B50F-47CE-BE37-C1D5488ACE8A}"/>
    <cellStyle name="Normal 10 4 2 3 9 2 2" xfId="36542" xr:uid="{9EB99CF6-129B-4A4D-9566-D2925BF666A2}"/>
    <cellStyle name="Normal 10 4 2 3 9 3" xfId="28657" xr:uid="{D7407682-BFA6-4358-AF57-3B8696F74277}"/>
    <cellStyle name="Normal 10 4 2 4" xfId="537" xr:uid="{08688AFD-AF2C-4325-8CEE-7553B6373596}"/>
    <cellStyle name="Normal 10 4 2 4 10" xfId="18719" xr:uid="{E184B0AB-DD2D-4473-A522-1A84C9669395}"/>
    <cellStyle name="Normal 10 4 2 4 10 2" xfId="42915" xr:uid="{4617F304-6208-40BB-90E9-F8A1BE9CF824}"/>
    <cellStyle name="Normal 10 4 2 4 11" xfId="25818" xr:uid="{B963CCA5-D023-434A-9F59-D92CF5C12ADF}"/>
    <cellStyle name="Normal 10 4 2 4 2" xfId="1433" xr:uid="{53BFD511-607A-43EF-9DBC-55BEB5DB7A26}"/>
    <cellStyle name="Normal 10 4 2 4 2 2" xfId="7465" xr:uid="{BE92F3D2-7552-49B7-A965-C3AE0BA4ED11}"/>
    <cellStyle name="Normal 10 4 2 4 2 2 2" xfId="15724" xr:uid="{18A9D8A5-D188-4CF8-BFDD-774E3E2C382D}"/>
    <cellStyle name="Normal 10 4 2 4 2 2 2 2" xfId="40306" xr:uid="{EDF73C4F-E959-4DDC-96D3-263653B532DF}"/>
    <cellStyle name="Normal 10 4 2 4 2 2 3" xfId="22622" xr:uid="{A9003B83-3256-4171-B83A-BF75071C5FD4}"/>
    <cellStyle name="Normal 10 4 2 4 2 2 3 2" xfId="46649" xr:uid="{81B3690B-D2CF-4C24-B0D0-FFDF4967130E}"/>
    <cellStyle name="Normal 10 4 2 4 2 2 4" xfId="32291" xr:uid="{33467BC9-3151-4255-96CA-676D060EF52C}"/>
    <cellStyle name="Normal 10 4 2 4 2 3" xfId="5373" xr:uid="{98E2D509-903E-4DB0-B8C6-0A1586322265}"/>
    <cellStyle name="Normal 10 4 2 4 2 3 2" xfId="13657" xr:uid="{475DF4F0-A3E8-4CF4-99C0-DE692D6CBE74}"/>
    <cellStyle name="Normal 10 4 2 4 2 3 2 2" xfId="38241" xr:uid="{87FA9F98-667B-4E5E-8AB7-BE74FE052CE4}"/>
    <cellStyle name="Normal 10 4 2 4 2 3 3" xfId="30223" xr:uid="{690A8217-6F33-456E-9B74-18DE5C942104}"/>
    <cellStyle name="Normal 10 4 2 4 2 4" xfId="9795" xr:uid="{FDA3C6F3-CA6E-47A2-8D80-423F65F0AFFE}"/>
    <cellStyle name="Normal 10 4 2 4 2 4 2" xfId="34481" xr:uid="{3F141611-70CB-4B0B-848B-700D089C6EB9}"/>
    <cellStyle name="Normal 10 4 2 4 2 5" xfId="20156" xr:uid="{7BCA84B2-8269-40C0-BA63-400C259C5735}"/>
    <cellStyle name="Normal 10 4 2 4 2 5 2" xfId="44330" xr:uid="{A549351C-6EBA-4070-9619-AA5F45FC2909}"/>
    <cellStyle name="Normal 10 4 2 4 2 6" xfId="26597" xr:uid="{4DAA7A8B-49D8-4F94-BE77-813F5F28884F}"/>
    <cellStyle name="Normal 10 4 2 4 3" xfId="986" xr:uid="{2F524B59-193D-4B3D-A9B7-076D40B4251F}"/>
    <cellStyle name="Normal 10 4 2 4 3 2" xfId="7976" xr:uid="{D8938A15-52D3-4AAA-B1BD-A654C496577F}"/>
    <cellStyle name="Normal 10 4 2 4 3 2 2" xfId="16234" xr:uid="{F5F8EB29-5083-4FD9-B850-79B4A8A5D809}"/>
    <cellStyle name="Normal 10 4 2 4 3 2 2 2" xfId="40816" xr:uid="{32AF2FEB-EA68-43B7-B7D3-6CDFF40620DB}"/>
    <cellStyle name="Normal 10 4 2 4 3 2 3" xfId="22197" xr:uid="{A4EF71E9-4900-4B93-9B12-FBA63EBC7E9E}"/>
    <cellStyle name="Normal 10 4 2 4 3 2 3 2" xfId="46244" xr:uid="{B5780C9D-0168-4ECE-B78F-7DA9F78D4187}"/>
    <cellStyle name="Normal 10 4 2 4 3 2 4" xfId="32801" xr:uid="{F84D5EA0-3CC4-499A-ADFF-9B7834D62374}"/>
    <cellStyle name="Normal 10 4 2 4 3 3" xfId="6089" xr:uid="{C447C4A0-179E-4C18-BAC4-981E0D3749F7}"/>
    <cellStyle name="Normal 10 4 2 4 3 3 2" xfId="14351" xr:uid="{802B741E-2AD0-4B81-8C64-E37957335AF6}"/>
    <cellStyle name="Normal 10 4 2 4 3 3 2 2" xfId="38933" xr:uid="{68CA1123-D597-4C58-9221-27C2A5729B7D}"/>
    <cellStyle name="Normal 10 4 2 4 3 3 3" xfId="30918" xr:uid="{7DA1319C-7795-4612-8237-86E1CCE362B7}"/>
    <cellStyle name="Normal 10 4 2 4 3 4" xfId="9362" xr:uid="{9CBF5EB4-1737-4E73-81B7-86BB067ECA37}"/>
    <cellStyle name="Normal 10 4 2 4 3 4 2" xfId="34079" xr:uid="{550A26C1-7B1D-45E5-9E6F-5ED610B8E67C}"/>
    <cellStyle name="Normal 10 4 2 4 3 5" xfId="19731" xr:uid="{112943F3-B397-4660-A83B-9AFC84E7534E}"/>
    <cellStyle name="Normal 10 4 2 4 3 5 2" xfId="43913" xr:uid="{28C65B8F-78BE-4AD0-965D-D0935F3FBF58}"/>
    <cellStyle name="Normal 10 4 2 4 3 6" xfId="26198" xr:uid="{F213B7E8-D706-4B53-9EAE-54D72EDC671F}"/>
    <cellStyle name="Normal 10 4 2 4 4" xfId="2956" xr:uid="{2283CE07-5CB8-4060-978B-D6E1DC794A32}"/>
    <cellStyle name="Normal 10 4 2 4 4 2" xfId="6609" xr:uid="{6ED9596A-FA0B-4621-84AA-D30BAAA82D2D}"/>
    <cellStyle name="Normal 10 4 2 4 4 2 2" xfId="14868" xr:uid="{003D274A-BF88-4440-9C2E-CB59BA55491B}"/>
    <cellStyle name="Normal 10 4 2 4 4 2 2 2" xfId="39450" xr:uid="{1DC298D4-955A-4BC1-845B-6B791655B1B8}"/>
    <cellStyle name="Normal 10 4 2 4 4 2 3" xfId="21791" xr:uid="{45D19853-915B-4871-8748-B5804DBD7BE3}"/>
    <cellStyle name="Normal 10 4 2 4 4 2 3 2" xfId="45865" xr:uid="{1CA45039-A8D3-4FFB-A314-81733A18574F}"/>
    <cellStyle name="Normal 10 4 2 4 4 2 4" xfId="31435" xr:uid="{1A3A780C-B400-4F53-ACC5-E0DB203D65F9}"/>
    <cellStyle name="Normal 10 4 2 4 4 3" xfId="11297" xr:uid="{013C5F77-D07D-4E60-A46D-E1D96CB0A637}"/>
    <cellStyle name="Normal 10 4 2 4 4 3 2" xfId="35952" xr:uid="{942C4779-6BD6-4BE4-BC3E-8A1203DB5919}"/>
    <cellStyle name="Normal 10 4 2 4 4 4" xfId="19326" xr:uid="{C9977166-6351-485B-84C9-BE3A5321C0C8}"/>
    <cellStyle name="Normal 10 4 2 4 4 4 2" xfId="43520" xr:uid="{126DA3EC-E98B-4421-B88E-49C9687E011D}"/>
    <cellStyle name="Normal 10 4 2 4 4 5" xfId="28067" xr:uid="{9C7AFC68-DF7F-4FC1-A670-3AD576F261DF}"/>
    <cellStyle name="Normal 10 4 2 4 5" xfId="3675" xr:uid="{99281AAC-79FC-4B15-96E1-F34B1E8999A6}"/>
    <cellStyle name="Normal 10 4 2 4 5 2" xfId="7171" xr:uid="{5795C937-1DA1-4F8D-ADD8-7FF626243353}"/>
    <cellStyle name="Normal 10 4 2 4 5 2 2" xfId="15430" xr:uid="{3D4B404E-023A-4E7B-B245-67BC1F72E77C}"/>
    <cellStyle name="Normal 10 4 2 4 5 2 2 2" xfId="40012" xr:uid="{70319026-56D2-45BB-A63F-C9988D97BF58}"/>
    <cellStyle name="Normal 10 4 2 4 5 2 3" xfId="31997" xr:uid="{26319E3A-4C61-4F6C-9F0E-A13C6CB99474}"/>
    <cellStyle name="Normal 10 4 2 4 5 3" xfId="12016" xr:uid="{C098EBCD-FFBA-4C34-A71C-56E5EED13FEB}"/>
    <cellStyle name="Normal 10 4 2 4 5 3 2" xfId="36660" xr:uid="{ECC751C6-098C-411C-B6AB-066F9E36DF1D}"/>
    <cellStyle name="Normal 10 4 2 4 5 4" xfId="21195" xr:uid="{11C95630-D806-446B-A88A-5B27BAEE48DD}"/>
    <cellStyle name="Normal 10 4 2 4 5 4 2" xfId="45315" xr:uid="{1F903C74-C7A7-4C99-B99C-7AA890BA0EF3}"/>
    <cellStyle name="Normal 10 4 2 4 5 5" xfId="28775" xr:uid="{0439E94B-6ADE-4D18-B6D0-1CFF8C2CA15E}"/>
    <cellStyle name="Normal 10 4 2 4 6" xfId="4429" xr:uid="{A64EEC32-CA16-449D-B54A-1D07FDDF44F8}"/>
    <cellStyle name="Normal 10 4 2 4 6 2" xfId="12770" xr:uid="{01EF952F-1F97-4F3C-A548-6AB0C843310F}"/>
    <cellStyle name="Normal 10 4 2 4 6 2 2" xfId="37355" xr:uid="{98803A4D-F2A2-4BE6-823D-7516F60B73DA}"/>
    <cellStyle name="Normal 10 4 2 4 6 3" xfId="29395" xr:uid="{5EC2C6E3-0A84-430F-9C9E-A63042D936C3}"/>
    <cellStyle name="Normal 10 4 2 4 7" xfId="4946" xr:uid="{8DBD38C9-7928-4BF3-83B9-95E39CDC4E34}"/>
    <cellStyle name="Normal 10 4 2 4 7 2" xfId="13255" xr:uid="{46EF3CD3-863F-47CD-B5E1-D45AAA575C9F}"/>
    <cellStyle name="Normal 10 4 2 4 7 2 2" xfId="37839" xr:uid="{3AD6B7C9-57BA-4BDD-91F9-37FFB470830D}"/>
    <cellStyle name="Normal 10 4 2 4 7 3" xfId="29821" xr:uid="{B81A0E69-AF85-4937-B42E-468F239644A9}"/>
    <cellStyle name="Normal 10 4 2 4 8" xfId="8924" xr:uid="{849F4E1D-C5EC-4AC0-BBFF-765CAF23AD95}"/>
    <cellStyle name="Normal 10 4 2 4 8 2" xfId="33687" xr:uid="{A34604ED-84BA-4C74-AF01-E2F91D8091C3}"/>
    <cellStyle name="Normal 10 4 2 4 9" xfId="18102" xr:uid="{21AA8052-4099-4C69-8BA5-19048FB6C4C5}"/>
    <cellStyle name="Normal 10 4 2 4 9 2" xfId="42327" xr:uid="{F03F6C71-53E9-479A-B5BB-4CF597560F48}"/>
    <cellStyle name="Normal 10 4 2 5" xfId="595" xr:uid="{E5A77B50-147C-4ACE-B7BE-8DDF65644DD6}"/>
    <cellStyle name="Normal 10 4 2 5 2" xfId="1230" xr:uid="{637944BA-F073-41CF-A66B-9921CE3CF7D4}"/>
    <cellStyle name="Normal 10 4 2 5 2 2" xfId="8162" xr:uid="{10CC8349-A49E-4215-86F7-EA8BE95A985B}"/>
    <cellStyle name="Normal 10 4 2 5 2 2 2" xfId="16420" xr:uid="{16DD8AB6-A9B6-40BF-BFAA-7F2DDE940C2A}"/>
    <cellStyle name="Normal 10 4 2 5 2 2 2 2" xfId="41002" xr:uid="{B1A9B5B1-815F-49EA-89F5-47BDE02D3151}"/>
    <cellStyle name="Normal 10 4 2 5 2 2 3" xfId="22427" xr:uid="{0FE1C8A7-59D8-483E-B8B5-C3A8621022F1}"/>
    <cellStyle name="Normal 10 4 2 5 2 2 3 2" xfId="46461" xr:uid="{E97A5A24-A1FF-48E0-B3F5-09E4FFD9B319}"/>
    <cellStyle name="Normal 10 4 2 5 2 2 4" xfId="32987" xr:uid="{56F38E8B-54AF-43F8-82EC-ADCA35CC3F45}"/>
    <cellStyle name="Normal 10 4 2 5 2 3" xfId="6275" xr:uid="{6F7CF426-A976-4505-BB5A-EAD2D7CAABD5}"/>
    <cellStyle name="Normal 10 4 2 5 2 3 2" xfId="14537" xr:uid="{F82F92CD-3F32-42A2-863E-C3DB466185EA}"/>
    <cellStyle name="Normal 10 4 2 5 2 3 2 2" xfId="39119" xr:uid="{D2FCF70E-BE28-46E9-9409-E9534BF28B1E}"/>
    <cellStyle name="Normal 10 4 2 5 2 3 3" xfId="31104" xr:uid="{0595FB79-B59A-4501-97D6-A6DE4ABD6CEE}"/>
    <cellStyle name="Normal 10 4 2 5 2 4" xfId="9598" xr:uid="{379BD51C-A6D8-44A0-98D8-24B331761260}"/>
    <cellStyle name="Normal 10 4 2 5 2 4 2" xfId="34293" xr:uid="{81096733-9676-441E-B5D7-41066DCB9BED}"/>
    <cellStyle name="Normal 10 4 2 5 2 5" xfId="19960" xr:uid="{2101BA4A-D3F2-41E6-81FC-C0F5BD7862F1}"/>
    <cellStyle name="Normal 10 4 2 5 2 5 2" xfId="44138" xr:uid="{210165EF-DA19-4521-A636-834E109B768A}"/>
    <cellStyle name="Normal 10 4 2 5 2 6" xfId="26410" xr:uid="{F05F4E25-B793-4F3D-BB4D-51F03DAA9142}"/>
    <cellStyle name="Normal 10 4 2 5 3" xfId="6795" xr:uid="{B94B4234-C585-4FDB-8830-0A8EC0146FE5}"/>
    <cellStyle name="Normal 10 4 2 5 3 2" xfId="15054" xr:uid="{66D7D9BB-1EB0-456E-A978-C223CBD0C7AE}"/>
    <cellStyle name="Normal 10 4 2 5 3 2 2" xfId="21848" xr:uid="{18603465-5406-4947-A95D-9EAFC2DE23E8}"/>
    <cellStyle name="Normal 10 4 2 5 3 2 2 2" xfId="45922" xr:uid="{1475A155-8720-4FFB-99B7-B1243D3D00AF}"/>
    <cellStyle name="Normal 10 4 2 5 3 2 3" xfId="39636" xr:uid="{5AAF8FD0-126F-4A77-93E9-1E3FDEC2A352}"/>
    <cellStyle name="Normal 10 4 2 5 3 3" xfId="19383" xr:uid="{A233689B-8181-4729-B332-F0FB307BE004}"/>
    <cellStyle name="Normal 10 4 2 5 3 3 2" xfId="43577" xr:uid="{468B7F81-95FB-446E-AD7C-AD044A3BAC4D}"/>
    <cellStyle name="Normal 10 4 2 5 3 4" xfId="31621" xr:uid="{93F98932-57F1-4DE4-88F9-A8E0A3675E61}"/>
    <cellStyle name="Normal 10 4 2 5 4" xfId="7332" xr:uid="{8D0444AB-1F05-4C56-BAEB-E92FAF86A6B2}"/>
    <cellStyle name="Normal 10 4 2 5 4 2" xfId="15591" xr:uid="{D092A718-2267-43AB-8059-C77C92480150}"/>
    <cellStyle name="Normal 10 4 2 5 4 2 2" xfId="40173" xr:uid="{55B4780F-F30D-4213-B9BE-3D355F893ED2}"/>
    <cellStyle name="Normal 10 4 2 5 4 3" xfId="21253" xr:uid="{EA22B9D6-8CA8-4244-B0A1-8C9401DFB459}"/>
    <cellStyle name="Normal 10 4 2 5 4 3 2" xfId="45372" xr:uid="{F320DB09-5B9C-49FB-9015-E1B54271CCA4}"/>
    <cellStyle name="Normal 10 4 2 5 4 4" xfId="32158" xr:uid="{9A7AC05A-3CF3-470D-8CBC-F7CBFA246CE8}"/>
    <cellStyle name="Normal 10 4 2 5 5" xfId="5175" xr:uid="{E27EEE4E-28EA-4751-9E24-417AB7B3BB59}"/>
    <cellStyle name="Normal 10 4 2 5 5 2" xfId="13469" xr:uid="{996920BC-A131-4539-9463-B3E7AB7128A6}"/>
    <cellStyle name="Normal 10 4 2 5 5 2 2" xfId="38053" xr:uid="{F32B9DFF-1438-4488-8008-6F01C4B681EF}"/>
    <cellStyle name="Normal 10 4 2 5 5 3" xfId="30035" xr:uid="{1D5521C9-9849-48B7-8139-B8628FEB22DB}"/>
    <cellStyle name="Normal 10 4 2 5 6" xfId="8982" xr:uid="{88644539-2FFA-4FD6-A0A2-AD3E047AB321}"/>
    <cellStyle name="Normal 10 4 2 5 6 2" xfId="33744" xr:uid="{F08798A2-D500-4DBE-BB7D-F8C75279CDB7}"/>
    <cellStyle name="Normal 10 4 2 5 7" xfId="18776" xr:uid="{984531B8-7D7E-4AB7-ADA0-33ADA3096D91}"/>
    <cellStyle name="Normal 10 4 2 5 7 2" xfId="42972" xr:uid="{094F63D6-7EEA-4DC1-92B7-211F0D272D9A}"/>
    <cellStyle name="Normal 10 4 2 5 8" xfId="25875" xr:uid="{EEAD4610-FF53-4CD3-B358-40B26E502BCC}"/>
    <cellStyle name="Normal 10 4 2 6" xfId="1627" xr:uid="{E54B2383-D772-4EB2-B81A-6A4DA798CF3C}"/>
    <cellStyle name="Normal 10 4 2 6 2" xfId="6913" xr:uid="{447A3FF6-F4E1-4E31-81DB-B0083471F3DA}"/>
    <cellStyle name="Normal 10 4 2 6 2 2" xfId="15172" xr:uid="{F81F8C08-D0D6-41B7-B95A-42DF3650BB30}"/>
    <cellStyle name="Normal 10 4 2 6 2 2 2" xfId="39754" xr:uid="{ED55271E-9B13-43C7-A071-666358141A50}"/>
    <cellStyle name="Normal 10 4 2 6 2 3" xfId="22810" xr:uid="{78FF0C47-0302-413C-8D1B-902F2CEF9569}"/>
    <cellStyle name="Normal 10 4 2 6 2 3 2" xfId="46836" xr:uid="{6906F338-9CC1-49EE-ABFD-1915B92AA254}"/>
    <cellStyle name="Normal 10 4 2 6 2 4" xfId="31739" xr:uid="{8DDE0453-3E4C-4938-BFB2-68EDD68A92BB}"/>
    <cellStyle name="Normal 10 4 2 6 3" xfId="5560" xr:uid="{3C3C0B8A-1C9A-4808-97B2-A6745DAA5034}"/>
    <cellStyle name="Normal 10 4 2 6 3 2" xfId="13843" xr:uid="{A12D4C36-9C83-4E7C-B475-7D6CEB01ED7C}"/>
    <cellStyle name="Normal 10 4 2 6 3 2 2" xfId="38427" xr:uid="{64BF6332-484A-4FE2-B1AA-E8AD9D2B076B}"/>
    <cellStyle name="Normal 10 4 2 6 3 3" xfId="30409" xr:uid="{D690F463-418D-456D-A5CA-4B58766461D4}"/>
    <cellStyle name="Normal 10 4 2 6 4" xfId="9981" xr:uid="{2F67E7D2-7747-4695-98F7-FA52F3730649}"/>
    <cellStyle name="Normal 10 4 2 6 4 2" xfId="34667" xr:uid="{C4A85557-804E-4D2D-BCCC-C2915BD5925F}"/>
    <cellStyle name="Normal 10 4 2 6 5" xfId="20344" xr:uid="{AF5CA42A-8D7E-4B2E-8CA2-A78B0E6A30A2}"/>
    <cellStyle name="Normal 10 4 2 6 5 2" xfId="44516" xr:uid="{879F1064-DA40-498C-AFA9-67E1281E7850}"/>
    <cellStyle name="Normal 10 4 2 6 6" xfId="26783" xr:uid="{2D94230A-2100-4217-9293-E2F134297FA3}"/>
    <cellStyle name="Normal 10 4 2 7" xfId="1784" xr:uid="{9CC54723-936A-4EA5-9DFF-86F7DD066375}"/>
    <cellStyle name="Normal 10 4 2 7 2" xfId="7598" xr:uid="{A9DA1178-1095-4E1B-B529-D9B1ABD3A681}"/>
    <cellStyle name="Normal 10 4 2 7 2 2" xfId="15856" xr:uid="{7149E5E6-F204-4148-89A7-D1BD8BE8D4C7}"/>
    <cellStyle name="Normal 10 4 2 7 2 2 2" xfId="40438" xr:uid="{49EEA308-A8A4-475D-8195-75396D3A46FB}"/>
    <cellStyle name="Normal 10 4 2 7 2 3" xfId="22949" xr:uid="{79C57C61-8A41-41D7-9CCD-88E28DC3FF86}"/>
    <cellStyle name="Normal 10 4 2 7 2 3 2" xfId="46960" xr:uid="{A87FDC82-D59E-41D0-8808-D29D402D05C6}"/>
    <cellStyle name="Normal 10 4 2 7 2 4" xfId="32423" xr:uid="{ECE03059-77B0-4F06-867F-F9844D7BF81B}"/>
    <cellStyle name="Normal 10 4 2 7 3" xfId="5702" xr:uid="{432742CE-2DE5-4996-B96C-C6FAEE532CB7}"/>
    <cellStyle name="Normal 10 4 2 7 3 2" xfId="13964" xr:uid="{0F328962-7980-4DF2-9CBA-9559D3BB8DC7}"/>
    <cellStyle name="Normal 10 4 2 7 3 2 2" xfId="38546" xr:uid="{5557245C-1897-4E9B-8BE7-F158C4E43F96}"/>
    <cellStyle name="Normal 10 4 2 7 3 3" xfId="30531" xr:uid="{09437DB8-14B5-45FC-96BD-73FB8DF89261}"/>
    <cellStyle name="Normal 10 4 2 7 4" xfId="10126" xr:uid="{481F56F0-74E5-4D71-983A-956599B17DE1}"/>
    <cellStyle name="Normal 10 4 2 7 4 2" xfId="34786" xr:uid="{F9035D98-4CF9-41EF-B0F4-EF5758B6A64C}"/>
    <cellStyle name="Normal 10 4 2 7 5" xfId="20484" xr:uid="{0F6E8DE7-53C6-46C7-930E-61D995E9DB76}"/>
    <cellStyle name="Normal 10 4 2 7 5 2" xfId="44644" xr:uid="{5FC86310-9C5D-42D2-9BCA-A30FED4FA307}"/>
    <cellStyle name="Normal 10 4 2 7 6" xfId="26901" xr:uid="{F8453CD6-A4B1-41D8-9A52-90C23FE318E2}"/>
    <cellStyle name="Normal 10 4 2 8" xfId="742" xr:uid="{D3065535-9F95-4321-BF72-973D894447CA}"/>
    <cellStyle name="Normal 10 4 2 8 2" xfId="7711" xr:uid="{B9B4BF43-7780-42F0-9DD8-E79AE377BFFD}"/>
    <cellStyle name="Normal 10 4 2 8 2 2" xfId="15969" xr:uid="{E1EF15F8-A4A5-4A8A-9B46-ED2E71665794}"/>
    <cellStyle name="Normal 10 4 2 8 2 2 2" xfId="40551" xr:uid="{B2D3B34D-2977-418B-840F-6954DF056996}"/>
    <cellStyle name="Normal 10 4 2 8 2 3" xfId="21978" xr:uid="{0BDA190D-8525-4E4C-96B8-37B4BDC059DB}"/>
    <cellStyle name="Normal 10 4 2 8 2 3 2" xfId="46050" xr:uid="{142E34B9-1804-474F-83E5-E1BA94C058AE}"/>
    <cellStyle name="Normal 10 4 2 8 2 4" xfId="32536" xr:uid="{BD220179-1EA4-49AC-8907-9225C9138863}"/>
    <cellStyle name="Normal 10 4 2 8 3" xfId="5824" xr:uid="{4E236843-0CE1-4D5D-BD66-2C0157E7DA05}"/>
    <cellStyle name="Normal 10 4 2 8 3 2" xfId="14086" xr:uid="{0C116643-5CC2-46EE-ACC0-7204C4EF2111}"/>
    <cellStyle name="Normal 10 4 2 8 3 2 2" xfId="38668" xr:uid="{450F42C9-77C0-41AE-845A-3C9419A687D8}"/>
    <cellStyle name="Normal 10 4 2 8 3 3" xfId="30653" xr:uid="{2B088AE2-6C04-41CB-850E-CE9F14E4F1D5}"/>
    <cellStyle name="Normal 10 4 2 8 4" xfId="9137" xr:uid="{15088BFB-056E-4FDC-A876-7276020002D4}"/>
    <cellStyle name="Normal 10 4 2 8 4 2" xfId="33886" xr:uid="{D66790EB-E617-48E3-BB15-8B2CEA489ACC}"/>
    <cellStyle name="Normal 10 4 2 8 5" xfId="19513" xr:uid="{F202B93B-0777-4C78-8E2E-DDD4F1A7844C}"/>
    <cellStyle name="Normal 10 4 2 8 5 2" xfId="43705" xr:uid="{F7FE3F95-F959-422B-9C56-1254BB2B2F7E}"/>
    <cellStyle name="Normal 10 4 2 8 6" xfId="26011" xr:uid="{CA14371C-9F0F-4056-967A-1BE626C541BA}"/>
    <cellStyle name="Normal 10 4 2 9" xfId="1903" xr:uid="{DD3F64CE-B3C2-4FCB-93E2-661A75A6CB40}"/>
    <cellStyle name="Normal 10 4 2 9 2" xfId="7789" xr:uid="{C8E904D2-948B-419F-A57E-FACF1E657674}"/>
    <cellStyle name="Normal 10 4 2 9 2 2" xfId="16047" xr:uid="{4632EEAE-4747-48F1-BD46-E6430F2A79A8}"/>
    <cellStyle name="Normal 10 4 2 9 2 2 2" xfId="40629" xr:uid="{D2268A7E-9B58-4DAE-8618-23BC4A2C58A7}"/>
    <cellStyle name="Normal 10 4 2 9 2 3" xfId="23067" xr:uid="{00D2A89B-4F9E-48BF-B53C-DB1308F9499F}"/>
    <cellStyle name="Normal 10 4 2 9 2 3 2" xfId="47078" xr:uid="{98C219E2-A903-4B2D-9095-5BABFA3E9935}"/>
    <cellStyle name="Normal 10 4 2 9 2 4" xfId="32614" xr:uid="{50ECCA49-C110-4058-B2EF-1A9E7062B47C}"/>
    <cellStyle name="Normal 10 4 2 9 3" xfId="5902" xr:uid="{CE82DA30-D2A8-4B63-AB2F-4047FB4F0441}"/>
    <cellStyle name="Normal 10 4 2 9 3 2" xfId="14164" xr:uid="{8483CD63-9B59-44F2-91A6-EE2AFE44647E}"/>
    <cellStyle name="Normal 10 4 2 9 3 2 2" xfId="38746" xr:uid="{F8613D9A-DBF3-4F74-A76D-07C1540E2462}"/>
    <cellStyle name="Normal 10 4 2 9 3 3" xfId="30731" xr:uid="{7DB4745C-D128-4F6B-A1B8-0DDDED4FBA7C}"/>
    <cellStyle name="Normal 10 4 2 9 4" xfId="10245" xr:uid="{2CEE7BC1-1197-463D-A025-F02589541448}"/>
    <cellStyle name="Normal 10 4 2 9 4 2" xfId="34904" xr:uid="{34CDD687-C5EF-4F22-BA71-FAE2D8029663}"/>
    <cellStyle name="Normal 10 4 2 9 5" xfId="20602" xr:uid="{82D1CC94-B43E-452A-8D5E-63F2699E0E0C}"/>
    <cellStyle name="Normal 10 4 2 9 5 2" xfId="44762" xr:uid="{06E0BD55-5BAC-42FF-AA02-E7C7BA6D17B7}"/>
    <cellStyle name="Normal 10 4 2 9 6" xfId="27019" xr:uid="{EFC43269-82B3-45F3-996B-1C270B74226F}"/>
    <cellStyle name="Normal 10 4 20" xfId="3167" xr:uid="{09CBB889-FB7E-4557-A47A-004DE3C93C69}"/>
    <cellStyle name="Normal 10 4 20 2" xfId="11508" xr:uid="{3C061B6D-BF5E-4952-A757-3FE9E2E18ED3}"/>
    <cellStyle name="Normal 10 4 20 2 2" xfId="36162" xr:uid="{98397CB6-317D-40BB-938F-31AD8209A622}"/>
    <cellStyle name="Normal 10 4 20 3" xfId="28277" xr:uid="{C215E28A-F416-4824-B6D1-FE587A9EAE1B}"/>
    <cellStyle name="Normal 10 4 21" xfId="3410" xr:uid="{F429FDFE-CFD2-4911-B19A-1D9953F0793E}"/>
    <cellStyle name="Normal 10 4 21 2" xfId="11751" xr:uid="{98A2793A-F7AA-41CA-A8BE-12A27EA46D55}"/>
    <cellStyle name="Normal 10 4 21 2 2" xfId="36398" xr:uid="{6A01C0E3-BA07-4342-8824-5F0FA7F21232}"/>
    <cellStyle name="Normal 10 4 21 3" xfId="28513" xr:uid="{727FD0E5-71F9-457B-85CE-10A3A27B5542}"/>
    <cellStyle name="Normal 10 4 22" xfId="3947" xr:uid="{A0A0C1F8-4477-42D0-AA1C-9C5D1E938192}"/>
    <cellStyle name="Normal 10 4 22 2" xfId="12288" xr:uid="{12156576-C398-4100-B4F4-2D4648A1899C}"/>
    <cellStyle name="Normal 10 4 22 2 2" xfId="36874" xr:uid="{94903250-1EF3-4953-8C84-ADC0431D8C46}"/>
    <cellStyle name="Normal 10 4 22 3" xfId="28989" xr:uid="{B0BB7FE1-FA49-4B93-B0D4-DAF04DD718AF}"/>
    <cellStyle name="Normal 10 4 23" xfId="4021" xr:uid="{E1EB70A7-F12C-4365-BF7A-30E2D7F51A25}"/>
    <cellStyle name="Normal 10 4 23 2" xfId="12362" xr:uid="{4930E7ED-AE07-4479-B6BB-31F7AAA4F6B4}"/>
    <cellStyle name="Normal 10 4 23 2 2" xfId="36948" xr:uid="{7601FB28-47F0-4D2F-B044-49DE2B6FF967}"/>
    <cellStyle name="Normal 10 4 23 3" xfId="29063" xr:uid="{E1D9DE43-931E-4659-8ED9-9E2966413A79}"/>
    <cellStyle name="Normal 10 4 24" xfId="4098" xr:uid="{617BAF45-149A-472C-951D-4FFE3917924D}"/>
    <cellStyle name="Normal 10 4 24 2" xfId="12439" xr:uid="{EDD17D4A-CCF0-4D85-9A93-A338CE923432}"/>
    <cellStyle name="Normal 10 4 24 2 2" xfId="37024" xr:uid="{B2BE68EC-7BDD-4DDE-84AA-4E0913DBB486}"/>
    <cellStyle name="Normal 10 4 24 3" xfId="29133" xr:uid="{6515BB4F-8B5C-4AB5-B1A9-24DD95830C23}"/>
    <cellStyle name="Normal 10 4 25" xfId="4702" xr:uid="{63459984-2BA8-4E94-A62D-6B1FAC4B0885}"/>
    <cellStyle name="Normal 10 4 25 2" xfId="13041" xr:uid="{74F9A8AE-8BD6-4E56-9836-537587A0C585}"/>
    <cellStyle name="Normal 10 4 25 2 2" xfId="37626" xr:uid="{6640540F-93C7-4121-883F-E9AB4B006D94}"/>
    <cellStyle name="Normal 10 4 25 3" xfId="29605" xr:uid="{970118FB-88C7-4D48-9900-7653FACA838F}"/>
    <cellStyle name="Normal 10 4 26" xfId="8500" xr:uid="{FC64BDBA-0050-4A7B-8220-975D69CAABB7}"/>
    <cellStyle name="Normal 10 4 26 2" xfId="16758" xr:uid="{95621D68-FB98-4C7B-AB77-5D33FD237E1A}"/>
    <cellStyle name="Normal 10 4 26 2 2" xfId="41340" xr:uid="{D97E1528-D48D-4CF7-8CA1-D07708BA1CFA}"/>
    <cellStyle name="Normal 10 4 26 3" xfId="33311" xr:uid="{B1761CB9-D1D9-4FC5-8DB2-E4E12E996F16}"/>
    <cellStyle name="Normal 10 4 27" xfId="8629" xr:uid="{C60BA0ED-E341-492B-A624-574114022365}"/>
    <cellStyle name="Normal 10 4 27 2" xfId="33414" xr:uid="{3C406436-FA02-43EF-8B8E-916B3D5E5AED}"/>
    <cellStyle name="Normal 10 4 28" xfId="17738" xr:uid="{A2C25C5C-CC63-45D2-80B3-6EF069680041}"/>
    <cellStyle name="Normal 10 4 28 2" xfId="41965" xr:uid="{11CC964C-7A8A-4D9B-BE7F-FDA9807BEE0F}"/>
    <cellStyle name="Normal 10 4 29" xfId="17814" xr:uid="{B4E5713B-5D4F-4581-AE82-C1568A209AF4}"/>
    <cellStyle name="Normal 10 4 29 2" xfId="42039" xr:uid="{9D72F87E-A31B-4FD8-AE43-DEDA596EC770}"/>
    <cellStyle name="Normal 10 4 3" xfId="246" xr:uid="{85C3AA08-7DEE-42C1-B160-78409DD62D5A}"/>
    <cellStyle name="Normal 10 4 3 10" xfId="2755" xr:uid="{0902540C-390A-4512-AC1A-E5BAD55E3C5B}"/>
    <cellStyle name="Normal 10 4 3 10 2" xfId="11096" xr:uid="{419D8DBA-4B8E-4274-A672-8D1A31329BE1}"/>
    <cellStyle name="Normal 10 4 3 10 2 2" xfId="35751" xr:uid="{4635B244-8723-40AC-871C-1527DAC038E2}"/>
    <cellStyle name="Normal 10 4 3 10 3" xfId="27866" xr:uid="{79304A7E-FD39-44DF-8407-F50CA47FF7D9}"/>
    <cellStyle name="Normal 10 4 3 11" xfId="3228" xr:uid="{9E49F652-4277-445A-A1BC-E138F83E5D89}"/>
    <cellStyle name="Normal 10 4 3 11 2" xfId="11569" xr:uid="{AE85B0B8-C204-4A19-A05C-878932D0B9FB}"/>
    <cellStyle name="Normal 10 4 3 11 2 2" xfId="36223" xr:uid="{F46B2495-611D-4918-837D-8FB458FC3593}"/>
    <cellStyle name="Normal 10 4 3 11 3" xfId="28338" xr:uid="{5F7A5407-9FED-4366-A3F2-C93CE36518C4}"/>
    <cellStyle name="Normal 10 4 3 12" xfId="3472" xr:uid="{5F5863BF-2BF8-4337-B37C-8981E53724D1}"/>
    <cellStyle name="Normal 10 4 3 12 2" xfId="11813" xr:uid="{A57B8A6B-0315-4718-9AB4-FD2923B459C4}"/>
    <cellStyle name="Normal 10 4 3 12 2 2" xfId="36459" xr:uid="{303D1F2A-830E-4882-94C2-51A37FBB2B1A}"/>
    <cellStyle name="Normal 10 4 3 12 3" xfId="28574" xr:uid="{F4731E5A-5E29-4C0C-8292-35D2ED74EF5E}"/>
    <cellStyle name="Normal 10 4 3 13" xfId="4182" xr:uid="{F906D1A0-F374-4367-8555-0273C001B9D8}"/>
    <cellStyle name="Normal 10 4 3 13 2" xfId="12523" xr:uid="{AC14FB86-52CE-4367-9649-95013B0710B0}"/>
    <cellStyle name="Normal 10 4 3 13 2 2" xfId="37108" xr:uid="{82B16268-A39F-4544-AC36-4FE62A45A244}"/>
    <cellStyle name="Normal 10 4 3 13 3" xfId="29194" xr:uid="{3995DC03-399A-4E3C-A8B5-CFC412CF83B3}"/>
    <cellStyle name="Normal 10 4 3 14" xfId="4767" xr:uid="{96852F05-4008-428D-BABA-63637A1B6621}"/>
    <cellStyle name="Normal 10 4 3 14 2" xfId="13095" xr:uid="{36BD76FE-E5DB-4B10-A9EA-BAE6A52BFCF1}"/>
    <cellStyle name="Normal 10 4 3 14 2 2" xfId="37680" xr:uid="{B42F2E8B-3F9E-4FC3-B278-94D95896D10A}"/>
    <cellStyle name="Normal 10 4 3 14 3" xfId="29660" xr:uid="{8191C12B-3A32-4090-9C52-DF29DC20EDF3}"/>
    <cellStyle name="Normal 10 4 3 15" xfId="8699" xr:uid="{ED664D12-78E3-4FBD-82CC-CE7CB820137B}"/>
    <cellStyle name="Normal 10 4 3 15 2" xfId="33479" xr:uid="{D18B85C6-6104-4190-99ED-045F76680C54}"/>
    <cellStyle name="Normal 10 4 3 16" xfId="17885" xr:uid="{4F958CC9-4AA1-46B5-9B94-CA9A8A018C28}"/>
    <cellStyle name="Normal 10 4 3 16 2" xfId="42110" xr:uid="{A3941758-D50E-4EC5-BAC9-AEB8EB132EB7}"/>
    <cellStyle name="Normal 10 4 3 17" xfId="18488" xr:uid="{7D3277AB-76E8-4E87-9136-2D31FB62CE26}"/>
    <cellStyle name="Normal 10 4 3 17 2" xfId="42691" xr:uid="{A3EC461B-D13E-4F34-AE8D-5B365ACA6992}"/>
    <cellStyle name="Normal 10 4 3 18" xfId="25613" xr:uid="{962F72A9-C8B2-4B81-AB0F-24695F2DDCFE}"/>
    <cellStyle name="Normal 10 4 3 2" xfId="442" xr:uid="{7843A78F-FF18-4BE2-9D1C-B5F9DC3BD6F1}"/>
    <cellStyle name="Normal 10 4 3 2 10" xfId="4984" xr:uid="{25EFE156-44BC-43A4-B8FC-5B6276340197}"/>
    <cellStyle name="Normal 10 4 3 2 10 2" xfId="13284" xr:uid="{42BFC0AE-EB53-44BC-BF59-2D537DBFA07F}"/>
    <cellStyle name="Normal 10 4 3 2 10 2 2" xfId="37868" xr:uid="{1525D031-F4E9-479C-8687-934B19CB600E}"/>
    <cellStyle name="Normal 10 4 3 2 10 3" xfId="29850" xr:uid="{9F20022C-31F2-436D-B8D8-D4E18761DB01}"/>
    <cellStyle name="Normal 10 4 3 2 11" xfId="8834" xr:uid="{AD543EA6-CC81-471A-96DE-13CA3B0EBF4F}"/>
    <cellStyle name="Normal 10 4 3 2 11 2" xfId="33600" xr:uid="{83A7F723-FC79-4DB9-B6DD-AA931B49831C}"/>
    <cellStyle name="Normal 10 4 3 2 12" xfId="18019" xr:uid="{B6069D6C-2B4D-4AF1-AA17-DB50C153EA93}"/>
    <cellStyle name="Normal 10 4 3 2 12 2" xfId="42244" xr:uid="{1980622B-2558-469A-9AEF-39D027FD0703}"/>
    <cellStyle name="Normal 10 4 3 2 13" xfId="18625" xr:uid="{B5F1E123-039B-4206-B3D9-E235A3B2A0D1}"/>
    <cellStyle name="Normal 10 4 3 2 13 2" xfId="42821" xr:uid="{09F4BE42-8C15-4F91-9023-776D185538B9}"/>
    <cellStyle name="Normal 10 4 3 2 14" xfId="25731" xr:uid="{CDC36658-6B42-4733-9E00-1251D6F73D1A}"/>
    <cellStyle name="Normal 10 4 3 2 2" xfId="1462" xr:uid="{DBF72970-2E04-4DCB-A141-2DB8223C60C7}"/>
    <cellStyle name="Normal 10 4 3 2 2 2" xfId="3109" xr:uid="{D94338B0-C55B-4366-B5C5-F85D233486F7}"/>
    <cellStyle name="Normal 10 4 3 2 2 2 2" xfId="7066" xr:uid="{747976AB-ACB8-4741-BFD5-C5D318DA5CE2}"/>
    <cellStyle name="Normal 10 4 3 2 2 2 2 2" xfId="15325" xr:uid="{E6A816F5-7A9C-4FFE-9A16-52BD512F0350}"/>
    <cellStyle name="Normal 10 4 3 2 2 2 2 2 2" xfId="39907" xr:uid="{176672E9-8747-4640-B342-CAA515ABAD53}"/>
    <cellStyle name="Normal 10 4 3 2 2 2 2 3" xfId="31892" xr:uid="{1AE9EDFA-DF0E-4924-B6B9-9D862F00018E}"/>
    <cellStyle name="Normal 10 4 3 2 2 2 3" xfId="11450" xr:uid="{71B5D8C1-665D-4843-A034-92A60C29AF39}"/>
    <cellStyle name="Normal 10 4 3 2 2 2 3 2" xfId="36105" xr:uid="{63576F04-157D-4CA0-A227-08B92EE9DD77}"/>
    <cellStyle name="Normal 10 4 3 2 2 2 4" xfId="22650" xr:uid="{918AB009-1C54-4D56-B22E-1A8204BCECB9}"/>
    <cellStyle name="Normal 10 4 3 2 2 2 4 2" xfId="46677" xr:uid="{E6B232EF-0529-4844-AC5E-B0D8B27B53A3}"/>
    <cellStyle name="Normal 10 4 3 2 2 2 5" xfId="28220" xr:uid="{2610D2A3-1F34-4A1B-8CC8-37B47A507FA7}"/>
    <cellStyle name="Normal 10 4 3 2 2 3" xfId="3828" xr:uid="{523ECD6E-D980-4715-89EB-7579F525F7FC}"/>
    <cellStyle name="Normal 10 4 3 2 2 3 2" xfId="12169" xr:uid="{6C0A4B65-7461-47C0-9839-2F03FEB1C3B1}"/>
    <cellStyle name="Normal 10 4 3 2 2 3 2 2" xfId="36813" xr:uid="{BF62E8C7-E705-441B-933C-DB7E3864828B}"/>
    <cellStyle name="Normal 10 4 3 2 2 3 3" xfId="28928" xr:uid="{19E2E16E-8667-421B-9729-A0823D0E5BE3}"/>
    <cellStyle name="Normal 10 4 3 2 2 4" xfId="4582" xr:uid="{E2C10E9C-948C-4DFA-8F5D-61166E0BA57E}"/>
    <cellStyle name="Normal 10 4 3 2 2 4 2" xfId="12923" xr:uid="{73C56179-45C0-4B26-A8DC-389B96D94B9B}"/>
    <cellStyle name="Normal 10 4 3 2 2 4 2 2" xfId="37508" xr:uid="{B7A62911-B8E2-4B2F-8976-8D9765161AC1}"/>
    <cellStyle name="Normal 10 4 3 2 2 4 3" xfId="29548" xr:uid="{1F750F07-024B-4AE5-BDB9-F4A820756A11}"/>
    <cellStyle name="Normal 10 4 3 2 2 5" xfId="5402" xr:uid="{AAC09111-EB5E-4D03-86C1-42656E294E12}"/>
    <cellStyle name="Normal 10 4 3 2 2 5 2" xfId="13685" xr:uid="{CABCD8FB-E0C9-4CEF-9E50-018B53CD95F2}"/>
    <cellStyle name="Normal 10 4 3 2 2 5 2 2" xfId="38269" xr:uid="{D756548D-84CC-4462-8840-8A17BB2DD995}"/>
    <cellStyle name="Normal 10 4 3 2 2 5 3" xfId="30251" xr:uid="{6F16C10D-3DFA-48BD-9AFE-EA4152CCAC14}"/>
    <cellStyle name="Normal 10 4 3 2 2 6" xfId="9823" xr:uid="{08196D73-594A-4222-9DD7-1CAB5106E081}"/>
    <cellStyle name="Normal 10 4 3 2 2 6 2" xfId="34509" xr:uid="{9852DDEA-86A2-4ABE-9700-F9674F62B48E}"/>
    <cellStyle name="Normal 10 4 3 2 2 7" xfId="18255" xr:uid="{E81DE58E-B17C-497A-85BC-ADB870EECB87}"/>
    <cellStyle name="Normal 10 4 3 2 2 7 2" xfId="42480" xr:uid="{C9591B20-896E-4848-8C85-394007F5A9E5}"/>
    <cellStyle name="Normal 10 4 3 2 2 8" xfId="20184" xr:uid="{125EA87F-90DD-4251-8E48-A51C0C8B4D44}"/>
    <cellStyle name="Normal 10 4 3 2 2 8 2" xfId="44358" xr:uid="{A3F69E62-1D08-48F8-AD22-EA40EB618953}"/>
    <cellStyle name="Normal 10 4 3 2 2 9" xfId="26625" xr:uid="{4B447F96-1EE0-49AF-847D-A7DD5735EB08}"/>
    <cellStyle name="Normal 10 4 3 2 3" xfId="1024" xr:uid="{AAE74019-31EC-4423-81FB-DCDF233BE9BB}"/>
    <cellStyle name="Normal 10 4 3 2 3 2" xfId="8004" xr:uid="{6263F381-2126-4C65-A46A-55111406924E}"/>
    <cellStyle name="Normal 10 4 3 2 3 2 2" xfId="16262" xr:uid="{F79F3A07-04D9-4B54-AB4B-2185F1B8E778}"/>
    <cellStyle name="Normal 10 4 3 2 3 2 2 2" xfId="40844" xr:uid="{05B785BC-A54B-4DDC-AD90-5BFEE1B534BE}"/>
    <cellStyle name="Normal 10 4 3 2 3 2 3" xfId="22233" xr:uid="{F5AF0F8B-7A43-4758-8A53-D62927FAFFE7}"/>
    <cellStyle name="Normal 10 4 3 2 3 2 3 2" xfId="46273" xr:uid="{0763D681-60A8-4382-B5F7-9BE8E72D46D3}"/>
    <cellStyle name="Normal 10 4 3 2 3 2 4" xfId="32829" xr:uid="{79C41657-2484-4130-8CB0-C5C17BB60B5A}"/>
    <cellStyle name="Normal 10 4 3 2 3 3" xfId="6117" xr:uid="{C2B6F80D-1010-48E5-B1BA-1A3AC648CC29}"/>
    <cellStyle name="Normal 10 4 3 2 3 3 2" xfId="14379" xr:uid="{E66E22A7-B6D8-4D12-8035-77AB1DA20E7D}"/>
    <cellStyle name="Normal 10 4 3 2 3 3 2 2" xfId="38961" xr:uid="{81CD6819-05EB-4B8B-B431-6845C7DCF5F8}"/>
    <cellStyle name="Normal 10 4 3 2 3 3 3" xfId="30946" xr:uid="{7CC2C2A5-0D0E-4263-B77D-83156AE57138}"/>
    <cellStyle name="Normal 10 4 3 2 3 4" xfId="9400" xr:uid="{914A20A1-8986-4865-8CC4-26E0DB807AC3}"/>
    <cellStyle name="Normal 10 4 3 2 3 4 2" xfId="34107" xr:uid="{C825B3D2-24EF-4D81-9BAA-3D7AC8DFE5D1}"/>
    <cellStyle name="Normal 10 4 3 2 3 5" xfId="19768" xr:uid="{D3F1C3AD-10A7-468F-8B33-0ABE6CD5211F}"/>
    <cellStyle name="Normal 10 4 3 2 3 5 2" xfId="43948" xr:uid="{90B61A3B-F186-4B79-BEAA-DA1249EB8595}"/>
    <cellStyle name="Normal 10 4 3 2 3 6" xfId="26226" xr:uid="{48ABDB4F-6763-4819-9F88-3B91F3BC9ED5}"/>
    <cellStyle name="Normal 10 4 3 2 4" xfId="2250" xr:uid="{45248A59-78D8-4BEA-889F-8E1AD8C5B3EF}"/>
    <cellStyle name="Normal 10 4 3 2 4 2" xfId="6637" xr:uid="{33762E53-F731-43E0-91B1-4714545A2F5A}"/>
    <cellStyle name="Normal 10 4 3 2 4 2 2" xfId="14896" xr:uid="{FE40E215-D0F0-4024-92D7-4A14F44AEEC4}"/>
    <cellStyle name="Normal 10 4 3 2 4 2 2 2" xfId="39478" xr:uid="{29BCD724-3D50-45E3-AA6F-40D1B3473257}"/>
    <cellStyle name="Normal 10 4 3 2 4 2 3" xfId="21697" xr:uid="{C800E885-DCAA-4156-B579-B067DCE0EDA3}"/>
    <cellStyle name="Normal 10 4 3 2 4 2 3 2" xfId="45774" xr:uid="{193F6F76-BA95-4DEF-98E9-8B44B8EBFE5E}"/>
    <cellStyle name="Normal 10 4 3 2 4 2 4" xfId="31463" xr:uid="{B4BCF1ED-E2C6-4981-9F76-AB2BA2209E6D}"/>
    <cellStyle name="Normal 10 4 3 2 4 3" xfId="10591" xr:uid="{22EC98E4-E6DC-41A3-A213-CF1B35FDD613}"/>
    <cellStyle name="Normal 10 4 3 2 4 3 2" xfId="35249" xr:uid="{A979C69E-BE14-4A7B-AC43-451E2245BE4C}"/>
    <cellStyle name="Normal 10 4 3 2 4 4" xfId="19232" xr:uid="{2A29D799-9E18-4D64-A850-D047C38D1CF4}"/>
    <cellStyle name="Normal 10 4 3 2 4 4 2" xfId="43426" xr:uid="{1A76A16D-4ECA-4723-ADE3-07ADD7157D5E}"/>
    <cellStyle name="Normal 10 4 3 2 4 5" xfId="27364" xr:uid="{21359E8B-2F1A-42DA-B0CC-A6BCAC4EBA86}"/>
    <cellStyle name="Normal 10 4 3 2 5" xfId="2636" xr:uid="{ED86EE22-6E9F-4FFA-8838-8DE7C1B24242}"/>
    <cellStyle name="Normal 10 4 3 2 5 2" xfId="8422" xr:uid="{E76B7453-8883-4CAB-B4C1-834E65514ED0}"/>
    <cellStyle name="Normal 10 4 3 2 5 2 2" xfId="16680" xr:uid="{FA3686B8-67E1-4136-975A-ED86A583069C}"/>
    <cellStyle name="Normal 10 4 3 2 5 2 2 2" xfId="41262" xr:uid="{812902FB-296E-49E8-8AE3-27F14F6F3B2E}"/>
    <cellStyle name="Normal 10 4 3 2 5 2 3" xfId="33247" xr:uid="{A57E0ADD-E8B2-4D59-9CEC-4866D34FAEAF}"/>
    <cellStyle name="Normal 10 4 3 2 5 3" xfId="10977" xr:uid="{21BAF5EF-4FC2-46A9-BA6B-9CE27378DC4C}"/>
    <cellStyle name="Normal 10 4 3 2 5 3 2" xfId="35633" xr:uid="{86C318F1-EFD9-4C2E-A4CB-BABCEE8B95C2}"/>
    <cellStyle name="Normal 10 4 3 2 5 4" xfId="21101" xr:uid="{36DAE5A1-CCE0-4FA5-8BE6-8C87F6097E47}"/>
    <cellStyle name="Normal 10 4 3 2 5 4 2" xfId="45222" xr:uid="{436A3A86-7835-4782-8635-1A959691EAEE}"/>
    <cellStyle name="Normal 10 4 3 2 5 5" xfId="27748" xr:uid="{F821CC74-EDAC-475E-A6CB-E04D18DC1805}"/>
    <cellStyle name="Normal 10 4 3 2 6" xfId="2873" xr:uid="{2E815C99-E8CC-4DA0-9A38-973A85DD5382}"/>
    <cellStyle name="Normal 10 4 3 2 6 2" xfId="11214" xr:uid="{00008FC2-CD7A-4054-B306-E6657CB5A53D}"/>
    <cellStyle name="Normal 10 4 3 2 6 2 2" xfId="35869" xr:uid="{01651F72-A371-4AE8-8C52-F46A42311F7F}"/>
    <cellStyle name="Normal 10 4 3 2 6 3" xfId="27984" xr:uid="{18349414-619A-4235-AC28-26471ECDD761}"/>
    <cellStyle name="Normal 10 4 3 2 7" xfId="3346" xr:uid="{5CD8C59A-1CA5-412E-99B2-13D99F76A098}"/>
    <cellStyle name="Normal 10 4 3 2 7 2" xfId="11687" xr:uid="{2BE756BE-AD92-46FE-97E5-BFA71B81F325}"/>
    <cellStyle name="Normal 10 4 3 2 7 2 2" xfId="36341" xr:uid="{66997748-7035-44D2-ACA9-2EE89C1A6E96}"/>
    <cellStyle name="Normal 10 4 3 2 7 3" xfId="28456" xr:uid="{023ADFA9-DECB-4790-8D77-3C0FD38ADDA2}"/>
    <cellStyle name="Normal 10 4 3 2 8" xfId="3592" xr:uid="{3D7BD2C4-2B23-494C-B62F-3702D5F3BCD5}"/>
    <cellStyle name="Normal 10 4 3 2 8 2" xfId="11933" xr:uid="{A0D46588-E67D-48FD-92CC-C58B28296AF4}"/>
    <cellStyle name="Normal 10 4 3 2 8 2 2" xfId="36577" xr:uid="{32CE1590-C33F-4F42-9D54-CCD26B493A69}"/>
    <cellStyle name="Normal 10 4 3 2 8 3" xfId="28692" xr:uid="{6D9ED505-4B9C-4E82-A836-45A30D2C9404}"/>
    <cellStyle name="Normal 10 4 3 2 9" xfId="4346" xr:uid="{4CCFDAC6-CC98-4940-896D-8785DB64C5ED}"/>
    <cellStyle name="Normal 10 4 3 2 9 2" xfId="12687" xr:uid="{AD080AD4-C5C8-4E49-B1B7-8A2FDABFFB7C}"/>
    <cellStyle name="Normal 10 4 3 2 9 2 2" xfId="37272" xr:uid="{B5B2E1D0-B400-4745-949D-EC455D75DC7C}"/>
    <cellStyle name="Normal 10 4 3 2 9 3" xfId="29312" xr:uid="{BCB8ACA5-7947-47C3-A21F-1733562BE63C}"/>
    <cellStyle name="Normal 10 4 3 3" xfId="630" xr:uid="{E5337648-FAFB-4021-8DC5-053545142B2F}"/>
    <cellStyle name="Normal 10 4 3 3 10" xfId="25910" xr:uid="{B3CE86AE-C279-480B-8EDB-D5AA8CEB3D06}"/>
    <cellStyle name="Normal 10 4 3 3 2" xfId="1263" xr:uid="{02861C7E-475D-4B4F-9A5F-63E4049A17E2}"/>
    <cellStyle name="Normal 10 4 3 3 2 2" xfId="8190" xr:uid="{E21658CA-93AB-43D1-A5FF-E403CE496C63}"/>
    <cellStyle name="Normal 10 4 3 3 2 2 2" xfId="16448" xr:uid="{92290450-B173-40B9-B970-99AC797481C3}"/>
    <cellStyle name="Normal 10 4 3 3 2 2 2 2" xfId="41030" xr:uid="{51D9D426-FEAC-48F0-8587-7714D22887BB}"/>
    <cellStyle name="Normal 10 4 3 3 2 2 3" xfId="22455" xr:uid="{0F388C32-6A67-45A3-A3BF-4557E294314C}"/>
    <cellStyle name="Normal 10 4 3 3 2 2 3 2" xfId="46489" xr:uid="{AB5AD40E-A837-42DA-8B19-A3B43A712E78}"/>
    <cellStyle name="Normal 10 4 3 3 2 2 4" xfId="33015" xr:uid="{41413612-A232-449B-870A-B3B0B15FF87B}"/>
    <cellStyle name="Normal 10 4 3 3 2 3" xfId="6311" xr:uid="{6D937FC7-178F-4D0A-99DC-76D986905281}"/>
    <cellStyle name="Normal 10 4 3 3 2 3 2" xfId="14572" xr:uid="{E5BD9561-2E52-4B8F-ACE8-84E2E3636E93}"/>
    <cellStyle name="Normal 10 4 3 3 2 3 2 2" xfId="39154" xr:uid="{2512F57A-3FC4-40AC-8D55-57B107B6F89B}"/>
    <cellStyle name="Normal 10 4 3 3 2 3 3" xfId="31139" xr:uid="{E07BECFD-5C42-492B-A59E-4ABB63D5F655}"/>
    <cellStyle name="Normal 10 4 3 3 2 4" xfId="9626" xr:uid="{9FF12A7C-45B6-4800-A352-F3A13536C307}"/>
    <cellStyle name="Normal 10 4 3 3 2 4 2" xfId="34321" xr:uid="{0E53011A-007B-45CE-B086-C4659C564B1D}"/>
    <cellStyle name="Normal 10 4 3 3 2 5" xfId="19988" xr:uid="{6BF527A6-5987-46C9-9E7B-EFFAC0999958}"/>
    <cellStyle name="Normal 10 4 3 3 2 5 2" xfId="44166" xr:uid="{9A617E75-7194-453E-B8FC-C3A027FD26C6}"/>
    <cellStyle name="Normal 10 4 3 3 2 6" xfId="26438" xr:uid="{ED43C534-3DEC-4523-93AE-1CEAF397A1C1}"/>
    <cellStyle name="Normal 10 4 3 3 3" xfId="2991" xr:uid="{DCA3C075-024F-47F7-AF50-8521875605CC}"/>
    <cellStyle name="Normal 10 4 3 3 3 2" xfId="6830" xr:uid="{1E74F0CD-CFF4-427D-B18C-B066483DCF7A}"/>
    <cellStyle name="Normal 10 4 3 3 3 2 2" xfId="15089" xr:uid="{E60BE171-8E1C-49AD-B40A-77A97640FB67}"/>
    <cellStyle name="Normal 10 4 3 3 3 2 2 2" xfId="39671" xr:uid="{B0E01A64-549C-4996-82F7-F288CB637C4C}"/>
    <cellStyle name="Normal 10 4 3 3 3 2 3" xfId="21883" xr:uid="{510164B9-4A23-4B2A-ADAF-4373DE61C6B3}"/>
    <cellStyle name="Normal 10 4 3 3 3 2 3 2" xfId="45957" xr:uid="{C1DAF9EA-046F-4595-AFDC-BD5DE725D897}"/>
    <cellStyle name="Normal 10 4 3 3 3 2 4" xfId="31656" xr:uid="{E39FD889-3B39-43F7-A4C9-82693F877466}"/>
    <cellStyle name="Normal 10 4 3 3 3 3" xfId="11332" xr:uid="{C3DC9263-0362-47A4-9152-D1F7CB62E691}"/>
    <cellStyle name="Normal 10 4 3 3 3 3 2" xfId="35987" xr:uid="{0C442354-8148-4ABD-868F-66C3D2FB8F55}"/>
    <cellStyle name="Normal 10 4 3 3 3 4" xfId="19418" xr:uid="{5B30B749-6992-4942-96CF-9DD64B0B9322}"/>
    <cellStyle name="Normal 10 4 3 3 3 4 2" xfId="43612" xr:uid="{28E1073E-5034-408C-8D03-0EDF63549F45}"/>
    <cellStyle name="Normal 10 4 3 3 3 5" xfId="28102" xr:uid="{5814499D-6E95-447D-9F1F-6E81C6B7D3ED}"/>
    <cellStyle name="Normal 10 4 3 3 4" xfId="3710" xr:uid="{B37E2D10-410C-44F7-AE23-936BF834A7E0}"/>
    <cellStyle name="Normal 10 4 3 3 4 2" xfId="7358" xr:uid="{BDE06148-3064-42DC-B8CA-203F20206B6E}"/>
    <cellStyle name="Normal 10 4 3 3 4 2 2" xfId="15617" xr:uid="{7A783A77-7FC0-4084-A5C5-8B0F79265E9C}"/>
    <cellStyle name="Normal 10 4 3 3 4 2 2 2" xfId="40199" xr:uid="{BE6AD001-B1E3-45EE-B0E8-FCE7A8A40CCA}"/>
    <cellStyle name="Normal 10 4 3 3 4 2 3" xfId="32184" xr:uid="{2E0CC274-78CA-4679-83C6-559D17F92702}"/>
    <cellStyle name="Normal 10 4 3 3 4 3" xfId="12051" xr:uid="{A0A38D7A-79A2-49F6-9557-7537770A8CC3}"/>
    <cellStyle name="Normal 10 4 3 3 4 3 2" xfId="36695" xr:uid="{3C8AEE02-AC08-4838-89B1-A9AA0BAC5BFC}"/>
    <cellStyle name="Normal 10 4 3 3 4 4" xfId="21288" xr:uid="{A96F018E-29C5-4EE2-8839-B7F8B2D57D46}"/>
    <cellStyle name="Normal 10 4 3 3 4 4 2" xfId="45407" xr:uid="{894A814C-5217-4ABB-838D-5A6C576D3B82}"/>
    <cellStyle name="Normal 10 4 3 3 4 5" xfId="28810" xr:uid="{4BBE05EC-3AD1-4A22-9008-7A8B184AD143}"/>
    <cellStyle name="Normal 10 4 3 3 5" xfId="4464" xr:uid="{560B185D-1CF0-4091-A196-B50B2FE7A9A0}"/>
    <cellStyle name="Normal 10 4 3 3 5 2" xfId="12805" xr:uid="{5E15AB06-C04C-41DE-AF18-2730CE16F242}"/>
    <cellStyle name="Normal 10 4 3 3 5 2 2" xfId="37390" xr:uid="{2A9B37BE-3F0B-43D8-A54A-9FE46D1A20AA}"/>
    <cellStyle name="Normal 10 4 3 3 5 3" xfId="29430" xr:uid="{CBA59894-9072-412E-AFF1-13A2ED49F019}"/>
    <cellStyle name="Normal 10 4 3 3 6" xfId="5204" xr:uid="{8AFCB550-8D92-4ACD-BE01-600AD690481E}"/>
    <cellStyle name="Normal 10 4 3 3 6 2" xfId="13497" xr:uid="{F0F536B2-A907-41CE-A714-BED3AB609803}"/>
    <cellStyle name="Normal 10 4 3 3 6 2 2" xfId="38081" xr:uid="{358BC54C-1CBA-4954-817D-3350870C450A}"/>
    <cellStyle name="Normal 10 4 3 3 6 3" xfId="30063" xr:uid="{230041DE-658E-4694-BB2E-FF5BDE472BBB}"/>
    <cellStyle name="Normal 10 4 3 3 7" xfId="9017" xr:uid="{809C09C8-D126-494A-BD9D-6C55FAE73C17}"/>
    <cellStyle name="Normal 10 4 3 3 7 2" xfId="33779" xr:uid="{013C8243-D8B9-4A7B-B1FA-F67459C63826}"/>
    <cellStyle name="Normal 10 4 3 3 8" xfId="18137" xr:uid="{31A728A2-128B-40DC-B197-A6FFA8091C6F}"/>
    <cellStyle name="Normal 10 4 3 3 8 2" xfId="42362" xr:uid="{FCD9628B-8E4A-4A2F-869B-5443A30D0EE4}"/>
    <cellStyle name="Normal 10 4 3 3 9" xfId="18811" xr:uid="{90B8A6C0-3233-44D1-B361-D46A2530EE6C}"/>
    <cellStyle name="Normal 10 4 3 3 9 2" xfId="43007" xr:uid="{A623FBE4-1D92-492F-8814-26E52DFC50FD}"/>
    <cellStyle name="Normal 10 4 3 4" xfId="1683" xr:uid="{7A920B48-D7E3-4B8A-B619-36C29D854B5A}"/>
    <cellStyle name="Normal 10 4 3 4 2" xfId="6948" xr:uid="{8EB29655-0241-458C-8791-1FA0C8F52D78}"/>
    <cellStyle name="Normal 10 4 3 4 2 2" xfId="15207" xr:uid="{EC548B24-E085-40A1-8C21-CC4ED893A903}"/>
    <cellStyle name="Normal 10 4 3 4 2 2 2" xfId="39789" xr:uid="{BA8692E7-287D-410A-82C6-E2C36FD6297D}"/>
    <cellStyle name="Normal 10 4 3 4 2 3" xfId="22856" xr:uid="{0863C876-D035-42A6-8936-B3AD9F52726E}"/>
    <cellStyle name="Normal 10 4 3 4 2 3 2" xfId="46874" xr:uid="{E9489DFC-1C03-4FBA-9FC0-5F83939684CE}"/>
    <cellStyle name="Normal 10 4 3 4 2 4" xfId="31774" xr:uid="{CB75B94E-C07F-466B-80D7-4F6853303BF6}"/>
    <cellStyle name="Normal 10 4 3 4 3" xfId="5608" xr:uid="{3858E189-B553-4EA5-B249-4C01293E000B}"/>
    <cellStyle name="Normal 10 4 3 4 3 2" xfId="13879" xr:uid="{8EE20475-9519-457D-9D69-FBEDF86F9790}"/>
    <cellStyle name="Normal 10 4 3 4 3 2 2" xfId="38463" xr:uid="{2AF5695E-E63B-4E61-B0AA-E943201F51B0}"/>
    <cellStyle name="Normal 10 4 3 4 3 3" xfId="30446" xr:uid="{0571F240-BF9F-459F-A98A-AB274D4AB544}"/>
    <cellStyle name="Normal 10 4 3 4 4" xfId="10032" xr:uid="{91F6A696-383D-466F-A9D1-E8081C37AD99}"/>
    <cellStyle name="Normal 10 4 3 4 4 2" xfId="34703" xr:uid="{FAC2AD9D-1EA1-4C82-BDDD-39D7A63C19AF}"/>
    <cellStyle name="Normal 10 4 3 4 5" xfId="20392" xr:uid="{13DD2DFA-3DD8-4086-8C06-6A20B82119E6}"/>
    <cellStyle name="Normal 10 4 3 4 5 2" xfId="44556" xr:uid="{08192CE9-3386-4C60-9005-87C01A82CF0A}"/>
    <cellStyle name="Normal 10 4 3 4 6" xfId="26818" xr:uid="{4EAA7F85-3790-4A55-9E5D-22250BEFE6B2}"/>
    <cellStyle name="Normal 10 4 3 5" xfId="1819" xr:uid="{7E777B6F-1508-4978-A7BD-37504654CC2A}"/>
    <cellStyle name="Normal 10 4 3 5 2" xfId="7626" xr:uid="{E4BE59B1-D3AF-490D-A1D0-BF5C926114CC}"/>
    <cellStyle name="Normal 10 4 3 5 2 2" xfId="15884" xr:uid="{A9D0074C-3C2E-4CE7-8578-BFBE83D94201}"/>
    <cellStyle name="Normal 10 4 3 5 2 2 2" xfId="40466" xr:uid="{9CC83321-3B03-4F23-A81D-3C3D5837EC13}"/>
    <cellStyle name="Normal 10 4 3 5 2 3" xfId="22984" xr:uid="{01204705-82E2-462A-B3AB-D48F9A2B8B04}"/>
    <cellStyle name="Normal 10 4 3 5 2 3 2" xfId="46995" xr:uid="{AE40FEA4-51F2-41A3-B2D1-AC910990D2F7}"/>
    <cellStyle name="Normal 10 4 3 5 2 4" xfId="32451" xr:uid="{E52E1817-8C1F-4D6F-8081-E9E9B5F38A6A}"/>
    <cellStyle name="Normal 10 4 3 5 3" xfId="5737" xr:uid="{6AC06FA1-C7A2-4176-9C8D-70E993B3B6E5}"/>
    <cellStyle name="Normal 10 4 3 5 3 2" xfId="13999" xr:uid="{1BEF9C8A-38F1-4E75-99B1-5CBA1D48CEAC}"/>
    <cellStyle name="Normal 10 4 3 5 3 2 2" xfId="38581" xr:uid="{174C503D-4288-4960-9C62-E42359279A08}"/>
    <cellStyle name="Normal 10 4 3 5 3 3" xfId="30566" xr:uid="{F9014B83-B8D6-40D6-A526-75F1633DBE40}"/>
    <cellStyle name="Normal 10 4 3 5 4" xfId="10161" xr:uid="{E8F6B7B5-0EE8-4D70-B64A-C299D877FA14}"/>
    <cellStyle name="Normal 10 4 3 5 4 2" xfId="34821" xr:uid="{B48A1E20-0C76-46B4-A0A4-75A6E2453830}"/>
    <cellStyle name="Normal 10 4 3 5 5" xfId="20519" xr:uid="{D5B47E4D-E2E5-4AB3-933B-4C102DBFE7E6}"/>
    <cellStyle name="Normal 10 4 3 5 5 2" xfId="44679" xr:uid="{77081232-13DF-4686-9F15-49C69CFE80DD}"/>
    <cellStyle name="Normal 10 4 3 5 6" xfId="26936" xr:uid="{0142E260-87BD-4CDB-8A0C-FC30A7FB45B3}"/>
    <cellStyle name="Normal 10 4 3 6" xfId="794" xr:uid="{EF808251-55EA-4CF0-A205-4DCB36057E64}"/>
    <cellStyle name="Normal 10 4 3 6 2" xfId="7817" xr:uid="{3EFBE808-BA3E-4083-9961-3A867C1D4580}"/>
    <cellStyle name="Normal 10 4 3 6 2 2" xfId="16075" xr:uid="{49FED0FD-A27A-4AC6-9B49-82985C68FB3D}"/>
    <cellStyle name="Normal 10 4 3 6 2 2 2" xfId="40657" xr:uid="{1192122D-A4B4-41E4-9856-56B281A5E0B3}"/>
    <cellStyle name="Normal 10 4 3 6 2 3" xfId="22017" xr:uid="{3CBDE310-1DA2-4E30-854A-087573F0C767}"/>
    <cellStyle name="Normal 10 4 3 6 2 3 2" xfId="46082" xr:uid="{84A7F5F3-FCCE-4B27-9CBF-2E684EAF6801}"/>
    <cellStyle name="Normal 10 4 3 6 2 4" xfId="32642" xr:uid="{52DE6F60-2502-49D4-B04F-EA4E75B4FA6E}"/>
    <cellStyle name="Normal 10 4 3 6 3" xfId="5930" xr:uid="{605AC2A7-B2E3-4E94-B127-2283C789212A}"/>
    <cellStyle name="Normal 10 4 3 6 3 2" xfId="14192" xr:uid="{C63A6725-2545-4692-851E-B8FBF9D95CBE}"/>
    <cellStyle name="Normal 10 4 3 6 3 2 2" xfId="38774" xr:uid="{0011B51D-2B66-4FD3-93B5-CD286D66B8FB}"/>
    <cellStyle name="Normal 10 4 3 6 3 3" xfId="30759" xr:uid="{0436C351-51E3-4491-BE50-3A1572EF85D9}"/>
    <cellStyle name="Normal 10 4 3 6 4" xfId="9179" xr:uid="{397C9622-892D-43FF-A0E3-1A7B4243B741}"/>
    <cellStyle name="Normal 10 4 3 6 4 2" xfId="33917" xr:uid="{70A91641-A8F5-4CBF-AC71-82DEA77F5258}"/>
    <cellStyle name="Normal 10 4 3 6 5" xfId="19551" xr:uid="{CCD5849A-500B-476B-9E44-4FCB8C2CCE42}"/>
    <cellStyle name="Normal 10 4 3 6 5 2" xfId="43739" xr:uid="{5A9D6AD9-1BA8-45F4-BA2D-500F02B66D4A}"/>
    <cellStyle name="Normal 10 4 3 6 6" xfId="26039" xr:uid="{A44C77E9-9936-4D6E-B0B2-A459E11D8328}"/>
    <cellStyle name="Normal 10 4 3 7" xfId="1938" xr:uid="{012654BB-6F0F-45BC-9F0D-6CA7290C3D39}"/>
    <cellStyle name="Normal 10 4 3 7 2" xfId="6450" xr:uid="{6AE9806F-9853-4EF5-A41E-3698C68DA94C}"/>
    <cellStyle name="Normal 10 4 3 7 2 2" xfId="14709" xr:uid="{39E398F7-48AA-44FD-9A61-6682AE33D3BC}"/>
    <cellStyle name="Normal 10 4 3 7 2 2 2" xfId="39291" xr:uid="{1081E96D-F515-480D-95D7-2C68EF1ADC06}"/>
    <cellStyle name="Normal 10 4 3 7 2 3" xfId="23102" xr:uid="{BDC5307D-A5A9-4521-A517-CA2F195DE530}"/>
    <cellStyle name="Normal 10 4 3 7 2 3 2" xfId="47113" xr:uid="{B718159E-8E5C-4443-B76A-B25195321ECF}"/>
    <cellStyle name="Normal 10 4 3 7 2 4" xfId="31276" xr:uid="{7960B6C7-C44C-4078-9657-8D3F1FAAD667}"/>
    <cellStyle name="Normal 10 4 3 7 3" xfId="10280" xr:uid="{A24452F1-705D-4EA8-9175-516A04C8FBB9}"/>
    <cellStyle name="Normal 10 4 3 7 3 2" xfId="34939" xr:uid="{BCCF5EEE-4682-45F7-A351-E83C56D76E18}"/>
    <cellStyle name="Normal 10 4 3 7 4" xfId="20637" xr:uid="{DA874370-D7DA-43B7-BA19-2D95A5EB34A5}"/>
    <cellStyle name="Normal 10 4 3 7 4 2" xfId="44797" xr:uid="{3C388E6F-DDF2-4299-A406-044F42A7EAA1}"/>
    <cellStyle name="Normal 10 4 3 7 5" xfId="27054" xr:uid="{CDA3A3BC-CACA-47E4-A57E-ED40BF6801F6}"/>
    <cellStyle name="Normal 10 4 3 8" xfId="2131" xr:uid="{216AA89C-18F0-4B55-96F0-76CB47C0BBDB}"/>
    <cellStyle name="Normal 10 4 3 8 2" xfId="8304" xr:uid="{8C80F4AB-9643-4F0A-8523-364EF04296DB}"/>
    <cellStyle name="Normal 10 4 3 8 2 2" xfId="16562" xr:uid="{B5219105-E55B-4D2B-B72C-2B0423D21DD2}"/>
    <cellStyle name="Normal 10 4 3 8 2 2 2" xfId="41144" xr:uid="{671838E9-187A-4692-B209-A158747C5C5F}"/>
    <cellStyle name="Normal 10 4 3 8 2 3" xfId="21526" xr:uid="{46EC700A-4DDE-4383-B612-8B648C869378}"/>
    <cellStyle name="Normal 10 4 3 8 2 3 2" xfId="45624" xr:uid="{FE1FCA6C-C4E5-4144-877C-E929CB73B242}"/>
    <cellStyle name="Normal 10 4 3 8 2 4" xfId="33129" xr:uid="{B3E7322C-37E8-4BD5-A433-DE2B77F119CF}"/>
    <cellStyle name="Normal 10 4 3 8 3" xfId="10473" xr:uid="{5EFBCD63-04C5-468D-8461-2FA0384F4B19}"/>
    <cellStyle name="Normal 10 4 3 8 3 2" xfId="35131" xr:uid="{BC4BAFB9-D6F5-499B-B3D2-60AF178B3893}"/>
    <cellStyle name="Normal 10 4 3 8 4" xfId="19056" xr:uid="{7DF9839F-92DA-46B8-AC86-AFA6D5666D0F}"/>
    <cellStyle name="Normal 10 4 3 8 4 2" xfId="43250" xr:uid="{206231E2-CE0F-4CE0-8971-50A1C10C4029}"/>
    <cellStyle name="Normal 10 4 3 8 5" xfId="27246" xr:uid="{DBA05743-5124-4AD2-B372-595A9FE6EAB7}"/>
    <cellStyle name="Normal 10 4 3 9" xfId="2518" xr:uid="{2B603C23-B3C6-4732-920E-2D58424D1311}"/>
    <cellStyle name="Normal 10 4 3 9 2" xfId="10859" xr:uid="{9B4296BE-55FD-4F24-A387-FA803D4A11D0}"/>
    <cellStyle name="Normal 10 4 3 9 2 2" xfId="35515" xr:uid="{B6017E1B-B6A9-4C36-8B7E-7E20C38964DE}"/>
    <cellStyle name="Normal 10 4 3 9 3" xfId="20932" xr:uid="{1BC2798A-BD48-4F40-B0F8-1648B9898929}"/>
    <cellStyle name="Normal 10 4 3 9 3 2" xfId="45067" xr:uid="{17E5335D-4767-4336-88C9-65F2D390579A}"/>
    <cellStyle name="Normal 10 4 3 9 4" xfId="27630" xr:uid="{BA2AD183-0B4D-497C-9A43-C4FCAA3FE77A}"/>
    <cellStyle name="Normal 10 4 30" xfId="18385" xr:uid="{6DCD344A-B31E-495C-94AF-1FE9E3580DA3}"/>
    <cellStyle name="Normal 10 4 30 2" xfId="42601" xr:uid="{F8EE67B3-B6BC-46D5-BE26-0F327D664479}"/>
    <cellStyle name="Normal 10 4 31" xfId="25552" xr:uid="{F1ABA91B-3257-4B57-97E0-3B08A46105BA}"/>
    <cellStyle name="Normal 10 4 4" xfId="368" xr:uid="{C8ACA647-FC11-47C4-A15A-125751506104}"/>
    <cellStyle name="Normal 10 4 4 10" xfId="4285" xr:uid="{A09EF0DC-5863-46A4-A5B4-359CE36832B4}"/>
    <cellStyle name="Normal 10 4 4 10 2" xfId="12626" xr:uid="{21967CBF-B455-45BC-A59B-CB0B82C0445E}"/>
    <cellStyle name="Normal 10 4 4 10 2 2" xfId="37211" xr:uid="{80BE1482-4F92-4411-814E-BBD5B489D688}"/>
    <cellStyle name="Normal 10 4 4 10 3" xfId="29251" xr:uid="{97DB4684-58A3-4142-AE7D-2C582490C185}"/>
    <cellStyle name="Normal 10 4 4 11" xfId="4824" xr:uid="{0E98EFB6-845B-46A7-BAA1-D87FAF8A81EF}"/>
    <cellStyle name="Normal 10 4 4 11 2" xfId="13148" xr:uid="{3D997A44-391F-4539-B66D-684114B8A5B9}"/>
    <cellStyle name="Normal 10 4 4 11 2 2" xfId="37733" xr:uid="{0B306AF5-80E7-47FD-95DD-5782D1FA9E80}"/>
    <cellStyle name="Normal 10 4 4 11 3" xfId="29713" xr:uid="{78400248-FBC9-4E1C-A745-75D9B658D575}"/>
    <cellStyle name="Normal 10 4 4 12" xfId="8768" xr:uid="{E4A2E188-E0A7-45CE-B68A-3D121EE4947A}"/>
    <cellStyle name="Normal 10 4 4 12 2" xfId="33539" xr:uid="{0B168DDC-2C2F-4B8F-AEF1-FC77E98C4664}"/>
    <cellStyle name="Normal 10 4 4 13" xfId="17958" xr:uid="{F70AD88C-B991-49E5-9E47-B8916F363E25}"/>
    <cellStyle name="Normal 10 4 4 13 2" xfId="42183" xr:uid="{E6E3A5D0-5BBD-41FC-8903-8BE78F76FEC1}"/>
    <cellStyle name="Normal 10 4 4 14" xfId="18552" xr:uid="{79E19290-E0FE-43CA-81B4-57B6BB9A8F9A}"/>
    <cellStyle name="Normal 10 4 4 14 2" xfId="42748" xr:uid="{93B52F2A-A588-4FA9-A121-84602AE972E6}"/>
    <cellStyle name="Normal 10 4 4 15" xfId="25670" xr:uid="{BD96B878-2790-460F-B0B0-4BE28E6C3E6E}"/>
    <cellStyle name="Normal 10 4 4 2" xfId="1081" xr:uid="{5CC5C208-ABDE-4EA2-BA57-25ACBA4FB662}"/>
    <cellStyle name="Normal 10 4 4 2 10" xfId="26279" xr:uid="{4F5B3AE9-5D3F-4F39-93EB-269AAF1809CC}"/>
    <cellStyle name="Normal 10 4 4 2 2" xfId="1515" xr:uid="{8AF50783-B944-416D-A584-D087B703B97F}"/>
    <cellStyle name="Normal 10 4 4 2 2 2" xfId="7491" xr:uid="{9EB44459-C3A7-458C-8AC8-27AEC68FDA2D}"/>
    <cellStyle name="Normal 10 4 4 2 2 2 2" xfId="15750" xr:uid="{9D016589-AF28-4C7C-888F-8BAEBAEFDC90}"/>
    <cellStyle name="Normal 10 4 4 2 2 2 2 2" xfId="40332" xr:uid="{772F9F94-1B2F-490B-A028-CAADF9EFB061}"/>
    <cellStyle name="Normal 10 4 4 2 2 2 3" xfId="22703" xr:uid="{2CED3473-9C7F-4EA4-98A8-8E52A25CF2DF}"/>
    <cellStyle name="Normal 10 4 4 2 2 2 3 2" xfId="46730" xr:uid="{DC131AEF-51E6-464A-82D6-3123DDCF41C9}"/>
    <cellStyle name="Normal 10 4 4 2 2 2 4" xfId="32317" xr:uid="{17C6249B-1C4D-4532-A64B-B5940CA05D7A}"/>
    <cellStyle name="Normal 10 4 4 2 2 3" xfId="5455" xr:uid="{C3123679-90B6-418A-ABA9-AADEAE49E530}"/>
    <cellStyle name="Normal 10 4 4 2 2 3 2" xfId="13738" xr:uid="{136CFAB7-B8FD-4A79-AD32-9E2CC8BE683A}"/>
    <cellStyle name="Normal 10 4 4 2 2 3 2 2" xfId="38322" xr:uid="{40D405A2-BEE2-4D40-AA9E-EC6B496B6F0A}"/>
    <cellStyle name="Normal 10 4 4 2 2 3 3" xfId="30304" xr:uid="{2419E30F-C34B-4279-B7DF-536CCE489311}"/>
    <cellStyle name="Normal 10 4 4 2 2 4" xfId="9876" xr:uid="{56EFC208-6F3E-445F-8C26-A5DB225BD902}"/>
    <cellStyle name="Normal 10 4 4 2 2 4 2" xfId="34562" xr:uid="{328A8F85-6617-4D31-8DD2-BC208DF98EDE}"/>
    <cellStyle name="Normal 10 4 4 2 2 5" xfId="20237" xr:uid="{D3ECB34F-5876-4FF3-B06D-C9AF62ADBB8C}"/>
    <cellStyle name="Normal 10 4 4 2 2 5 2" xfId="44411" xr:uid="{E2BA427B-889B-4510-9D6D-CCD34264E1B4}"/>
    <cellStyle name="Normal 10 4 4 2 2 6" xfId="26678" xr:uid="{9E61AE7B-EA17-4D97-B65C-3E6654D8255D}"/>
    <cellStyle name="Normal 10 4 4 2 3" xfId="3048" xr:uid="{913EDE8F-67A3-442D-BA11-77182153B432}"/>
    <cellStyle name="Normal 10 4 4 2 3 2" xfId="8057" xr:uid="{45805ACE-4922-42AE-AC4F-7FCBD25AC926}"/>
    <cellStyle name="Normal 10 4 4 2 3 2 2" xfId="16315" xr:uid="{747D6ACA-9B82-4B5D-92A1-1D9B2A5EF9CD}"/>
    <cellStyle name="Normal 10 4 4 2 3 2 2 2" xfId="40897" xr:uid="{7E0ED255-B599-43EC-AFD0-60A8C6906707}"/>
    <cellStyle name="Normal 10 4 4 2 3 2 3" xfId="32882" xr:uid="{71D2501B-7F31-4859-A94A-16EC5362037E}"/>
    <cellStyle name="Normal 10 4 4 2 3 3" xfId="6170" xr:uid="{845D492B-888A-4CBE-8DD9-1B672A5C0395}"/>
    <cellStyle name="Normal 10 4 4 2 3 3 2" xfId="14432" xr:uid="{5140FF59-FAB8-495A-A7BD-4AFC8FF190FD}"/>
    <cellStyle name="Normal 10 4 4 2 3 3 2 2" xfId="39014" xr:uid="{FCF5016D-2772-433B-BCC2-7A19CB1AD07E}"/>
    <cellStyle name="Normal 10 4 4 2 3 3 3" xfId="30999" xr:uid="{62CCF19D-9901-4400-98B9-CF5B0E4F78B8}"/>
    <cellStyle name="Normal 10 4 4 2 3 4" xfId="11389" xr:uid="{082878BD-65D1-4084-8467-11D9BA76A163}"/>
    <cellStyle name="Normal 10 4 4 2 3 4 2" xfId="36044" xr:uid="{22C1237C-C35A-451B-A84F-2D0DCFC58658}"/>
    <cellStyle name="Normal 10 4 4 2 3 5" xfId="22290" xr:uid="{C73FFE69-3EF0-4317-9C1C-EADC10571911}"/>
    <cellStyle name="Normal 10 4 4 2 3 5 2" xfId="46326" xr:uid="{BDE2C0B5-7125-40CA-A9BC-AE8A9AF7E49E}"/>
    <cellStyle name="Normal 10 4 4 2 3 6" xfId="28159" xr:uid="{EF07978E-1F94-405D-A8AD-4DE101970352}"/>
    <cellStyle name="Normal 10 4 4 2 4" xfId="3767" xr:uid="{71D76908-466B-4AAC-882C-99E16C134CC9}"/>
    <cellStyle name="Normal 10 4 4 2 4 2" xfId="6690" xr:uid="{F8F44F12-CB61-4E90-9D12-4E1CE4E8635B}"/>
    <cellStyle name="Normal 10 4 4 2 4 2 2" xfId="14949" xr:uid="{C38ADFF4-3CCB-41AC-B19B-ADC917B9BB73}"/>
    <cellStyle name="Normal 10 4 4 2 4 2 2 2" xfId="39531" xr:uid="{AF15A1BA-073F-47CD-AB0A-8467D4B1A607}"/>
    <cellStyle name="Normal 10 4 4 2 4 2 3" xfId="31516" xr:uid="{027D01C3-02C2-4FA5-96D9-584FE2D6B6DA}"/>
    <cellStyle name="Normal 10 4 4 2 4 3" xfId="12108" xr:uid="{643E2E69-F2F0-49F2-B34D-3E4064A828A7}"/>
    <cellStyle name="Normal 10 4 4 2 4 3 2" xfId="36752" xr:uid="{BBB1A98A-856C-43B3-B7AA-9634E9D72E1B}"/>
    <cellStyle name="Normal 10 4 4 2 4 4" xfId="28867" xr:uid="{58A0923B-0D3C-4B2F-8B5E-1176D80A6B41}"/>
    <cellStyle name="Normal 10 4 4 2 5" xfId="4521" xr:uid="{FEDF1332-4C3B-4BDC-AD47-3CEFAA02B2DA}"/>
    <cellStyle name="Normal 10 4 4 2 5 2" xfId="7202" xr:uid="{2C7799E2-1993-4505-941F-CF58795C3510}"/>
    <cellStyle name="Normal 10 4 4 2 5 2 2" xfId="15461" xr:uid="{BBE79C78-1B3F-4118-ACF0-3417EDF69264}"/>
    <cellStyle name="Normal 10 4 4 2 5 2 2 2" xfId="40043" xr:uid="{8093FF30-F122-4124-A229-05368A39A9F9}"/>
    <cellStyle name="Normal 10 4 4 2 5 2 3" xfId="32028" xr:uid="{F906B2BB-9BDD-4E66-9439-14961DAAF813}"/>
    <cellStyle name="Normal 10 4 4 2 5 3" xfId="12862" xr:uid="{EEFE1568-15DA-4681-B252-B674F7ED2B61}"/>
    <cellStyle name="Normal 10 4 4 2 5 3 2" xfId="37447" xr:uid="{B2BEF412-41D0-4177-A064-B3A1D9BE0F68}"/>
    <cellStyle name="Normal 10 4 4 2 5 4" xfId="29487" xr:uid="{7EDC0FA9-730D-46E4-8E69-79AF44102AE3}"/>
    <cellStyle name="Normal 10 4 4 2 6" xfId="5041" xr:uid="{7F4C390F-CD92-46F3-B87A-F2473F9E1705}"/>
    <cellStyle name="Normal 10 4 4 2 6 2" xfId="13338" xr:uid="{A01E3FBF-5BF5-4814-9CD0-E07F5EB5B7D0}"/>
    <cellStyle name="Normal 10 4 4 2 6 2 2" xfId="37922" xr:uid="{93E61F08-368F-4F0D-AC05-9F31D1841B64}"/>
    <cellStyle name="Normal 10 4 4 2 6 3" xfId="29903" xr:uid="{8599FCBE-D278-44C5-AE83-BC2F1AD8E050}"/>
    <cellStyle name="Normal 10 4 4 2 7" xfId="9457" xr:uid="{0D28EBB8-8FFD-4726-9416-A06FE64868F3}"/>
    <cellStyle name="Normal 10 4 4 2 7 2" xfId="34160" xr:uid="{766F0B40-B48E-4A75-B77E-A23B39BF8015}"/>
    <cellStyle name="Normal 10 4 4 2 8" xfId="18194" xr:uid="{EA5E838F-0B52-43E5-B009-C67A5F16E13E}"/>
    <cellStyle name="Normal 10 4 4 2 8 2" xfId="42419" xr:uid="{E76F6B3A-07E0-4D9F-AF38-E208FED93382}"/>
    <cellStyle name="Normal 10 4 4 2 9" xfId="19825" xr:uid="{C813422F-75A5-4B8D-8DB4-459E11A45128}"/>
    <cellStyle name="Normal 10 4 4 2 9 2" xfId="44005" xr:uid="{42F8A625-DB9A-454C-9D7A-85A20106E595}"/>
    <cellStyle name="Normal 10 4 4 3" xfId="1317" xr:uid="{81BCF6A5-0A26-4A4F-AFA8-F780E7A739D8}"/>
    <cellStyle name="Normal 10 4 4 3 2" xfId="7005" xr:uid="{96EB2E85-3D4E-4C08-A0F6-9A69745EEE86}"/>
    <cellStyle name="Normal 10 4 4 3 2 2" xfId="15264" xr:uid="{F68C6933-EF1A-4830-A8A4-E42C5BCE7B7C}"/>
    <cellStyle name="Normal 10 4 4 3 2 2 2" xfId="39846" xr:uid="{254C5C6C-3F48-4748-AD21-9B7C75046501}"/>
    <cellStyle name="Normal 10 4 4 3 2 3" xfId="22508" xr:uid="{7637D5A1-D42F-4843-9801-32ACCF46ABE7}"/>
    <cellStyle name="Normal 10 4 4 3 2 3 2" xfId="46542" xr:uid="{9BA2C38D-D6E7-41EC-A4C7-C1AA6D25AEBD}"/>
    <cellStyle name="Normal 10 4 4 3 2 4" xfId="31831" xr:uid="{CDC50F8C-487C-4232-BFE3-47E11C12B4C3}"/>
    <cellStyle name="Normal 10 4 4 3 3" xfId="5257" xr:uid="{55A42015-C4EA-42C7-91BE-4F8E794699BF}"/>
    <cellStyle name="Normal 10 4 4 3 3 2" xfId="13550" xr:uid="{BDBAE579-B999-429D-A244-61A2C33A6242}"/>
    <cellStyle name="Normal 10 4 4 3 3 2 2" xfId="38134" xr:uid="{63D52984-F421-4B8F-8BCA-918B0D974797}"/>
    <cellStyle name="Normal 10 4 4 3 3 3" xfId="30116" xr:uid="{32A1010E-F206-44BE-AAA5-E3A9DDCA489A}"/>
    <cellStyle name="Normal 10 4 4 3 4" xfId="9679" xr:uid="{D23BD34D-A3CF-4FC3-9799-19E1F1484483}"/>
    <cellStyle name="Normal 10 4 4 3 4 2" xfId="34374" xr:uid="{1DD7788A-40D3-4B2A-9344-B3C285664D9E}"/>
    <cellStyle name="Normal 10 4 4 3 5" xfId="20041" xr:uid="{4F35CE96-92B3-4CEC-A729-641E22B9709B}"/>
    <cellStyle name="Normal 10 4 4 3 5 2" xfId="44219" xr:uid="{614007DE-FE35-4FB4-AAD4-8BBBB62697DD}"/>
    <cellStyle name="Normal 10 4 4 3 6" xfId="26491" xr:uid="{AF7FB456-532A-4FBE-A311-5F72FA7A6A0B}"/>
    <cellStyle name="Normal 10 4 4 4" xfId="852" xr:uid="{3415C29B-4699-4403-A69A-DC1DFD4146D8}"/>
    <cellStyle name="Normal 10 4 4 4 2" xfId="7870" xr:uid="{D84EBE1D-C0D9-401F-874D-3C6F644ACE68}"/>
    <cellStyle name="Normal 10 4 4 4 2 2" xfId="16128" xr:uid="{AD3E1950-FCA4-4C5F-BB4F-254588F5B53B}"/>
    <cellStyle name="Normal 10 4 4 4 2 2 2" xfId="40710" xr:uid="{27DCDA13-A15C-4101-8B57-1C9BB5545608}"/>
    <cellStyle name="Normal 10 4 4 4 2 3" xfId="22074" xr:uid="{1FFD75D3-FF5B-4D23-BF72-7E7A6482063E}"/>
    <cellStyle name="Normal 10 4 4 4 2 3 2" xfId="46135" xr:uid="{B602BE68-3EBA-4F82-9B63-AAE01521D545}"/>
    <cellStyle name="Normal 10 4 4 4 2 4" xfId="32695" xr:uid="{0C8DFCBA-2636-40D1-8CBB-DDD374989688}"/>
    <cellStyle name="Normal 10 4 4 4 3" xfId="5983" xr:uid="{133675CF-248E-419D-8A45-38D5791A2939}"/>
    <cellStyle name="Normal 10 4 4 4 3 2" xfId="14245" xr:uid="{25EA84CE-7D26-47A8-868D-30D7962703E8}"/>
    <cellStyle name="Normal 10 4 4 4 3 2 2" xfId="38827" xr:uid="{3C90E4AE-1653-472C-B9EB-02800B798D4F}"/>
    <cellStyle name="Normal 10 4 4 4 3 3" xfId="30812" xr:uid="{257CB07D-3EBF-43C1-A8E0-BB2E860A82F3}"/>
    <cellStyle name="Normal 10 4 4 4 4" xfId="9236" xr:uid="{2F784030-596A-48B9-80E3-F8558D43DFBC}"/>
    <cellStyle name="Normal 10 4 4 4 4 2" xfId="33970" xr:uid="{24EFAE14-0D11-4BAC-9A16-3A8DAA54155E}"/>
    <cellStyle name="Normal 10 4 4 4 5" xfId="19608" xr:uid="{D1B918D9-B60B-4759-8620-1754FC159F83}"/>
    <cellStyle name="Normal 10 4 4 4 5 2" xfId="43796" xr:uid="{30518B45-0DC4-4BF2-9A89-A2B94AEACE7C}"/>
    <cellStyle name="Normal 10 4 4 4 6" xfId="26092" xr:uid="{186E61BF-A64D-4147-A0A9-1B8F781ECDE7}"/>
    <cellStyle name="Normal 10 4 4 5" xfId="2189" xr:uid="{A58CE462-03EE-43E1-9C99-5F9DCF43D628}"/>
    <cellStyle name="Normal 10 4 4 5 2" xfId="6503" xr:uid="{4624BCE6-2FC0-4798-ABB8-B673A863C7D1}"/>
    <cellStyle name="Normal 10 4 4 5 2 2" xfId="14762" xr:uid="{912AEEE4-BE19-41D1-998E-5169EF262E21}"/>
    <cellStyle name="Normal 10 4 4 5 2 2 2" xfId="39344" xr:uid="{3E3F10CD-D7B2-4073-BC28-8AE630D9D0B1}"/>
    <cellStyle name="Normal 10 4 4 5 2 3" xfId="21627" xr:uid="{59C738FE-41FF-43EA-9585-91F0E37DB9C1}"/>
    <cellStyle name="Normal 10 4 4 5 2 3 2" xfId="45709" xr:uid="{029D81E8-36CC-4D27-8D72-3754C888F839}"/>
    <cellStyle name="Normal 10 4 4 5 2 4" xfId="31329" xr:uid="{C3D2AEA0-6B4F-4BC6-9E87-CF6A78ACAE6D}"/>
    <cellStyle name="Normal 10 4 4 5 3" xfId="10530" xr:uid="{1E10B913-6D34-4B35-8F1B-A8FAEAA2C134}"/>
    <cellStyle name="Normal 10 4 4 5 3 2" xfId="35188" xr:uid="{0F90A1AD-3DAB-46B1-9F8A-6C000BE3705F}"/>
    <cellStyle name="Normal 10 4 4 5 4" xfId="19159" xr:uid="{205E1A7F-8C83-429F-8612-FB3815247FCE}"/>
    <cellStyle name="Normal 10 4 4 5 4 2" xfId="43353" xr:uid="{8DA735EE-F8B6-4EEF-81D6-65997F3F0A72}"/>
    <cellStyle name="Normal 10 4 4 5 5" xfId="27303" xr:uid="{4D4D8CA5-614A-4F2C-940F-5BC9FEB49DE2}"/>
    <cellStyle name="Normal 10 4 4 6" xfId="2575" xr:uid="{5E21E750-4620-4C85-8250-1631D8C35636}"/>
    <cellStyle name="Normal 10 4 4 6 2" xfId="8361" xr:uid="{BD9B2B0B-0926-4F2F-8FFD-222D3EC2DDD4}"/>
    <cellStyle name="Normal 10 4 4 6 2 2" xfId="16619" xr:uid="{82EC1D60-DC67-497F-AF38-560044EAD055}"/>
    <cellStyle name="Normal 10 4 4 6 2 2 2" xfId="41201" xr:uid="{2860B083-33A8-4C5C-9EA8-647C23BEF682}"/>
    <cellStyle name="Normal 10 4 4 6 2 3" xfId="33186" xr:uid="{8E6C15B2-E21D-4910-9828-B5E9AF6DA716}"/>
    <cellStyle name="Normal 10 4 4 6 3" xfId="10916" xr:uid="{AC4BAC9E-302D-4CA6-8F8A-5E91C6819929}"/>
    <cellStyle name="Normal 10 4 4 6 3 2" xfId="35572" xr:uid="{B1A0F70E-8C99-4F5E-9E81-6DAFC58491F8}"/>
    <cellStyle name="Normal 10 4 4 6 4" xfId="21031" xr:uid="{34540DC0-2412-4303-9AE6-FC7411154159}"/>
    <cellStyle name="Normal 10 4 4 6 4 2" xfId="45156" xr:uid="{2513C05A-9DB1-4415-9D46-30695B7D345D}"/>
    <cellStyle name="Normal 10 4 4 6 5" xfId="27687" xr:uid="{D766D14B-6A59-489F-A267-ED06A3D03AA6}"/>
    <cellStyle name="Normal 10 4 4 7" xfId="2812" xr:uid="{6484ED2A-CB64-46C0-A619-724A57CA83E1}"/>
    <cellStyle name="Normal 10 4 4 7 2" xfId="11153" xr:uid="{3EB80B8B-48C8-4EDA-9CC1-E9A0C66FFEE3}"/>
    <cellStyle name="Normal 10 4 4 7 2 2" xfId="35808" xr:uid="{7EB1576F-5401-41C4-A91B-05088265DE4B}"/>
    <cellStyle name="Normal 10 4 4 7 3" xfId="27923" xr:uid="{4A44B779-95C1-4842-B1FF-EA6698B39927}"/>
    <cellStyle name="Normal 10 4 4 8" xfId="3285" xr:uid="{BF187B21-984F-4E0A-9867-896F4269F6A6}"/>
    <cellStyle name="Normal 10 4 4 8 2" xfId="11626" xr:uid="{2F3FE87A-E7E8-4DE8-B479-EB5EC135B0CE}"/>
    <cellStyle name="Normal 10 4 4 8 2 2" xfId="36280" xr:uid="{88DCA8E0-1C88-4EE2-A9D9-64A938C931F6}"/>
    <cellStyle name="Normal 10 4 4 8 3" xfId="28395" xr:uid="{07842D89-F58C-4040-ABD8-0EF979CE238C}"/>
    <cellStyle name="Normal 10 4 4 9" xfId="3531" xr:uid="{7F2F42AE-90D6-4205-AD73-FD920088EABF}"/>
    <cellStyle name="Normal 10 4 4 9 2" xfId="11872" xr:uid="{69E8A5F8-0A57-4DDA-A7BC-0309678E4514}"/>
    <cellStyle name="Normal 10 4 4 9 2 2" xfId="36516" xr:uid="{D45D6C8D-C081-45A4-AA33-29D7B29B83FC}"/>
    <cellStyle name="Normal 10 4 4 9 3" xfId="28631" xr:uid="{32F52ED6-B053-4E5F-A3EE-E9A0BACF11AC}"/>
    <cellStyle name="Normal 10 4 5" xfId="511" xr:uid="{F68E4332-5412-4053-BDFD-1AD5CD390579}"/>
    <cellStyle name="Normal 10 4 5 10" xfId="18693" xr:uid="{6EE499A4-84DC-4638-8123-000569C8556F}"/>
    <cellStyle name="Normal 10 4 5 10 2" xfId="42889" xr:uid="{43A01F3B-6FAB-4B36-8E18-41D89DCDA938}"/>
    <cellStyle name="Normal 10 4 5 11" xfId="25792" xr:uid="{AD9B1F5C-9B2A-48CE-B860-D78A9CD01388}"/>
    <cellStyle name="Normal 10 4 5 2" xfId="1380" xr:uid="{22395C75-D105-4BB0-9CB0-16EBE380BE47}"/>
    <cellStyle name="Normal 10 4 5 2 2" xfId="7412" xr:uid="{4922C34E-8563-48A9-A270-C477AF1A8B27}"/>
    <cellStyle name="Normal 10 4 5 2 2 2" xfId="15671" xr:uid="{C7FC4BC3-07D5-4178-BE77-98EC17A8E054}"/>
    <cellStyle name="Normal 10 4 5 2 2 2 2" xfId="40253" xr:uid="{FFA679F0-0EF8-4561-9CAC-92535067C62E}"/>
    <cellStyle name="Normal 10 4 5 2 2 3" xfId="22569" xr:uid="{636AF8ED-4F7F-4300-836E-8B55637D985B}"/>
    <cellStyle name="Normal 10 4 5 2 2 3 2" xfId="46596" xr:uid="{50161543-6D6B-4C5F-9774-77642ED51B35}"/>
    <cellStyle name="Normal 10 4 5 2 2 4" xfId="32238" xr:uid="{A6D779CE-A23B-43F1-9042-4B3CD4372FF2}"/>
    <cellStyle name="Normal 10 4 5 2 3" xfId="5320" xr:uid="{C0161B1E-4329-48B8-AF32-4075C9C984F4}"/>
    <cellStyle name="Normal 10 4 5 2 3 2" xfId="13604" xr:uid="{06B9E860-FD39-4157-A256-A79F060D3FE6}"/>
    <cellStyle name="Normal 10 4 5 2 3 2 2" xfId="38188" xr:uid="{8F0C340E-F0FC-4C39-9BFF-6B9C743C5CB8}"/>
    <cellStyle name="Normal 10 4 5 2 3 3" xfId="30170" xr:uid="{7EC741B3-1CBC-4442-AFC7-0E6E1986973A}"/>
    <cellStyle name="Normal 10 4 5 2 4" xfId="9742" xr:uid="{8A4CF1CB-6B13-48FF-9E39-1D32CA038A12}"/>
    <cellStyle name="Normal 10 4 5 2 4 2" xfId="34428" xr:uid="{CFE0C317-C3BD-4EFB-B296-6A4B084E2AE1}"/>
    <cellStyle name="Normal 10 4 5 2 5" xfId="20103" xr:uid="{5F43F20B-471D-4A7F-9AE6-27F31A4EB3CE}"/>
    <cellStyle name="Normal 10 4 5 2 5 2" xfId="44277" xr:uid="{D661B3D7-45B5-41D7-A0F4-B5A23B65A1D9}"/>
    <cellStyle name="Normal 10 4 5 2 6" xfId="26544" xr:uid="{91072203-A23A-4CD3-9054-267C29AA60EF}"/>
    <cellStyle name="Normal 10 4 5 3" xfId="926" xr:uid="{77B6FC56-C149-4927-9C62-9CFF66F2A83D}"/>
    <cellStyle name="Normal 10 4 5 3 2" xfId="7923" xr:uid="{00BC303C-6CA1-4003-9DB0-F0EAC54B80CD}"/>
    <cellStyle name="Normal 10 4 5 3 2 2" xfId="16181" xr:uid="{BBC7B598-AF36-4842-B23C-A0233FB0D6D3}"/>
    <cellStyle name="Normal 10 4 5 3 2 2 2" xfId="40763" xr:uid="{1F4BF06B-B10B-444B-B0C4-F4F83BC49B67}"/>
    <cellStyle name="Normal 10 4 5 3 2 3" xfId="22139" xr:uid="{B49058C5-F60A-4451-93A5-286CE3B7DCB7}"/>
    <cellStyle name="Normal 10 4 5 3 2 3 2" xfId="46191" xr:uid="{29C4BB06-B139-4BCF-8B1F-3C4D169B7B14}"/>
    <cellStyle name="Normal 10 4 5 3 2 4" xfId="32748" xr:uid="{9CB354BD-28AD-4B90-B689-9185D965CF87}"/>
    <cellStyle name="Normal 10 4 5 3 3" xfId="6036" xr:uid="{394FE594-DD28-4C4D-A78C-8B7ADC5271D0}"/>
    <cellStyle name="Normal 10 4 5 3 3 2" xfId="14298" xr:uid="{653A3497-4F89-40B8-A143-DE2D94AE7A92}"/>
    <cellStyle name="Normal 10 4 5 3 3 2 2" xfId="38880" xr:uid="{4C995B93-68D6-44CF-90AE-BAAB7E60F3C4}"/>
    <cellStyle name="Normal 10 4 5 3 3 3" xfId="30865" xr:uid="{C3BE335C-7329-4037-9E43-83B67A2A2BBE}"/>
    <cellStyle name="Normal 10 4 5 3 4" xfId="9304" xr:uid="{58E068F9-F532-4538-95A2-3BA2455ECDC3}"/>
    <cellStyle name="Normal 10 4 5 3 4 2" xfId="34025" xr:uid="{BD39665A-3992-45E8-8F9C-B65627FCC3A9}"/>
    <cellStyle name="Normal 10 4 5 3 5" xfId="19674" xr:uid="{1CCADC9C-DEE4-4985-AD26-444E7A4A214D}"/>
    <cellStyle name="Normal 10 4 5 3 5 2" xfId="43856" xr:uid="{983555D1-675E-4934-A8B7-3D88237DA33E}"/>
    <cellStyle name="Normal 10 4 5 3 6" xfId="26145" xr:uid="{5FF228AB-64CE-415A-B19A-08D2A850B3FF}"/>
    <cellStyle name="Normal 10 4 5 4" xfId="2930" xr:uid="{E2E3E8D7-F588-442D-AAF9-F62560E9590F}"/>
    <cellStyle name="Normal 10 4 5 4 2" xfId="6556" xr:uid="{BE81F57B-38BC-4387-B6F1-7DEF743B1CC8}"/>
    <cellStyle name="Normal 10 4 5 4 2 2" xfId="14815" xr:uid="{7EA61F06-4AC6-4850-B45D-8308C0A3F291}"/>
    <cellStyle name="Normal 10 4 5 4 2 2 2" xfId="39397" xr:uid="{399FD08B-36CF-4E7F-A29F-FBB67403DDF7}"/>
    <cellStyle name="Normal 10 4 5 4 2 3" xfId="21765" xr:uid="{9C4E10A0-6FE9-4396-A1BB-7A3B71B05B32}"/>
    <cellStyle name="Normal 10 4 5 4 2 3 2" xfId="45839" xr:uid="{F705C31E-1E9B-46F7-A9E4-7F1749B0DB7F}"/>
    <cellStyle name="Normal 10 4 5 4 2 4" xfId="31382" xr:uid="{188AE5D4-7C5B-4E2A-AFB4-4E19B07F9E2F}"/>
    <cellStyle name="Normal 10 4 5 4 3" xfId="11271" xr:uid="{E3FA45FA-202B-4494-A73A-121FC947552F}"/>
    <cellStyle name="Normal 10 4 5 4 3 2" xfId="35926" xr:uid="{F3ADAA28-EF10-4183-AC63-4C7641FEB4CB}"/>
    <cellStyle name="Normal 10 4 5 4 4" xfId="19300" xr:uid="{E35E3E51-45E4-4DCC-A0B5-B7FECB9BF768}"/>
    <cellStyle name="Normal 10 4 5 4 4 2" xfId="43494" xr:uid="{8BF22191-9E5B-48E4-A759-2F83F5196937}"/>
    <cellStyle name="Normal 10 4 5 4 5" xfId="28041" xr:uid="{5230057F-B145-40E9-A0DA-D34C11C37E8A}"/>
    <cellStyle name="Normal 10 4 5 5" xfId="3649" xr:uid="{EEDE7019-8FA1-49C1-AD65-418106198B95}"/>
    <cellStyle name="Normal 10 4 5 5 2" xfId="7188" xr:uid="{05EDBF6C-61AD-40D6-B26B-24352633FC5C}"/>
    <cellStyle name="Normal 10 4 5 5 2 2" xfId="15447" xr:uid="{F9153BEC-5071-4AE8-AD83-FB9EB736C0C6}"/>
    <cellStyle name="Normal 10 4 5 5 2 2 2" xfId="40029" xr:uid="{EDB28D7D-8813-4348-A750-58262EECCBF5}"/>
    <cellStyle name="Normal 10 4 5 5 2 3" xfId="32014" xr:uid="{97C06290-C46B-48C3-B69F-F67E14AFD4F8}"/>
    <cellStyle name="Normal 10 4 5 5 3" xfId="11990" xr:uid="{46983C0E-8CE8-4788-909A-CC6FE5BA9D54}"/>
    <cellStyle name="Normal 10 4 5 5 3 2" xfId="36634" xr:uid="{E2EC0587-A1FF-4BF9-B826-6C36FAD51DF9}"/>
    <cellStyle name="Normal 10 4 5 5 4" xfId="21169" xr:uid="{5A92B265-2E05-46B9-A123-03C6BFBF7D27}"/>
    <cellStyle name="Normal 10 4 5 5 4 2" xfId="45289" xr:uid="{1014AC80-6F6A-4E98-B7DD-3256CF486D63}"/>
    <cellStyle name="Normal 10 4 5 5 5" xfId="28749" xr:uid="{8377D453-7159-4F06-9B62-B6A5AD6B2356}"/>
    <cellStyle name="Normal 10 4 5 6" xfId="4403" xr:uid="{FB2CE692-8D74-4088-8B4E-6DF60E93ADB4}"/>
    <cellStyle name="Normal 10 4 5 6 2" xfId="12744" xr:uid="{5E84FB5F-C7AF-4212-94A1-F5C4671BC2EF}"/>
    <cellStyle name="Normal 10 4 5 6 2 2" xfId="37329" xr:uid="{64A36E41-62F3-44D1-A777-C0ECEC744B45}"/>
    <cellStyle name="Normal 10 4 5 6 3" xfId="29369" xr:uid="{192ED9F2-A630-4E5E-8165-9889B1CC4EF4}"/>
    <cellStyle name="Normal 10 4 5 7" xfId="4889" xr:uid="{A342CA82-B612-4773-B6CC-C9C82A18EE3F}"/>
    <cellStyle name="Normal 10 4 5 7 2" xfId="13202" xr:uid="{57F9C08D-ECF6-4EBB-8780-08BBBE24F553}"/>
    <cellStyle name="Normal 10 4 5 7 2 2" xfId="37786" xr:uid="{FEEF5591-8108-4BE4-8ACF-476CC6F2109C}"/>
    <cellStyle name="Normal 10 4 5 7 3" xfId="29768" xr:uid="{5AF1F835-3951-450E-9125-D9168364AE6E}"/>
    <cellStyle name="Normal 10 4 5 8" xfId="8898" xr:uid="{86C6E569-EA17-4F4D-8455-B353A154467A}"/>
    <cellStyle name="Normal 10 4 5 8 2" xfId="33661" xr:uid="{7C296675-BC7B-4643-90E2-B3C1F5FB06EB}"/>
    <cellStyle name="Normal 10 4 5 9" xfId="18076" xr:uid="{D3113929-29D1-4C46-8D93-358CD424F113}"/>
    <cellStyle name="Normal 10 4 5 9 2" xfId="42301" xr:uid="{E8FB5EA1-BE06-4159-A691-23CA19C81440}"/>
    <cellStyle name="Normal 10 4 6" xfId="569" xr:uid="{C42E3F65-D877-4E28-9454-C1CCC1941EEE}"/>
    <cellStyle name="Normal 10 4 6 2" xfId="1407" xr:uid="{D13E7175-D991-4F2D-B2BD-6C954E103BB2}"/>
    <cellStyle name="Normal 10 4 6 2 2" xfId="7439" xr:uid="{C54ECB80-3FE5-499B-84C9-51906C745710}"/>
    <cellStyle name="Normal 10 4 6 2 2 2" xfId="15698" xr:uid="{5E4D6FD1-B370-4B70-8FF1-925836522638}"/>
    <cellStyle name="Normal 10 4 6 2 2 2 2" xfId="40280" xr:uid="{86284D16-11EF-4FFE-9556-C1FF4E299275}"/>
    <cellStyle name="Normal 10 4 6 2 2 3" xfId="22596" xr:uid="{B469D2EB-0B21-49CF-806B-49A731F1A41D}"/>
    <cellStyle name="Normal 10 4 6 2 2 3 2" xfId="46623" xr:uid="{659ED05B-DE37-457D-B079-395EA8ECFC4A}"/>
    <cellStyle name="Normal 10 4 6 2 2 4" xfId="32265" xr:uid="{EA68BE62-B68B-47E1-8D21-EA7CDD827E20}"/>
    <cellStyle name="Normal 10 4 6 2 3" xfId="5347" xr:uid="{C6EB6693-CBC1-4E97-9040-E2B30A18C609}"/>
    <cellStyle name="Normal 10 4 6 2 3 2" xfId="13631" xr:uid="{B75D8249-C1D2-4775-A43E-835A846BC47C}"/>
    <cellStyle name="Normal 10 4 6 2 3 2 2" xfId="38215" xr:uid="{6587CC3B-5712-4C99-9ABA-34B4E2C87468}"/>
    <cellStyle name="Normal 10 4 6 2 3 3" xfId="30197" xr:uid="{951C2512-FBEF-45EF-A5AE-23D5B6FB24D4}"/>
    <cellStyle name="Normal 10 4 6 2 4" xfId="9769" xr:uid="{A0927C99-9899-47B4-A500-BA479E667144}"/>
    <cellStyle name="Normal 10 4 6 2 4 2" xfId="34455" xr:uid="{ABB6F388-EABE-4CA5-9AA3-1DE28D717F49}"/>
    <cellStyle name="Normal 10 4 6 2 5" xfId="20130" xr:uid="{9C532FDF-E4B5-49A6-BE7F-4BF1E16107D9}"/>
    <cellStyle name="Normal 10 4 6 2 5 2" xfId="44304" xr:uid="{AEDA9F3C-4FC5-4869-BFC9-D56FE4E269C7}"/>
    <cellStyle name="Normal 10 4 6 2 6" xfId="26571" xr:uid="{CE7809EA-A052-46D9-B6D7-3D6057D01758}"/>
    <cellStyle name="Normal 10 4 6 3" xfId="958" xr:uid="{50546228-6CEC-4911-8F08-D0B7AD5F8039}"/>
    <cellStyle name="Normal 10 4 6 3 2" xfId="7950" xr:uid="{B085954F-8E9A-4803-BDBE-DF06E3E900D3}"/>
    <cellStyle name="Normal 10 4 6 3 2 2" xfId="16208" xr:uid="{0B50AB38-1986-4D98-AEAF-F4CD2CBF2876}"/>
    <cellStyle name="Normal 10 4 6 3 2 2 2" xfId="40790" xr:uid="{48084F25-0B36-4D52-BE57-642135803743}"/>
    <cellStyle name="Normal 10 4 6 3 2 3" xfId="22169" xr:uid="{FFF454D6-E42A-45E6-8C34-25776EAD1033}"/>
    <cellStyle name="Normal 10 4 6 3 2 3 2" xfId="46218" xr:uid="{98B0215A-5DA6-48BF-9D79-8AB4EDDAE943}"/>
    <cellStyle name="Normal 10 4 6 3 2 4" xfId="32775" xr:uid="{2EBA5663-37E1-42DC-B039-D4F7EF5D4942}"/>
    <cellStyle name="Normal 10 4 6 3 3" xfId="6063" xr:uid="{C1AF63A5-7869-48D7-8810-A471FA1A2870}"/>
    <cellStyle name="Normal 10 4 6 3 3 2" xfId="14325" xr:uid="{562440F3-9DFF-4704-8AA0-A40A21D0B454}"/>
    <cellStyle name="Normal 10 4 6 3 3 2 2" xfId="38907" xr:uid="{C3B42497-508A-4AA0-BA62-1ADCD3F5E324}"/>
    <cellStyle name="Normal 10 4 6 3 3 3" xfId="30892" xr:uid="{1B26BC67-2C21-4FE4-8D3C-97E233DBA56E}"/>
    <cellStyle name="Normal 10 4 6 3 4" xfId="9334" xr:uid="{FCBB29A6-990E-4261-9738-779EE712EAE7}"/>
    <cellStyle name="Normal 10 4 6 3 4 2" xfId="34053" xr:uid="{AB2E9EA8-E467-4026-89AE-D89F16A77400}"/>
    <cellStyle name="Normal 10 4 6 3 5" xfId="19703" xr:uid="{37655627-0E2B-4B8C-B8FA-7BE56BED4745}"/>
    <cellStyle name="Normal 10 4 6 3 5 2" xfId="43885" xr:uid="{3CDB5F70-4E54-4830-BC1C-2853DC8B62C8}"/>
    <cellStyle name="Normal 10 4 6 3 6" xfId="26172" xr:uid="{B8D1F6C4-07B7-4356-A917-8AF2D9D6310D}"/>
    <cellStyle name="Normal 10 4 6 4" xfId="6583" xr:uid="{5B017AEE-8EB6-4C1F-A0C5-97AAE88E1FCF}"/>
    <cellStyle name="Normal 10 4 6 4 2" xfId="14842" xr:uid="{F303E379-0941-492C-AF4E-04B7200CC034}"/>
    <cellStyle name="Normal 10 4 6 4 2 2" xfId="21822" xr:uid="{7B366B53-CE34-4E3A-8DA8-39365AA9734A}"/>
    <cellStyle name="Normal 10 4 6 4 2 2 2" xfId="45896" xr:uid="{F6A5F30A-B40A-4AF8-A10F-CAEB5D461110}"/>
    <cellStyle name="Normal 10 4 6 4 2 3" xfId="39424" xr:uid="{8855B082-076F-43C9-87D2-744582CD8EE3}"/>
    <cellStyle name="Normal 10 4 6 4 3" xfId="19357" xr:uid="{43B0F922-A5F7-4799-A1AA-D8041B3CDBDB}"/>
    <cellStyle name="Normal 10 4 6 4 3 2" xfId="43551" xr:uid="{7821E5C7-7FD8-4F5F-A020-3E71EE93F8CF}"/>
    <cellStyle name="Normal 10 4 6 4 4" xfId="31409" xr:uid="{F9326EAB-8825-4477-A7C0-8ED75061405A}"/>
    <cellStyle name="Normal 10 4 6 5" xfId="7136" xr:uid="{8E986637-42C8-426F-A6EB-7214C9C96BC8}"/>
    <cellStyle name="Normal 10 4 6 5 2" xfId="15395" xr:uid="{B084FB4B-4B17-402D-9701-07977D9FBDF2}"/>
    <cellStyle name="Normal 10 4 6 5 2 2" xfId="39977" xr:uid="{7529B881-BDE8-41D4-A2A8-8CDF84D666CB}"/>
    <cellStyle name="Normal 10 4 6 5 3" xfId="21227" xr:uid="{0672BFF7-24A9-442F-B663-BA5AA26F44E9}"/>
    <cellStyle name="Normal 10 4 6 5 3 2" xfId="45346" xr:uid="{8CC145A2-9BD0-4519-8523-0602FA1C291C}"/>
    <cellStyle name="Normal 10 4 6 5 4" xfId="31962" xr:uid="{148B000F-5BC2-4D4A-95A9-F4DF8C772FAF}"/>
    <cellStyle name="Normal 10 4 6 6" xfId="4918" xr:uid="{D99A1F5C-947C-486D-B154-5FD8AE4FF9CA}"/>
    <cellStyle name="Normal 10 4 6 6 2" xfId="13229" xr:uid="{2438B6B3-8A9C-4262-9F5C-51A263980EF4}"/>
    <cellStyle name="Normal 10 4 6 6 2 2" xfId="37813" xr:uid="{96890F4B-326A-4118-8FB0-83A9378E152B}"/>
    <cellStyle name="Normal 10 4 6 6 3" xfId="29795" xr:uid="{1AD47ED6-0C36-43D2-8E81-BDC2F4EC3D11}"/>
    <cellStyle name="Normal 10 4 6 7" xfId="8956" xr:uid="{25D47441-6F36-4174-A3E6-67B6D6BA63F0}"/>
    <cellStyle name="Normal 10 4 6 7 2" xfId="33718" xr:uid="{A39C4A49-39A5-4124-B6BD-0CC50F5909B6}"/>
    <cellStyle name="Normal 10 4 6 8" xfId="18750" xr:uid="{3823935B-BFBE-4E60-8854-73D341699080}"/>
    <cellStyle name="Normal 10 4 6 8 2" xfId="42946" xr:uid="{0751C15E-6F61-4F7D-A65E-46B5C1251120}"/>
    <cellStyle name="Normal 10 4 6 9" xfId="25849" xr:uid="{7F2B8A1B-5A6C-4E5C-BD4B-4CC051DA8251}"/>
    <cellStyle name="Normal 10 4 7" xfId="1137" xr:uid="{95A3A517-716F-41E6-8676-4D9CB8D038CB}"/>
    <cellStyle name="Normal 10 4 7 2" xfId="1569" xr:uid="{10578E11-C053-4E1C-A652-83BA1A1FB612}"/>
    <cellStyle name="Normal 10 4 7 2 2" xfId="7544" xr:uid="{3F618176-5484-47B0-A375-689795783AC4}"/>
    <cellStyle name="Normal 10 4 7 2 2 2" xfId="15802" xr:uid="{C93A6E13-6CF7-46EB-93E5-B91A67B47C0D}"/>
    <cellStyle name="Normal 10 4 7 2 2 2 2" xfId="40384" xr:uid="{E4B0712B-3A7E-4491-898F-9C48C8566ADE}"/>
    <cellStyle name="Normal 10 4 7 2 2 3" xfId="22756" xr:uid="{EE582346-B138-4033-96A1-EBF51B4FB0DB}"/>
    <cellStyle name="Normal 10 4 7 2 2 3 2" xfId="46783" xr:uid="{DA459BE9-252B-48D9-A2A5-9A52D110B1D8}"/>
    <cellStyle name="Normal 10 4 7 2 2 4" xfId="32369" xr:uid="{A2A66124-8288-4477-AFC3-4DF2DBE6F573}"/>
    <cellStyle name="Normal 10 4 7 2 3" xfId="5508" xr:uid="{B98AE2EA-8116-4D83-AE78-5BDFE97AC4EC}"/>
    <cellStyle name="Normal 10 4 7 2 3 2" xfId="13791" xr:uid="{E653326D-FE64-4C78-B8A6-D78E6C994BA2}"/>
    <cellStyle name="Normal 10 4 7 2 3 2 2" xfId="38375" xr:uid="{F12D0C6F-6FBF-4190-8CE0-84BDB1C6C97D}"/>
    <cellStyle name="Normal 10 4 7 2 3 3" xfId="30357" xr:uid="{5833CB61-1B25-4C6A-B33B-0BBCEA91B491}"/>
    <cellStyle name="Normal 10 4 7 2 4" xfId="9929" xr:uid="{23EA9819-DBD6-494C-9014-0F9CFA4A26CE}"/>
    <cellStyle name="Normal 10 4 7 2 4 2" xfId="34615" xr:uid="{B7A6A2E2-D7DD-40DC-AC9F-89B1D219BF70}"/>
    <cellStyle name="Normal 10 4 7 2 5" xfId="20290" xr:uid="{BBB90049-1390-468D-AFCC-F1289EFAED22}"/>
    <cellStyle name="Normal 10 4 7 2 5 2" xfId="44464" xr:uid="{5AB75D32-6492-42D3-9B6D-D2EDE5ACA50C}"/>
    <cellStyle name="Normal 10 4 7 2 6" xfId="26731" xr:uid="{67DA00A3-95EA-4462-B0F1-CED5AE36F83B}"/>
    <cellStyle name="Normal 10 4 7 3" xfId="6223" xr:uid="{49A922DF-022D-4E22-B629-276489EE3CCF}"/>
    <cellStyle name="Normal 10 4 7 3 2" xfId="8110" xr:uid="{289CCD65-0B1A-4F82-8681-5B43135F6EB7}"/>
    <cellStyle name="Normal 10 4 7 3 2 2" xfId="16368" xr:uid="{D610994F-A9A4-4B54-9466-B9B631B91114}"/>
    <cellStyle name="Normal 10 4 7 3 2 2 2" xfId="40950" xr:uid="{C9CAA1FE-E58E-446E-9E6E-3A2E10D0A20A}"/>
    <cellStyle name="Normal 10 4 7 3 2 3" xfId="22346" xr:uid="{EC94CEC8-66F2-4F03-A1D8-6F3411556BA6}"/>
    <cellStyle name="Normal 10 4 7 3 2 3 2" xfId="46380" xr:uid="{E7269E4C-6CD4-4244-9968-F64457DB0F94}"/>
    <cellStyle name="Normal 10 4 7 3 2 4" xfId="32935" xr:uid="{5E93DD16-8459-435C-92F6-FD72F774646E}"/>
    <cellStyle name="Normal 10 4 7 3 3" xfId="14485" xr:uid="{C74D52E2-09A3-4289-B943-ECE5428FF53D}"/>
    <cellStyle name="Normal 10 4 7 3 3 2" xfId="39067" xr:uid="{D92B2C2D-1893-48FC-A3D1-AC3C343B177E}"/>
    <cellStyle name="Normal 10 4 7 3 4" xfId="19880" xr:uid="{3B9B9EED-70A0-4439-ABCC-4E0C8EFC320A}"/>
    <cellStyle name="Normal 10 4 7 3 4 2" xfId="44060" xr:uid="{78ECA167-7381-4FBE-8ABF-C1705502DF26}"/>
    <cellStyle name="Normal 10 4 7 3 5" xfId="31052" xr:uid="{B8842768-BC3D-4312-80AA-BB18F91556F1}"/>
    <cellStyle name="Normal 10 4 7 4" xfId="6743" xr:uid="{A504ABE3-1E30-49AF-8B5C-8C113872B626}"/>
    <cellStyle name="Normal 10 4 7 4 2" xfId="15002" xr:uid="{BC459105-E851-42C4-9292-359BA948BAF2}"/>
    <cellStyle name="Normal 10 4 7 4 2 2" xfId="39584" xr:uid="{F249E969-1CC3-42F9-976D-33979318CD17}"/>
    <cellStyle name="Normal 10 4 7 4 3" xfId="20849" xr:uid="{39783C25-4967-4F17-BF35-28E93FB6B483}"/>
    <cellStyle name="Normal 10 4 7 4 3 2" xfId="44987" xr:uid="{4DE6B556-0F9E-49FF-9112-3331E2287A63}"/>
    <cellStyle name="Normal 10 4 7 4 4" xfId="31569" xr:uid="{F6CDABCD-3398-4DAD-8888-4056607BD03F}"/>
    <cellStyle name="Normal 10 4 7 5" xfId="7254" xr:uid="{6E733CFD-5EB8-4462-9EE8-E1ED230DDF71}"/>
    <cellStyle name="Normal 10 4 7 5 2" xfId="15513" xr:uid="{1FCFBA6A-E0D6-4E28-99B2-885F25FD7CBA}"/>
    <cellStyle name="Normal 10 4 7 5 2 2" xfId="40095" xr:uid="{69782E31-1919-456D-A172-1971BC27E7DE}"/>
    <cellStyle name="Normal 10 4 7 5 3" xfId="32080" xr:uid="{94F18C02-1CE8-462D-AB86-CF110143AC6A}"/>
    <cellStyle name="Normal 10 4 7 6" xfId="5096" xr:uid="{5B5DBDFC-99F2-4F3A-B443-B3EC0038F958}"/>
    <cellStyle name="Normal 10 4 7 6 2" xfId="13391" xr:uid="{3D07388A-81A0-4347-A6B1-302B50932523}"/>
    <cellStyle name="Normal 10 4 7 6 2 2" xfId="37975" xr:uid="{06D86FD8-3C83-48A0-828A-FAF4C8B92ACF}"/>
    <cellStyle name="Normal 10 4 7 6 3" xfId="29956" xr:uid="{6D81DEC9-597A-4AFB-8FD0-C0FC536FB3E6}"/>
    <cellStyle name="Normal 10 4 7 7" xfId="9513" xr:uid="{8F2EC4BC-E243-4594-B271-D2376DDF4A81}"/>
    <cellStyle name="Normal 10 4 7 7 2" xfId="34213" xr:uid="{9C15FEB8-6853-4A61-98AC-F401381478E0}"/>
    <cellStyle name="Normal 10 4 7 8" xfId="18420" xr:uid="{995B5D50-4B0C-4BF9-9D48-AB8F7B9D4F8E}"/>
    <cellStyle name="Normal 10 4 7 8 2" xfId="42630" xr:uid="{48F4C1A3-7D16-4FD1-B632-943F02B4E9ED}"/>
    <cellStyle name="Normal 10 4 7 9" xfId="26332" xr:uid="{53E5887B-D3A3-4D5E-8EE6-3D00177DF120}"/>
    <cellStyle name="Normal 10 4 8" xfId="1204" xr:uid="{63779A58-D214-4142-8275-510F301F123B}"/>
    <cellStyle name="Normal 10 4 8 2" xfId="5876" xr:uid="{28C9D239-7AA5-44B3-A3F1-785800D086C5}"/>
    <cellStyle name="Normal 10 4 8 2 2" xfId="7763" xr:uid="{A90D307A-B419-4C56-9FA3-EAF31715B50B}"/>
    <cellStyle name="Normal 10 4 8 2 2 2" xfId="16021" xr:uid="{6760687D-9ED4-4EAA-865F-64AA9DECC3BE}"/>
    <cellStyle name="Normal 10 4 8 2 2 2 2" xfId="40603" xr:uid="{0FA725E2-1DAE-4F2F-9EE8-25ABEE51CF96}"/>
    <cellStyle name="Normal 10 4 8 2 2 3" xfId="32588" xr:uid="{F5EAFF50-0929-471C-98AA-742B1F19DBE7}"/>
    <cellStyle name="Normal 10 4 8 2 3" xfId="14138" xr:uid="{5D09DA75-A975-4010-B543-E340AF524CE7}"/>
    <cellStyle name="Normal 10 4 8 2 3 2" xfId="38720" xr:uid="{9B1219B0-F8FD-4CC4-A4EF-119E2019661B}"/>
    <cellStyle name="Normal 10 4 8 2 4" xfId="22401" xr:uid="{8ADF15A3-6F64-4B69-8D2C-E001B530A874}"/>
    <cellStyle name="Normal 10 4 8 2 4 2" xfId="46435" xr:uid="{C75AD565-7465-42E0-9819-167310EBF999}"/>
    <cellStyle name="Normal 10 4 8 2 5" xfId="30705" xr:uid="{BD31A474-32D2-48F1-BF4D-EB3C6947926A}"/>
    <cellStyle name="Normal 10 4 8 3" xfId="6396" xr:uid="{136D839D-C6C7-4B04-9644-8A6469BDDD6E}"/>
    <cellStyle name="Normal 10 4 8 3 2" xfId="14655" xr:uid="{DC10BC45-EC2F-4064-B953-5FB0A4162D0F}"/>
    <cellStyle name="Normal 10 4 8 3 2 2" xfId="39237" xr:uid="{DB87B965-2C87-4238-AD63-C4B80E0F4B41}"/>
    <cellStyle name="Normal 10 4 8 3 3" xfId="31222" xr:uid="{FE179E81-5473-4581-AB51-144C7D225C30}"/>
    <cellStyle name="Normal 10 4 8 4" xfId="7306" xr:uid="{562D33B0-74DE-44E3-B5F7-91AC853C2C97}"/>
    <cellStyle name="Normal 10 4 8 4 2" xfId="15565" xr:uid="{55B387BC-84DD-4DBE-9125-84B6349D3209}"/>
    <cellStyle name="Normal 10 4 8 4 2 2" xfId="40147" xr:uid="{501E60FA-D6AF-49A6-B46B-8EDCF1748EAA}"/>
    <cellStyle name="Normal 10 4 8 4 3" xfId="32132" xr:uid="{EF07EB17-52C6-444A-8FBB-3B81BC04325E}"/>
    <cellStyle name="Normal 10 4 8 5" xfId="5149" xr:uid="{59C4587B-F589-4257-8AA4-0EF177ABF5C0}"/>
    <cellStyle name="Normal 10 4 8 5 2" xfId="13443" xr:uid="{F97FCF6D-A8AA-452A-8471-80123BB96889}"/>
    <cellStyle name="Normal 10 4 8 5 2 2" xfId="38027" xr:uid="{2AA7EF54-0181-486D-AB05-333513616A9E}"/>
    <cellStyle name="Normal 10 4 8 5 3" xfId="30009" xr:uid="{B64A6B3F-BE6E-4CF4-8A15-7FAC22498827}"/>
    <cellStyle name="Normal 10 4 8 6" xfId="9572" xr:uid="{D038499F-91AB-41AE-84FD-0D5A751A58A3}"/>
    <cellStyle name="Normal 10 4 8 6 2" xfId="34267" xr:uid="{0A4FF603-0E63-4E42-8DCD-6220B0204580}"/>
    <cellStyle name="Normal 10 4 8 7" xfId="19934" xr:uid="{7935565F-EB2C-4FDF-BDF5-820F8BB7B88E}"/>
    <cellStyle name="Normal 10 4 8 7 2" xfId="44112" xr:uid="{568CABE1-87CE-49A9-8EF5-7E85F8EDE809}"/>
    <cellStyle name="Normal 10 4 8 8" xfId="26384" xr:uid="{2583BA20-F848-457B-9E83-8738703C850A}"/>
    <cellStyle name="Normal 10 4 9" xfId="1163" xr:uid="{18ABD02A-9A55-4A30-9A68-2C042DA9D7CB}"/>
    <cellStyle name="Normal 10 4 9 2" xfId="6249" xr:uid="{AF153B27-3105-4D5F-BC0C-9F46ACCA56E2}"/>
    <cellStyle name="Normal 10 4 9 2 2" xfId="8136" xr:uid="{8E4B91BD-E7FF-4BCA-A475-DDF782249285}"/>
    <cellStyle name="Normal 10 4 9 2 2 2" xfId="16394" xr:uid="{E757D819-6A3F-4553-866A-2C9FC8B1E36A}"/>
    <cellStyle name="Normal 10 4 9 2 2 2 2" xfId="40976" xr:uid="{CDAEC00C-57DF-4937-95FE-09551F977585}"/>
    <cellStyle name="Normal 10 4 9 2 2 3" xfId="32961" xr:uid="{F71CA082-56BA-4490-B98C-D81AFF30DE2D}"/>
    <cellStyle name="Normal 10 4 9 2 3" xfId="14511" xr:uid="{4F8C48DE-A78D-423B-A151-4FDAFF69F084}"/>
    <cellStyle name="Normal 10 4 9 2 3 2" xfId="39093" xr:uid="{986A048B-7389-4C0B-A0EC-F29F1E17E14F}"/>
    <cellStyle name="Normal 10 4 9 2 4" xfId="22372" xr:uid="{CB73F074-5EF0-4F84-9E04-561F2AC97FC0}"/>
    <cellStyle name="Normal 10 4 9 2 4 2" xfId="46406" xr:uid="{7F0B751B-C590-430F-B07B-C02B47AA53B2}"/>
    <cellStyle name="Normal 10 4 9 2 5" xfId="31078" xr:uid="{4142D172-6277-4317-A5D7-8D7E1A3107D7}"/>
    <cellStyle name="Normal 10 4 9 3" xfId="6769" xr:uid="{4F104FC3-6A8B-44E4-BEE5-73F9EE4F0595}"/>
    <cellStyle name="Normal 10 4 9 3 2" xfId="15028" xr:uid="{4F204DA2-6767-494B-817D-E06E4D362C3C}"/>
    <cellStyle name="Normal 10 4 9 3 2 2" xfId="39610" xr:uid="{5509B2A8-B07B-4DCB-A774-30B2CC225ABE}"/>
    <cellStyle name="Normal 10 4 9 3 3" xfId="31595" xr:uid="{91B9D74E-C472-444C-A35D-9293866D5F98}"/>
    <cellStyle name="Normal 10 4 9 4" xfId="7280" xr:uid="{E0F67D1C-29FF-4968-B9FD-191011EFEC76}"/>
    <cellStyle name="Normal 10 4 9 4 2" xfId="15539" xr:uid="{5B3AD692-51F0-440B-9253-DEF78E11480D}"/>
    <cellStyle name="Normal 10 4 9 4 2 2" xfId="40121" xr:uid="{61FCEBD4-3C05-4416-8234-DC8A1C8AA92F}"/>
    <cellStyle name="Normal 10 4 9 4 3" xfId="32106" xr:uid="{291BF789-D001-414C-9826-2F2EF5F450C3}"/>
    <cellStyle name="Normal 10 4 9 5" xfId="5122" xr:uid="{F5CE7682-92F5-446E-AF71-B2B11C3C09F6}"/>
    <cellStyle name="Normal 10 4 9 5 2" xfId="13417" xr:uid="{3AE6AC90-6B04-428D-9AC7-F3AD23EFA52B}"/>
    <cellStyle name="Normal 10 4 9 5 2 2" xfId="38001" xr:uid="{DDFCF364-A1CA-45F8-A753-6231E6A237E6}"/>
    <cellStyle name="Normal 10 4 9 5 3" xfId="29982" xr:uid="{FEB731B5-49AA-43E7-B44D-C80F4D5F721A}"/>
    <cellStyle name="Normal 10 4 9 6" xfId="9539" xr:uid="{C682AF30-6F17-4AEE-A43A-C015893668C5}"/>
    <cellStyle name="Normal 10 4 9 6 2" xfId="34239" xr:uid="{07BA2323-B3FB-4CFF-ADC7-C4DC4FD2F1C4}"/>
    <cellStyle name="Normal 10 4 9 7" xfId="19906" xr:uid="{876F43EC-C31E-4A8E-8D08-351F28292E66}"/>
    <cellStyle name="Normal 10 4 9 7 2" xfId="44086" xr:uid="{50503289-391D-4A59-BEF9-21C2C5D1ACAC}"/>
    <cellStyle name="Normal 10 4 9 8" xfId="26358" xr:uid="{D5999E3A-4189-4DB7-8EC1-2C019D9E09B6}"/>
    <cellStyle name="Normal 10 5" xfId="156" xr:uid="{0F996E44-3DB3-4DC7-8AE1-A9C38709ACFC}"/>
    <cellStyle name="Normal 10 5 10" xfId="2012" xr:uid="{B4ED937B-1D65-4D5F-A3E2-6506A50A761C}"/>
    <cellStyle name="Normal 10 5 10 2" xfId="6409" xr:uid="{35C77B6E-4096-4F51-BE4C-68D4472CD717}"/>
    <cellStyle name="Normal 10 5 10 2 2" xfId="14668" xr:uid="{4D914D03-4CA0-4530-BE55-83BE2FEB31E3}"/>
    <cellStyle name="Normal 10 5 10 2 2 2" xfId="39250" xr:uid="{C10A8097-C34D-4CF3-BDF8-F7E7B0E0EC1B}"/>
    <cellStyle name="Normal 10 5 10 2 3" xfId="23176" xr:uid="{47ECE807-11A0-47AF-8DBC-259613B92778}"/>
    <cellStyle name="Normal 10 5 10 2 3 2" xfId="47187" xr:uid="{F9098DAB-B18C-4BDF-AFC5-046C6E95F79F}"/>
    <cellStyle name="Normal 10 5 10 2 4" xfId="31235" xr:uid="{3058D591-018C-42C6-80A5-44B04B528018}"/>
    <cellStyle name="Normal 10 5 10 3" xfId="10354" xr:uid="{A8219DD7-2151-4FBD-AE0B-0159FDB77F83}"/>
    <cellStyle name="Normal 10 5 10 3 2" xfId="35013" xr:uid="{AE6A8EC6-54CB-4C69-A721-E7C201C71F9F}"/>
    <cellStyle name="Normal 10 5 10 4" xfId="20711" xr:uid="{10EC72DD-AC40-4D83-9B5E-6FA423835691}"/>
    <cellStyle name="Normal 10 5 10 4 2" xfId="44871" xr:uid="{854AD2D3-0DE7-42D3-8524-0332850FEAF0}"/>
    <cellStyle name="Normal 10 5 10 5" xfId="27128" xr:uid="{653D9DDF-C07A-44E1-9088-14BD41EF1A85}"/>
    <cellStyle name="Normal 10 5 11" xfId="2083" xr:uid="{7B00D406-B4BE-4F31-9DE3-CD415A133EFD}"/>
    <cellStyle name="Normal 10 5 11 2" xfId="8256" xr:uid="{7CA02DBC-0E67-4501-B423-CD4573FBC2D6}"/>
    <cellStyle name="Normal 10 5 11 2 2" xfId="16514" xr:uid="{D172CDAC-97DF-409F-8EE0-19C6574D8394}"/>
    <cellStyle name="Normal 10 5 11 2 2 2" xfId="41096" xr:uid="{D6A6B010-D19F-4592-B469-E24CE6EB1B6E}"/>
    <cellStyle name="Normal 10 5 11 2 3" xfId="21460" xr:uid="{95EFD918-E225-4974-8D77-D816C7BF57C7}"/>
    <cellStyle name="Normal 10 5 11 2 3 2" xfId="45566" xr:uid="{8B7D37E7-67F1-48D3-85A1-39E7E2062535}"/>
    <cellStyle name="Normal 10 5 11 2 4" xfId="33081" xr:uid="{E8FBB3E8-253D-4F39-9C5D-E8A542208F16}"/>
    <cellStyle name="Normal 10 5 11 3" xfId="10425" xr:uid="{73E08A91-3B01-4D47-B377-1D57606504BD}"/>
    <cellStyle name="Normal 10 5 11 3 2" xfId="35083" xr:uid="{2E8FAE4D-69FD-4079-B7DB-EF96FFD2645B}"/>
    <cellStyle name="Normal 10 5 11 4" xfId="18986" xr:uid="{D85EF142-4E40-4690-AECF-CF29261DA42C}"/>
    <cellStyle name="Normal 10 5 11 4 2" xfId="43180" xr:uid="{FA1FCF2D-8AA3-4222-8A9E-9225DC26E0F9}"/>
    <cellStyle name="Normal 10 5 11 5" xfId="27198" xr:uid="{17EFF856-0B1D-4974-B2A6-7823A101B93B}"/>
    <cellStyle name="Normal 10 5 12" xfId="2325" xr:uid="{4570D584-0A0A-4562-B3E2-DFDB164C054B}"/>
    <cellStyle name="Normal 10 5 12 2" xfId="10666" xr:uid="{D3BE9927-0FF8-4BB7-96CE-7D8F4EC404E4}"/>
    <cellStyle name="Normal 10 5 12 2 2" xfId="35323" xr:uid="{72484FD8-9E5A-47C3-98F0-1A65A75C6C2F}"/>
    <cellStyle name="Normal 10 5 12 3" xfId="20864" xr:uid="{55E247FC-A974-41AB-8CD4-2E8B66609771}"/>
    <cellStyle name="Normal 10 5 12 3 2" xfId="45002" xr:uid="{1C16B84D-5521-466D-AA72-B8393548802D}"/>
    <cellStyle name="Normal 10 5 12 4" xfId="27438" xr:uid="{45F839D2-F130-402A-8813-3A05C1A3E4BE}"/>
    <cellStyle name="Normal 10 5 13" xfId="2399" xr:uid="{A7875AE3-7CCB-4B62-9298-050ABAEE8D28}"/>
    <cellStyle name="Normal 10 5 13 2" xfId="10740" xr:uid="{EEC68C03-3634-49E0-8FCA-F77156D4CFF8}"/>
    <cellStyle name="Normal 10 5 13 2 2" xfId="35397" xr:uid="{6DF0F94A-84D0-4FFA-BE49-83ABD90BE4B6}"/>
    <cellStyle name="Normal 10 5 13 3" xfId="27512" xr:uid="{65A242BB-6DF2-4C53-880D-95B7C9D60AD9}"/>
    <cellStyle name="Normal 10 5 14" xfId="2470" xr:uid="{B502E75D-B8BF-4CD2-AD3D-CBC2A457CA6D}"/>
    <cellStyle name="Normal 10 5 14 2" xfId="10811" xr:uid="{09555B7A-9F7F-49BE-A7BB-298C4E29D1E8}"/>
    <cellStyle name="Normal 10 5 14 2 2" xfId="35467" xr:uid="{ED10171D-9BBD-414E-9675-57FDB297088C}"/>
    <cellStyle name="Normal 10 5 14 3" xfId="27582" xr:uid="{6E5D8F8F-CFE4-459C-A71E-B1DD191965D6}"/>
    <cellStyle name="Normal 10 5 15" xfId="2707" xr:uid="{E794E63C-7E51-4E0A-8612-8516B9D44BE2}"/>
    <cellStyle name="Normal 10 5 15 2" xfId="11048" xr:uid="{964DC8E0-F93C-450F-AE59-0CAF7E3AA94B}"/>
    <cellStyle name="Normal 10 5 15 2 2" xfId="35703" xr:uid="{A5C795D0-B0D7-4983-A196-05FB8DF98E34}"/>
    <cellStyle name="Normal 10 5 15 3" xfId="27818" xr:uid="{B34E8F82-A533-403E-A322-2C106503F9BA}"/>
    <cellStyle name="Normal 10 5 16" xfId="3180" xr:uid="{88EA0BC5-809E-454A-AAEA-05159F9FCE84}"/>
    <cellStyle name="Normal 10 5 16 2" xfId="11521" xr:uid="{CDE54EAA-0135-43F1-BAD4-2C51FD016D20}"/>
    <cellStyle name="Normal 10 5 16 2 2" xfId="36175" xr:uid="{FA5987BB-E26B-4088-88FE-1CC51F3C6FA9}"/>
    <cellStyle name="Normal 10 5 16 3" xfId="28290" xr:uid="{98F4C1B1-12F8-45A6-9EFA-F9D9533A8857}"/>
    <cellStyle name="Normal 10 5 17" xfId="3423" xr:uid="{807F8BB0-2927-46F4-834C-897BB1BE7915}"/>
    <cellStyle name="Normal 10 5 17 2" xfId="11764" xr:uid="{3D4B3C91-DEED-4D0A-AD05-DE03387FC64A}"/>
    <cellStyle name="Normal 10 5 17 2 2" xfId="36411" xr:uid="{DD3F4919-4883-427E-80FE-C32C6DE05A05}"/>
    <cellStyle name="Normal 10 5 17 3" xfId="28526" xr:uid="{E6839F0C-EE29-4B11-A344-D07AD263E074}"/>
    <cellStyle name="Normal 10 5 18" xfId="3960" xr:uid="{8F569537-42AE-41B2-A703-87053A21CFB9}"/>
    <cellStyle name="Normal 10 5 18 2" xfId="12301" xr:uid="{D66D795C-37E9-48A3-9888-D8865DF9B31B}"/>
    <cellStyle name="Normal 10 5 18 2 2" xfId="36887" xr:uid="{C76F99D5-C76E-4BAB-8BE0-35D297045C74}"/>
    <cellStyle name="Normal 10 5 18 3" xfId="29002" xr:uid="{0CFD29AA-EE12-442B-91B0-094D4CB6E7BF}"/>
    <cellStyle name="Normal 10 5 19" xfId="4034" xr:uid="{F046E5AF-33BA-4A7C-8E9A-2FD8A3560BC0}"/>
    <cellStyle name="Normal 10 5 19 2" xfId="12375" xr:uid="{AD60F72F-6FDA-41E8-B674-323D4BB1B5C8}"/>
    <cellStyle name="Normal 10 5 19 2 2" xfId="36961" xr:uid="{1B0CF1EA-69EE-4701-9C29-8D6636B0F8BC}"/>
    <cellStyle name="Normal 10 5 19 3" xfId="29076" xr:uid="{505029EC-C403-4DE6-A7CC-9391B752007F}"/>
    <cellStyle name="Normal 10 5 2" xfId="261" xr:uid="{3AF2F2C0-3B36-4BD4-A5C0-E9C0EC791692}"/>
    <cellStyle name="Normal 10 5 2 10" xfId="2768" xr:uid="{6192987E-B7D6-4F05-ADCA-5081758413D0}"/>
    <cellStyle name="Normal 10 5 2 10 2" xfId="11109" xr:uid="{56AC5600-38F3-46F6-B9C9-F9374DF10C2D}"/>
    <cellStyle name="Normal 10 5 2 10 2 2" xfId="35764" xr:uid="{467E770B-C709-45B4-905A-7E21B0BB62AD}"/>
    <cellStyle name="Normal 10 5 2 10 3" xfId="27879" xr:uid="{02C3B285-D3ED-48F7-8D30-02204A9B4AC8}"/>
    <cellStyle name="Normal 10 5 2 11" xfId="3241" xr:uid="{F9B871E4-8075-4C77-82BA-271F76EA31FC}"/>
    <cellStyle name="Normal 10 5 2 11 2" xfId="11582" xr:uid="{F9CD8EFF-A2A6-4F04-9B61-5B87526597DE}"/>
    <cellStyle name="Normal 10 5 2 11 2 2" xfId="36236" xr:uid="{C772CAD7-8986-45D8-AAA4-3FE5F3CFC0EB}"/>
    <cellStyle name="Normal 10 5 2 11 3" xfId="28351" xr:uid="{EBD8B4B6-2324-4D75-8616-F114177D6CF0}"/>
    <cellStyle name="Normal 10 5 2 12" xfId="3485" xr:uid="{12D724B9-D53A-4BB7-8340-EEC92FAD7C37}"/>
    <cellStyle name="Normal 10 5 2 12 2" xfId="11826" xr:uid="{DB17BEC9-D33C-41B1-8884-05A3665E7C83}"/>
    <cellStyle name="Normal 10 5 2 12 2 2" xfId="36472" xr:uid="{34B6DB67-667E-4139-9DC6-210C57B541FF}"/>
    <cellStyle name="Normal 10 5 2 12 3" xfId="28587" xr:uid="{1DB2FE33-5E0B-42D7-9E1E-B305D1B7A2A4}"/>
    <cellStyle name="Normal 10 5 2 13" xfId="4197" xr:uid="{F688C2D3-6966-4C01-9487-AF426E167078}"/>
    <cellStyle name="Normal 10 5 2 13 2" xfId="12538" xr:uid="{6E537D4B-BE70-4666-BA32-BFBA8D40BA49}"/>
    <cellStyle name="Normal 10 5 2 13 2 2" xfId="37123" xr:uid="{E5E379A6-D9A1-4B39-A878-B74DDC43A959}"/>
    <cellStyle name="Normal 10 5 2 13 3" xfId="29207" xr:uid="{C6A6129C-2CDD-475C-9460-254A29B80332}"/>
    <cellStyle name="Normal 10 5 2 14" xfId="4780" xr:uid="{51B9C4D6-1912-492D-B6C5-CC23C55E709A}"/>
    <cellStyle name="Normal 10 5 2 14 2" xfId="13108" xr:uid="{72A2DB68-6F45-46C6-8B39-FB380A700E18}"/>
    <cellStyle name="Normal 10 5 2 14 2 2" xfId="37693" xr:uid="{8E560077-DDB2-4210-8EDF-2B92FB71E811}"/>
    <cellStyle name="Normal 10 5 2 14 3" xfId="29673" xr:uid="{0259AAF3-A5F9-4B65-8784-3501731FF1D9}"/>
    <cellStyle name="Normal 10 5 2 15" xfId="8712" xr:uid="{2E954CD8-7647-41FB-BBBF-154C7FBA03D4}"/>
    <cellStyle name="Normal 10 5 2 15 2" xfId="33492" xr:uid="{5FD509B7-8FF5-4F37-BA74-186F94A3BF14}"/>
    <cellStyle name="Normal 10 5 2 16" xfId="17900" xr:uid="{DF956919-EEE4-4CFC-9761-51A7D2297D53}"/>
    <cellStyle name="Normal 10 5 2 16 2" xfId="42125" xr:uid="{7F54018A-8FCA-4106-B8F0-469A26950639}"/>
    <cellStyle name="Normal 10 5 2 17" xfId="18501" xr:uid="{A6FE748B-7B3C-4857-9D90-F1FB927F887F}"/>
    <cellStyle name="Normal 10 5 2 17 2" xfId="42704" xr:uid="{52D935E8-1D31-45C4-9BAC-532EF0F24EAD}"/>
    <cellStyle name="Normal 10 5 2 18" xfId="25626" xr:uid="{92C97E66-07DF-4F7A-B050-648B7EAF72B7}"/>
    <cellStyle name="Normal 10 5 2 2" xfId="457" xr:uid="{38A7EB22-554A-4B78-97CC-6D8C624319C8}"/>
    <cellStyle name="Normal 10 5 2 2 10" xfId="4997" xr:uid="{06CBA6A2-5908-444A-B3E0-72AA82BC5AE2}"/>
    <cellStyle name="Normal 10 5 2 2 10 2" xfId="13297" xr:uid="{B51D6D52-C5ED-45B8-A0A7-032F37368381}"/>
    <cellStyle name="Normal 10 5 2 2 10 2 2" xfId="37881" xr:uid="{96A134A5-B5B8-4F47-8C22-7EDBDAC1A0F0}"/>
    <cellStyle name="Normal 10 5 2 2 10 3" xfId="29863" xr:uid="{2BE3F08D-6D7E-4870-8264-14CF49DE9271}"/>
    <cellStyle name="Normal 10 5 2 2 11" xfId="8847" xr:uid="{8455F4FF-7404-4CE0-B956-FC70A1689A91}"/>
    <cellStyle name="Normal 10 5 2 2 11 2" xfId="33613" xr:uid="{085381DE-2E79-4261-92C0-902329DFD7BD}"/>
    <cellStyle name="Normal 10 5 2 2 12" xfId="18032" xr:uid="{EB2DFBF7-8291-4747-953D-9AE6EBB74B60}"/>
    <cellStyle name="Normal 10 5 2 2 12 2" xfId="42257" xr:uid="{D1459819-4D1B-4D4F-92C6-025E61AD2331}"/>
    <cellStyle name="Normal 10 5 2 2 13" xfId="18640" xr:uid="{4D9FFCC8-D311-4391-945F-9A83791EB3AA}"/>
    <cellStyle name="Normal 10 5 2 2 13 2" xfId="42836" xr:uid="{F6506877-5DD7-4CEA-BF13-CB4510291538}"/>
    <cellStyle name="Normal 10 5 2 2 14" xfId="25744" xr:uid="{1568AB83-6EA3-4B2A-83F1-35EBA57D3EE3}"/>
    <cellStyle name="Normal 10 5 2 2 2" xfId="1475" xr:uid="{09DB8EAA-F6EE-4785-B973-134F98C6D31A}"/>
    <cellStyle name="Normal 10 5 2 2 2 2" xfId="3122" xr:uid="{4D9D8624-8A28-489F-8049-FB8F2B3C60AD}"/>
    <cellStyle name="Normal 10 5 2 2 2 2 2" xfId="7079" xr:uid="{2FDA1A86-4325-493A-8193-CC07159E70E0}"/>
    <cellStyle name="Normal 10 5 2 2 2 2 2 2" xfId="15338" xr:uid="{97B299E0-2317-4019-B400-90DA3A47DF5D}"/>
    <cellStyle name="Normal 10 5 2 2 2 2 2 2 2" xfId="39920" xr:uid="{8B13C002-4E5D-4D9F-812F-00B36C6813DD}"/>
    <cellStyle name="Normal 10 5 2 2 2 2 2 3" xfId="31905" xr:uid="{46DCB739-3EF7-4DC4-A74D-B7166E6F9620}"/>
    <cellStyle name="Normal 10 5 2 2 2 2 3" xfId="11463" xr:uid="{CF605878-B9CD-431F-B873-BA51EEAB408F}"/>
    <cellStyle name="Normal 10 5 2 2 2 2 3 2" xfId="36118" xr:uid="{6F439FBD-C25F-467F-869F-B3798004C162}"/>
    <cellStyle name="Normal 10 5 2 2 2 2 4" xfId="22663" xr:uid="{B03C0DC4-C1AC-44C7-B6D8-F799405B6293}"/>
    <cellStyle name="Normal 10 5 2 2 2 2 4 2" xfId="46690" xr:uid="{2E38A7E2-5276-4B72-BD51-F6AA06A4F85E}"/>
    <cellStyle name="Normal 10 5 2 2 2 2 5" xfId="28233" xr:uid="{CA1483F0-368E-4151-A062-E774850E5769}"/>
    <cellStyle name="Normal 10 5 2 2 2 3" xfId="3841" xr:uid="{52B4B363-FE17-417A-9B64-898BEB82BD41}"/>
    <cellStyle name="Normal 10 5 2 2 2 3 2" xfId="12182" xr:uid="{BE9BBEF7-893C-4BA6-BAEE-D9530A1D8B07}"/>
    <cellStyle name="Normal 10 5 2 2 2 3 2 2" xfId="36826" xr:uid="{1FE79441-9936-4C90-A6FA-ADA162A3A566}"/>
    <cellStyle name="Normal 10 5 2 2 2 3 3" xfId="28941" xr:uid="{6732C28B-20A5-466F-83E8-4916EFF9F769}"/>
    <cellStyle name="Normal 10 5 2 2 2 4" xfId="4595" xr:uid="{AF3FEC01-A29D-45BE-A4AE-26D6058C7B6A}"/>
    <cellStyle name="Normal 10 5 2 2 2 4 2" xfId="12936" xr:uid="{AB151C42-5F1F-4B00-BE12-846FF5F1F96E}"/>
    <cellStyle name="Normal 10 5 2 2 2 4 2 2" xfId="37521" xr:uid="{DC2D1E5C-2AB7-472C-AB2C-241B13EEAB06}"/>
    <cellStyle name="Normal 10 5 2 2 2 4 3" xfId="29561" xr:uid="{123C86B9-2A0D-4329-8913-E3927DC72F80}"/>
    <cellStyle name="Normal 10 5 2 2 2 5" xfId="5415" xr:uid="{BC2199C9-AB57-46C0-BA8A-EC6D0204F2A9}"/>
    <cellStyle name="Normal 10 5 2 2 2 5 2" xfId="13698" xr:uid="{08434167-E9A6-422D-8712-F0A63DBA56D3}"/>
    <cellStyle name="Normal 10 5 2 2 2 5 2 2" xfId="38282" xr:uid="{32F862B7-46D4-4F5A-9194-076C9EBEF77B}"/>
    <cellStyle name="Normal 10 5 2 2 2 5 3" xfId="30264" xr:uid="{A3F63975-6832-4C6B-86DC-E1ABA5F93BA2}"/>
    <cellStyle name="Normal 10 5 2 2 2 6" xfId="9836" xr:uid="{7D9EECDF-30D5-4211-B0B3-624027A55D99}"/>
    <cellStyle name="Normal 10 5 2 2 2 6 2" xfId="34522" xr:uid="{79A192E0-81D9-47D4-AFF9-8A50B4EDF224}"/>
    <cellStyle name="Normal 10 5 2 2 2 7" xfId="18268" xr:uid="{FD7895B4-76C8-4614-84D2-0B3853975D30}"/>
    <cellStyle name="Normal 10 5 2 2 2 7 2" xfId="42493" xr:uid="{EEEFC15D-9A42-4FE4-AFFE-E33B7EFC177E}"/>
    <cellStyle name="Normal 10 5 2 2 2 8" xfId="20197" xr:uid="{C1A99AB1-3C79-4770-B44D-EECDA4B1F911}"/>
    <cellStyle name="Normal 10 5 2 2 2 8 2" xfId="44371" xr:uid="{2087FC16-DADF-4900-BA2B-800E3B0A800F}"/>
    <cellStyle name="Normal 10 5 2 2 2 9" xfId="26638" xr:uid="{2D73801B-08AD-4E33-B971-EFE457C51291}"/>
    <cellStyle name="Normal 10 5 2 2 3" xfId="1037" xr:uid="{E5C33607-9980-49F1-B3B5-9F8B8801CD2C}"/>
    <cellStyle name="Normal 10 5 2 2 3 2" xfId="8017" xr:uid="{A7FA1F2E-86B8-4104-A722-57B4A5BCBEE8}"/>
    <cellStyle name="Normal 10 5 2 2 3 2 2" xfId="16275" xr:uid="{9E2C16D6-F7DF-487C-A752-1E7F6A0DE5B8}"/>
    <cellStyle name="Normal 10 5 2 2 3 2 2 2" xfId="40857" xr:uid="{1A984D52-F7D5-4556-AD0A-606A69474E9C}"/>
    <cellStyle name="Normal 10 5 2 2 3 2 3" xfId="22246" xr:uid="{AF29E50F-15DD-4D62-8A08-D30B157B42A0}"/>
    <cellStyle name="Normal 10 5 2 2 3 2 3 2" xfId="46286" xr:uid="{89BF7C00-B3AB-4CEA-9F91-C31926B47A9D}"/>
    <cellStyle name="Normal 10 5 2 2 3 2 4" xfId="32842" xr:uid="{5C16AF85-0208-4B1E-A55F-5E493FF189FF}"/>
    <cellStyle name="Normal 10 5 2 2 3 3" xfId="6130" xr:uid="{8F174292-D471-4501-A305-93D41C94CF8A}"/>
    <cellStyle name="Normal 10 5 2 2 3 3 2" xfId="14392" xr:uid="{FAFFF65C-08DB-4187-BAA7-BCE92AD60470}"/>
    <cellStyle name="Normal 10 5 2 2 3 3 2 2" xfId="38974" xr:uid="{431FFF5B-B501-4223-8B6D-8A895FA84E81}"/>
    <cellStyle name="Normal 10 5 2 2 3 3 3" xfId="30959" xr:uid="{6BC766AE-6E6F-4506-B3CB-72D247D1A6B4}"/>
    <cellStyle name="Normal 10 5 2 2 3 4" xfId="9413" xr:uid="{7FEA8278-24D0-49A0-922A-F72D8358E7BE}"/>
    <cellStyle name="Normal 10 5 2 2 3 4 2" xfId="34120" xr:uid="{08C31163-8C6B-4944-853C-D19E15E16E2A}"/>
    <cellStyle name="Normal 10 5 2 2 3 5" xfId="19781" xr:uid="{B93C2C69-30B3-4134-87C4-C84C84702D9E}"/>
    <cellStyle name="Normal 10 5 2 2 3 5 2" xfId="43961" xr:uid="{D1B8CDF7-F5A3-4241-94BB-DCF32F3345E3}"/>
    <cellStyle name="Normal 10 5 2 2 3 6" xfId="26239" xr:uid="{F2226F1C-485A-4645-B385-2E2FC5852C41}"/>
    <cellStyle name="Normal 10 5 2 2 4" xfId="2263" xr:uid="{EA5E0254-161E-46DE-A4D8-8463697BC730}"/>
    <cellStyle name="Normal 10 5 2 2 4 2" xfId="6650" xr:uid="{FE5935E3-6742-4B96-A417-45446F963CB3}"/>
    <cellStyle name="Normal 10 5 2 2 4 2 2" xfId="14909" xr:uid="{3B014A96-41D2-4631-8597-88A160F72FB6}"/>
    <cellStyle name="Normal 10 5 2 2 4 2 2 2" xfId="39491" xr:uid="{018FC115-55F0-4E1C-8ED6-B9CE511498C0}"/>
    <cellStyle name="Normal 10 5 2 2 4 2 3" xfId="21712" xr:uid="{849A1A8D-72E2-4426-9681-8A473C48776E}"/>
    <cellStyle name="Normal 10 5 2 2 4 2 3 2" xfId="45789" xr:uid="{98EBACD4-A1B6-4BF1-9642-1FDC978D088D}"/>
    <cellStyle name="Normal 10 5 2 2 4 2 4" xfId="31476" xr:uid="{C2676AFD-5455-40CF-975E-C17C3F2F9FD7}"/>
    <cellStyle name="Normal 10 5 2 2 4 3" xfId="10604" xr:uid="{391116D6-7CED-462D-A4F9-31EDB18FB4C6}"/>
    <cellStyle name="Normal 10 5 2 2 4 3 2" xfId="35262" xr:uid="{EA60731E-98D6-4B34-A885-FCA60CE8A336}"/>
    <cellStyle name="Normal 10 5 2 2 4 4" xfId="19247" xr:uid="{F4AF7917-95E4-41CC-920C-A5E684AB9FE0}"/>
    <cellStyle name="Normal 10 5 2 2 4 4 2" xfId="43441" xr:uid="{C66A4C70-6BBA-4D22-B902-C03577285070}"/>
    <cellStyle name="Normal 10 5 2 2 4 5" xfId="27377" xr:uid="{D81158D3-8308-43EE-8868-5A9EBC632455}"/>
    <cellStyle name="Normal 10 5 2 2 5" xfId="2649" xr:uid="{C39026F4-EB74-42F9-A5BE-1749E3C6D432}"/>
    <cellStyle name="Normal 10 5 2 2 5 2" xfId="8435" xr:uid="{CA2FEDB6-86DA-49BD-A24D-6A87A4CE1B51}"/>
    <cellStyle name="Normal 10 5 2 2 5 2 2" xfId="16693" xr:uid="{02DB1356-A2DE-46CD-9DCA-A15544731318}"/>
    <cellStyle name="Normal 10 5 2 2 5 2 2 2" xfId="41275" xr:uid="{64FFC584-B288-4F0E-B556-8DBA86EF0BAA}"/>
    <cellStyle name="Normal 10 5 2 2 5 2 3" xfId="33260" xr:uid="{A8EA3FDC-9C29-4233-90AB-83DBE8FD6505}"/>
    <cellStyle name="Normal 10 5 2 2 5 3" xfId="10990" xr:uid="{46F55308-60E3-4096-87E1-EA3F553F22D8}"/>
    <cellStyle name="Normal 10 5 2 2 5 3 2" xfId="35646" xr:uid="{AB3A3D04-656D-4C28-8AF5-91BC22386795}"/>
    <cellStyle name="Normal 10 5 2 2 5 4" xfId="21116" xr:uid="{E99BEA42-1D96-4AE8-8F89-DB52D02BBD9D}"/>
    <cellStyle name="Normal 10 5 2 2 5 4 2" xfId="45237" xr:uid="{E634AED2-C623-4C71-B281-CD984BB8A874}"/>
    <cellStyle name="Normal 10 5 2 2 5 5" xfId="27761" xr:uid="{7CE0E7B1-84EA-4F9F-A6A9-8ABCF62AF214}"/>
    <cellStyle name="Normal 10 5 2 2 6" xfId="2886" xr:uid="{BB2C45EB-D6FE-444C-8B9D-C187BBE9503A}"/>
    <cellStyle name="Normal 10 5 2 2 6 2" xfId="11227" xr:uid="{56759E07-8725-4C57-8673-C50BEE1B0F67}"/>
    <cellStyle name="Normal 10 5 2 2 6 2 2" xfId="35882" xr:uid="{A6EF0A85-3259-48A7-B4AB-25C2672D8D25}"/>
    <cellStyle name="Normal 10 5 2 2 6 3" xfId="27997" xr:uid="{0093CE71-4178-4A7C-B872-3A5CFAB47354}"/>
    <cellStyle name="Normal 10 5 2 2 7" xfId="3359" xr:uid="{7D1B1A65-A273-4255-8697-EE0FE252EEE1}"/>
    <cellStyle name="Normal 10 5 2 2 7 2" xfId="11700" xr:uid="{58A0D2E9-DBB0-4D57-B43E-AE4422BDFF7B}"/>
    <cellStyle name="Normal 10 5 2 2 7 2 2" xfId="36354" xr:uid="{D52119EF-7C19-4358-9364-E08FC34C9547}"/>
    <cellStyle name="Normal 10 5 2 2 7 3" xfId="28469" xr:uid="{79896F26-14BD-4319-ABBD-E494A954F162}"/>
    <cellStyle name="Normal 10 5 2 2 8" xfId="3605" xr:uid="{CCFF2F68-E317-4F8A-BDD1-BDA44F34BD21}"/>
    <cellStyle name="Normal 10 5 2 2 8 2" xfId="11946" xr:uid="{52A25589-9A08-4F55-BFFF-731275229402}"/>
    <cellStyle name="Normal 10 5 2 2 8 2 2" xfId="36590" xr:uid="{A200BBEB-FBBD-4601-802C-CCE93F6149A4}"/>
    <cellStyle name="Normal 10 5 2 2 8 3" xfId="28705" xr:uid="{6184153A-9148-42C0-8D9E-08C825ECCC04}"/>
    <cellStyle name="Normal 10 5 2 2 9" xfId="4359" xr:uid="{4BA5D15C-4994-4281-AD6F-7F7B538E0B55}"/>
    <cellStyle name="Normal 10 5 2 2 9 2" xfId="12700" xr:uid="{7FFFAB20-D813-492B-96A1-A641F2F145CC}"/>
    <cellStyle name="Normal 10 5 2 2 9 2 2" xfId="37285" xr:uid="{733CE1FA-4CDD-4169-8B0A-125AC321398E}"/>
    <cellStyle name="Normal 10 5 2 2 9 3" xfId="29325" xr:uid="{33587F70-EC65-4A43-9E0C-A9EC8B05790F}"/>
    <cellStyle name="Normal 10 5 2 3" xfId="643" xr:uid="{FEA73742-E761-4BE4-B835-1CB6CD9FE921}"/>
    <cellStyle name="Normal 10 5 2 3 10" xfId="25923" xr:uid="{7DB4CBDA-D74D-4F9E-8E42-BAEFCCF19FE6}"/>
    <cellStyle name="Normal 10 5 2 3 2" xfId="1276" xr:uid="{20085570-5BFA-4289-BF6D-148E0304016F}"/>
    <cellStyle name="Normal 10 5 2 3 2 2" xfId="8203" xr:uid="{40488B9B-61BC-45DD-8F44-E9C4E856D899}"/>
    <cellStyle name="Normal 10 5 2 3 2 2 2" xfId="16461" xr:uid="{223CA7A4-D060-435F-9EE7-5A1DEF187A10}"/>
    <cellStyle name="Normal 10 5 2 3 2 2 2 2" xfId="41043" xr:uid="{60B62F5C-E359-4576-B1FF-0413675F073A}"/>
    <cellStyle name="Normal 10 5 2 3 2 2 3" xfId="22468" xr:uid="{DDACD42B-DA8A-4D47-B2DF-71A6E438B065}"/>
    <cellStyle name="Normal 10 5 2 3 2 2 3 2" xfId="46502" xr:uid="{DFC8F803-52E4-4864-8154-B684CD29FD04}"/>
    <cellStyle name="Normal 10 5 2 3 2 2 4" xfId="33028" xr:uid="{A9F60946-C88A-44D3-8AC6-007B449D294D}"/>
    <cellStyle name="Normal 10 5 2 3 2 3" xfId="6324" xr:uid="{30BC1E30-F6BD-4A25-85E4-3FE85C3F4B0A}"/>
    <cellStyle name="Normal 10 5 2 3 2 3 2" xfId="14585" xr:uid="{C28871BE-C4C7-40B2-98C4-D9B6E1EF864D}"/>
    <cellStyle name="Normal 10 5 2 3 2 3 2 2" xfId="39167" xr:uid="{A30AEDB0-6B5B-4A4B-AC38-66E07F08DC89}"/>
    <cellStyle name="Normal 10 5 2 3 2 3 3" xfId="31152" xr:uid="{26CFCD38-9200-416C-98DB-B3FFA7922B65}"/>
    <cellStyle name="Normal 10 5 2 3 2 4" xfId="9639" xr:uid="{38AFC3F6-7A8E-4DD0-894D-D0139A2EBA6F}"/>
    <cellStyle name="Normal 10 5 2 3 2 4 2" xfId="34334" xr:uid="{1924EEC8-D0AA-49C4-A580-01C32CBB0C8E}"/>
    <cellStyle name="Normal 10 5 2 3 2 5" xfId="20001" xr:uid="{0713113F-74E5-4F3B-922B-5A1B6F853B00}"/>
    <cellStyle name="Normal 10 5 2 3 2 5 2" xfId="44179" xr:uid="{CFF3D236-7412-429B-BDA8-C40B19B06F0D}"/>
    <cellStyle name="Normal 10 5 2 3 2 6" xfId="26451" xr:uid="{5273C03A-628A-46C4-91E1-5D5B1E100540}"/>
    <cellStyle name="Normal 10 5 2 3 3" xfId="3004" xr:uid="{B7B1CB4A-D385-4944-83ED-59E9AD3C2D71}"/>
    <cellStyle name="Normal 10 5 2 3 3 2" xfId="6843" xr:uid="{5ACE13DD-0C48-4ADA-978E-0F2363C31D05}"/>
    <cellStyle name="Normal 10 5 2 3 3 2 2" xfId="15102" xr:uid="{AEC4F3ED-33D5-4528-8C49-CD5627340E1D}"/>
    <cellStyle name="Normal 10 5 2 3 3 2 2 2" xfId="39684" xr:uid="{962112D6-7752-4814-8518-09140E0FEF7B}"/>
    <cellStyle name="Normal 10 5 2 3 3 2 3" xfId="21896" xr:uid="{CCE94557-3138-435B-BE7F-C6C7972B014D}"/>
    <cellStyle name="Normal 10 5 2 3 3 2 3 2" xfId="45970" xr:uid="{607DB650-BEFD-47DF-849E-807778CE44E5}"/>
    <cellStyle name="Normal 10 5 2 3 3 2 4" xfId="31669" xr:uid="{6885C721-34E3-45E5-8086-FD178415D084}"/>
    <cellStyle name="Normal 10 5 2 3 3 3" xfId="11345" xr:uid="{596DDB9A-9D87-4FAE-AF3C-6F7EF1EC64F0}"/>
    <cellStyle name="Normal 10 5 2 3 3 3 2" xfId="36000" xr:uid="{A97BFE91-ADD3-4AE4-8D5F-E8E572EE3967}"/>
    <cellStyle name="Normal 10 5 2 3 3 4" xfId="19431" xr:uid="{DF88ACB6-01C1-46E9-909B-E607B59EA2AE}"/>
    <cellStyle name="Normal 10 5 2 3 3 4 2" xfId="43625" xr:uid="{36CF44D5-282D-4C9F-BB21-4FE276E853F3}"/>
    <cellStyle name="Normal 10 5 2 3 3 5" xfId="28115" xr:uid="{731447A5-389A-4B1E-9F4D-61C0B0B0A95D}"/>
    <cellStyle name="Normal 10 5 2 3 4" xfId="3723" xr:uid="{FB828471-B643-4584-9DEB-9D94F1E2AAC6}"/>
    <cellStyle name="Normal 10 5 2 3 4 2" xfId="7371" xr:uid="{AE1E1668-746D-4790-98B8-C2A1282B3D32}"/>
    <cellStyle name="Normal 10 5 2 3 4 2 2" xfId="15630" xr:uid="{0F4BED58-7A5A-41C1-B9A4-D96AAEDA955C}"/>
    <cellStyle name="Normal 10 5 2 3 4 2 2 2" xfId="40212" xr:uid="{1AC4BD76-AEAC-4FC9-98E9-D62B6B3B79BB}"/>
    <cellStyle name="Normal 10 5 2 3 4 2 3" xfId="32197" xr:uid="{B2024F65-7DAF-41E0-86BC-DEFD5703B767}"/>
    <cellStyle name="Normal 10 5 2 3 4 3" xfId="12064" xr:uid="{4459F91E-8D6C-4795-B000-155EF4CA3D32}"/>
    <cellStyle name="Normal 10 5 2 3 4 3 2" xfId="36708" xr:uid="{80FEC5A6-0D6D-4C7C-AE97-E1A4A4A99489}"/>
    <cellStyle name="Normal 10 5 2 3 4 4" xfId="21301" xr:uid="{2946E620-B29A-47FA-A09D-35783B2C1E91}"/>
    <cellStyle name="Normal 10 5 2 3 4 4 2" xfId="45420" xr:uid="{0B3F5B92-94AE-4445-86D6-6A19625F6876}"/>
    <cellStyle name="Normal 10 5 2 3 4 5" xfId="28823" xr:uid="{C302B83A-8542-425C-8F66-B3D0F226D89A}"/>
    <cellStyle name="Normal 10 5 2 3 5" xfId="4477" xr:uid="{91830750-954A-4EFB-8E5B-FDAE040366C1}"/>
    <cellStyle name="Normal 10 5 2 3 5 2" xfId="12818" xr:uid="{9EA87EF8-1ECD-48C5-8D8D-AC4056A84FB2}"/>
    <cellStyle name="Normal 10 5 2 3 5 2 2" xfId="37403" xr:uid="{6E9F7BCF-D780-4033-8E5C-607C99B69A4A}"/>
    <cellStyle name="Normal 10 5 2 3 5 3" xfId="29443" xr:uid="{D0A4AEA5-5A58-4399-83DF-C0289E139842}"/>
    <cellStyle name="Normal 10 5 2 3 6" xfId="5217" xr:uid="{11FBC128-CB82-4267-933B-FCDD06BA1CA5}"/>
    <cellStyle name="Normal 10 5 2 3 6 2" xfId="13510" xr:uid="{BA2A5668-6DA9-4C22-834A-A6114B3639D8}"/>
    <cellStyle name="Normal 10 5 2 3 6 2 2" xfId="38094" xr:uid="{72BC918D-ADDD-408D-9B9F-B3DBF7BB5662}"/>
    <cellStyle name="Normal 10 5 2 3 6 3" xfId="30076" xr:uid="{7F4D2837-B634-40F0-A604-8E193C1C9D7E}"/>
    <cellStyle name="Normal 10 5 2 3 7" xfId="9030" xr:uid="{E230643D-411C-486E-ADBA-09245372BDD4}"/>
    <cellStyle name="Normal 10 5 2 3 7 2" xfId="33792" xr:uid="{E9AB6697-BA52-4E53-8781-45D10A054FF5}"/>
    <cellStyle name="Normal 10 5 2 3 8" xfId="18150" xr:uid="{6A6F71B2-872F-4A15-8876-442AD2B6398E}"/>
    <cellStyle name="Normal 10 5 2 3 8 2" xfId="42375" xr:uid="{DD51C3A8-D790-44D0-8703-38077784825B}"/>
    <cellStyle name="Normal 10 5 2 3 9" xfId="18824" xr:uid="{F483D79D-75B0-49CF-A654-026B78C8DE38}"/>
    <cellStyle name="Normal 10 5 2 3 9 2" xfId="43020" xr:uid="{D6C2B1F4-3FAC-4486-857D-0DCEBB1C84CD}"/>
    <cellStyle name="Normal 10 5 2 4" xfId="1696" xr:uid="{3B298589-8233-4AF9-84E9-7B28458E9A15}"/>
    <cellStyle name="Normal 10 5 2 4 2" xfId="6961" xr:uid="{2E90C87A-8690-4C17-83E9-5B939242A477}"/>
    <cellStyle name="Normal 10 5 2 4 2 2" xfId="15220" xr:uid="{B8D26F03-C7F4-4EAA-B116-60C7B05D671E}"/>
    <cellStyle name="Normal 10 5 2 4 2 2 2" xfId="39802" xr:uid="{BF869E6E-DEA9-4B3F-A71D-31E0E7BCA850}"/>
    <cellStyle name="Normal 10 5 2 4 2 3" xfId="22869" xr:uid="{E101E35D-52DC-4BDD-A087-07D947D90BFC}"/>
    <cellStyle name="Normal 10 5 2 4 2 3 2" xfId="46887" xr:uid="{D0C92422-D91F-4545-8260-37908275D556}"/>
    <cellStyle name="Normal 10 5 2 4 2 4" xfId="31787" xr:uid="{C42C83CD-5109-4882-8D58-6EBBCF9BE454}"/>
    <cellStyle name="Normal 10 5 2 4 3" xfId="5621" xr:uid="{16CF1734-D68C-4CFE-AA3C-2891DFBA9EE5}"/>
    <cellStyle name="Normal 10 5 2 4 3 2" xfId="13892" xr:uid="{50E9971B-5AF4-4727-9982-D88225672D1B}"/>
    <cellStyle name="Normal 10 5 2 4 3 2 2" xfId="38476" xr:uid="{8B754D63-4874-4549-ADDB-7187EE994ED1}"/>
    <cellStyle name="Normal 10 5 2 4 3 3" xfId="30459" xr:uid="{AA13B074-5255-48BF-8998-3F59B939FDE0}"/>
    <cellStyle name="Normal 10 5 2 4 4" xfId="10045" xr:uid="{F5C297BE-9E21-4A54-952F-52DAE7207AA1}"/>
    <cellStyle name="Normal 10 5 2 4 4 2" xfId="34716" xr:uid="{419F2AF5-8E17-4A1E-BED6-33247D460CB6}"/>
    <cellStyle name="Normal 10 5 2 4 5" xfId="20405" xr:uid="{B1B27818-A3AF-499E-B10A-C5DEA93AF94B}"/>
    <cellStyle name="Normal 10 5 2 4 5 2" xfId="44569" xr:uid="{6FB25A86-FE82-4196-BC78-39B97AC2BFC0}"/>
    <cellStyle name="Normal 10 5 2 4 6" xfId="26831" xr:uid="{EFAD5F3F-7977-4A4B-BBCC-56C942E832EC}"/>
    <cellStyle name="Normal 10 5 2 5" xfId="1832" xr:uid="{6E8F4077-A797-465A-96F5-BB5C8FFB5C32}"/>
    <cellStyle name="Normal 10 5 2 5 2" xfId="7639" xr:uid="{EB058739-0ED9-4054-A93A-BC693198A72E}"/>
    <cellStyle name="Normal 10 5 2 5 2 2" xfId="15897" xr:uid="{E7E79E7F-18A3-41C8-A714-4DBBFF15E56C}"/>
    <cellStyle name="Normal 10 5 2 5 2 2 2" xfId="40479" xr:uid="{E3ECB8EE-BF89-4654-95FC-B7AD787994C1}"/>
    <cellStyle name="Normal 10 5 2 5 2 3" xfId="22997" xr:uid="{5A623377-C665-4F78-A51A-983F07C73155}"/>
    <cellStyle name="Normal 10 5 2 5 2 3 2" xfId="47008" xr:uid="{A4526BD9-CF3A-4E18-AE98-192D7023F558}"/>
    <cellStyle name="Normal 10 5 2 5 2 4" xfId="32464" xr:uid="{6D8E18CF-A6BB-4395-ACD5-A5FAEFE7BC8E}"/>
    <cellStyle name="Normal 10 5 2 5 3" xfId="5750" xr:uid="{AE541C94-974F-4810-9E36-24D2E3BE4906}"/>
    <cellStyle name="Normal 10 5 2 5 3 2" xfId="14012" xr:uid="{33AAECF2-7475-4279-8D66-07AA340EC93E}"/>
    <cellStyle name="Normal 10 5 2 5 3 2 2" xfId="38594" xr:uid="{9D8AA85B-AC92-4775-BD49-292FAEAD56CD}"/>
    <cellStyle name="Normal 10 5 2 5 3 3" xfId="30579" xr:uid="{06F7B662-08D0-401E-9E9C-A2405E76DDCF}"/>
    <cellStyle name="Normal 10 5 2 5 4" xfId="10174" xr:uid="{28A5FDCE-FDFA-4923-A5BF-9E8908115AE1}"/>
    <cellStyle name="Normal 10 5 2 5 4 2" xfId="34834" xr:uid="{8F8345F4-E8CD-415D-9BA6-B843FDD1B2A6}"/>
    <cellStyle name="Normal 10 5 2 5 5" xfId="20532" xr:uid="{981F7271-EC38-49A3-B6FA-0410656F6730}"/>
    <cellStyle name="Normal 10 5 2 5 5 2" xfId="44692" xr:uid="{14BFA7BB-FC88-4C7E-9B5A-5300DA65A591}"/>
    <cellStyle name="Normal 10 5 2 5 6" xfId="26949" xr:uid="{FE1975FA-EC75-4B79-8A35-32E4843E965C}"/>
    <cellStyle name="Normal 10 5 2 6" xfId="807" xr:uid="{EA41B873-9EE8-4A82-8315-4AD3436D5004}"/>
    <cellStyle name="Normal 10 5 2 6 2" xfId="7830" xr:uid="{5BBFE999-0905-497D-A21A-02D40273DBCA}"/>
    <cellStyle name="Normal 10 5 2 6 2 2" xfId="16088" xr:uid="{21BB7FAE-0915-4880-92CB-40AE898CB1B6}"/>
    <cellStyle name="Normal 10 5 2 6 2 2 2" xfId="40670" xr:uid="{02CFAFD6-A7F7-4EA0-B95C-83AE7A5AE0AE}"/>
    <cellStyle name="Normal 10 5 2 6 2 3" xfId="22030" xr:uid="{5EF573A1-8F93-4DDA-A887-7CD3E790B012}"/>
    <cellStyle name="Normal 10 5 2 6 2 3 2" xfId="46095" xr:uid="{26DD569D-76DF-4FB1-8BF8-F6BF0CE774A6}"/>
    <cellStyle name="Normal 10 5 2 6 2 4" xfId="32655" xr:uid="{EACA1DCA-4EF2-4AB7-A285-30DA91FFD6CE}"/>
    <cellStyle name="Normal 10 5 2 6 3" xfId="5943" xr:uid="{EBF7E061-94FC-4C7F-A653-68085CDA02F0}"/>
    <cellStyle name="Normal 10 5 2 6 3 2" xfId="14205" xr:uid="{BDCE8868-78C4-4D45-B18D-52953169030D}"/>
    <cellStyle name="Normal 10 5 2 6 3 2 2" xfId="38787" xr:uid="{6F01C1BA-CC2A-48EE-A5C9-11F9130F3E5E}"/>
    <cellStyle name="Normal 10 5 2 6 3 3" xfId="30772" xr:uid="{DE251E2E-CC30-4287-943F-4D7F7A26DD1E}"/>
    <cellStyle name="Normal 10 5 2 6 4" xfId="9192" xr:uid="{C8C81689-C7F8-4478-9263-02344E5EA44E}"/>
    <cellStyle name="Normal 10 5 2 6 4 2" xfId="33930" xr:uid="{9FF934B6-3B86-452C-A88F-A8F62A1504A8}"/>
    <cellStyle name="Normal 10 5 2 6 5" xfId="19564" xr:uid="{9169A2B8-4783-4DC0-9961-018B14CBFD8E}"/>
    <cellStyle name="Normal 10 5 2 6 5 2" xfId="43752" xr:uid="{A6192713-A5BB-4679-8C02-9C12EB1B64F6}"/>
    <cellStyle name="Normal 10 5 2 6 6" xfId="26052" xr:uid="{7732CE51-7BD5-40C6-B812-EBBA022472DC}"/>
    <cellStyle name="Normal 10 5 2 7" xfId="1951" xr:uid="{9CA45CF3-3293-477B-85FE-3BB3D881A675}"/>
    <cellStyle name="Normal 10 5 2 7 2" xfId="6463" xr:uid="{2C0CD6F3-A6CC-425E-BE95-76D980EC8F73}"/>
    <cellStyle name="Normal 10 5 2 7 2 2" xfId="14722" xr:uid="{9B12DE76-91BB-4347-B5D5-FF6EA1D48FDB}"/>
    <cellStyle name="Normal 10 5 2 7 2 2 2" xfId="39304" xr:uid="{5D09E21F-B4FB-4B98-B7E5-C997B055699F}"/>
    <cellStyle name="Normal 10 5 2 7 2 3" xfId="23115" xr:uid="{2407DFA1-6F52-4F8A-AD69-3986504D2FE7}"/>
    <cellStyle name="Normal 10 5 2 7 2 3 2" xfId="47126" xr:uid="{43958598-D429-4B80-B58B-6CAB626734CA}"/>
    <cellStyle name="Normal 10 5 2 7 2 4" xfId="31289" xr:uid="{4B747468-541B-43C6-9908-2A5B7879AA96}"/>
    <cellStyle name="Normal 10 5 2 7 3" xfId="10293" xr:uid="{9052B812-571B-4037-A907-259599E9A9A1}"/>
    <cellStyle name="Normal 10 5 2 7 3 2" xfId="34952" xr:uid="{0F804A37-BA2A-49A7-911C-C4AE18001AF8}"/>
    <cellStyle name="Normal 10 5 2 7 4" xfId="20650" xr:uid="{EC850C18-3867-4E0A-AFB1-F2E4A9F03B06}"/>
    <cellStyle name="Normal 10 5 2 7 4 2" xfId="44810" xr:uid="{F5611FA3-5ACF-45C5-9E33-C59631FD082B}"/>
    <cellStyle name="Normal 10 5 2 7 5" xfId="27067" xr:uid="{29BAFEED-BD51-4576-B41E-A85F4964CA71}"/>
    <cellStyle name="Normal 10 5 2 8" xfId="2144" xr:uid="{1CB88019-CE35-44C9-9B1E-D2A4C5ADEBCB}"/>
    <cellStyle name="Normal 10 5 2 8 2" xfId="8317" xr:uid="{AE893248-C16E-4669-B735-7692380A4D03}"/>
    <cellStyle name="Normal 10 5 2 8 2 2" xfId="16575" xr:uid="{109E86D6-1056-4DEA-ADDF-1CD1292A5132}"/>
    <cellStyle name="Normal 10 5 2 8 2 2 2" xfId="41157" xr:uid="{1E30F2A8-91F0-4710-8BDB-C144C953D915}"/>
    <cellStyle name="Normal 10 5 2 8 2 3" xfId="21541" xr:uid="{33AF7EC1-0A50-4CBD-8374-225A06405000}"/>
    <cellStyle name="Normal 10 5 2 8 2 3 2" xfId="45639" xr:uid="{F053E441-70C2-49BA-9F3A-F0100FD761D4}"/>
    <cellStyle name="Normal 10 5 2 8 2 4" xfId="33142" xr:uid="{BCFA2CF4-096E-4C49-8C2F-A86EECCD5273}"/>
    <cellStyle name="Normal 10 5 2 8 3" xfId="10486" xr:uid="{D99A937E-F398-41F9-B1F1-C6DC15FB3D98}"/>
    <cellStyle name="Normal 10 5 2 8 3 2" xfId="35144" xr:uid="{B52B3270-FE53-4A22-949C-A73B1EE66406}"/>
    <cellStyle name="Normal 10 5 2 8 4" xfId="19071" xr:uid="{962E116F-3A02-494F-851B-C1ABE6255165}"/>
    <cellStyle name="Normal 10 5 2 8 4 2" xfId="43265" xr:uid="{95ACDF6C-2CE7-4477-B70D-89C85ADCD1DD}"/>
    <cellStyle name="Normal 10 5 2 8 5" xfId="27259" xr:uid="{0D4F11E7-6309-4267-AD85-A7393B05DF1C}"/>
    <cellStyle name="Normal 10 5 2 9" xfId="2531" xr:uid="{E81D1B49-6558-4D77-9646-64B8C3B81D44}"/>
    <cellStyle name="Normal 10 5 2 9 2" xfId="10872" xr:uid="{6B812326-271E-4228-A85A-7C3F22CEEC75}"/>
    <cellStyle name="Normal 10 5 2 9 2 2" xfId="35528" xr:uid="{F92C93BC-26DB-4186-BC79-7BB57DD3252A}"/>
    <cellStyle name="Normal 10 5 2 9 3" xfId="20947" xr:uid="{874C3CCC-0EA5-44C5-83CE-1DDBF391E3E0}"/>
    <cellStyle name="Normal 10 5 2 9 3 2" xfId="45082" xr:uid="{1E7A4770-429C-42CC-A91A-7759414B7966}"/>
    <cellStyle name="Normal 10 5 2 9 4" xfId="27643" xr:uid="{5160930A-9D8A-432D-B4C0-B80B1D67139B}"/>
    <cellStyle name="Normal 10 5 20" xfId="4111" xr:uid="{9DF1D544-5735-4747-80FC-A878B4E8487E}"/>
    <cellStyle name="Normal 10 5 20 2" xfId="12452" xr:uid="{C93D01DE-92FE-4985-A9A8-BFD3D9DDFB4A}"/>
    <cellStyle name="Normal 10 5 20 2 2" xfId="37037" xr:uid="{2AD34183-701E-4737-83B5-78A5009A5692}"/>
    <cellStyle name="Normal 10 5 20 3" xfId="29146" xr:uid="{5BA23503-1772-464A-ADA6-D96C8E940000}"/>
    <cellStyle name="Normal 10 5 21" xfId="4717" xr:uid="{43B173EA-67E4-4CCF-87C7-F6085508E044}"/>
    <cellStyle name="Normal 10 5 21 2" xfId="13054" xr:uid="{BD0DEB10-6B87-4189-A27A-3D28B8B5F078}"/>
    <cellStyle name="Normal 10 5 21 2 2" xfId="37639" xr:uid="{D549AAAE-8262-4D29-B620-89BC994A5CA0}"/>
    <cellStyle name="Normal 10 5 21 3" xfId="29618" xr:uid="{1D7E2A64-B135-4218-8249-F2DA9F607064}"/>
    <cellStyle name="Normal 10 5 22" xfId="8513" xr:uid="{4041EE27-A261-4A89-871F-E878F56D26CB}"/>
    <cellStyle name="Normal 10 5 22 2" xfId="16771" xr:uid="{27B8F650-AE20-4770-B9AB-46C9AE4BDEA8}"/>
    <cellStyle name="Normal 10 5 22 2 2" xfId="41353" xr:uid="{8BEB7431-FE83-41C0-A62E-318FEE305682}"/>
    <cellStyle name="Normal 10 5 22 3" xfId="33324" xr:uid="{E059ACA9-C6BD-48B3-B4D8-0C0242653DF7}"/>
    <cellStyle name="Normal 10 5 23" xfId="8642" xr:uid="{3CA57A07-56F1-43E4-A166-A56E5A20C268}"/>
    <cellStyle name="Normal 10 5 23 2" xfId="33427" xr:uid="{8DE79247-68BC-488F-BA5E-6F0CD580A0B4}"/>
    <cellStyle name="Normal 10 5 24" xfId="17753" xr:uid="{1D3A3650-C30F-4016-851D-0D4945003191}"/>
    <cellStyle name="Normal 10 5 24 2" xfId="41978" xr:uid="{DBE9B002-0F79-462C-A360-B7E1E022D35E}"/>
    <cellStyle name="Normal 10 5 25" xfId="17827" xr:uid="{634FACB9-72E1-45CD-A514-3E81D06BBB63}"/>
    <cellStyle name="Normal 10 5 25 2" xfId="42052" xr:uid="{4E540FD2-D9BC-4BBC-A83C-B465F8757F4D}"/>
    <cellStyle name="Normal 10 5 26" xfId="18433" xr:uid="{1EF739D3-46BD-46D2-86F8-FDDDB03A975B}"/>
    <cellStyle name="Normal 10 5 26 2" xfId="42643" xr:uid="{C1E49300-AFF2-4C65-A6D0-CF61E4024F67}"/>
    <cellStyle name="Normal 10 5 27" xfId="25565" xr:uid="{4385B97B-C694-4976-80D8-F78C0E7DE1A1}"/>
    <cellStyle name="Normal 10 5 3" xfId="381" xr:uid="{82079460-E6D0-4130-B024-1E31C9DA7C14}"/>
    <cellStyle name="Normal 10 5 3 10" xfId="4298" xr:uid="{3599199E-059E-46E8-BC59-9378C90BEFF5}"/>
    <cellStyle name="Normal 10 5 3 10 2" xfId="12639" xr:uid="{8B278F78-D041-4B41-B268-C048284A0A24}"/>
    <cellStyle name="Normal 10 5 3 10 2 2" xfId="37224" xr:uid="{376DB4B8-B83B-4250-8472-7B3DA80E6764}"/>
    <cellStyle name="Normal 10 5 3 10 3" xfId="29264" xr:uid="{F7E7805C-D747-4A63-BF20-96B11374CB1D}"/>
    <cellStyle name="Normal 10 5 3 11" xfId="4839" xr:uid="{5F1B510A-574A-4737-AC08-47484991FB39}"/>
    <cellStyle name="Normal 10 5 3 11 2" xfId="13161" xr:uid="{B814C3D8-C086-4551-99A3-B12B5EF81F6A}"/>
    <cellStyle name="Normal 10 5 3 11 2 2" xfId="37746" xr:uid="{305160DB-C059-4C37-9C31-78E3123FD4BF}"/>
    <cellStyle name="Normal 10 5 3 11 3" xfId="29726" xr:uid="{F292D175-49D6-4A89-8615-2C5AEC6BCE1D}"/>
    <cellStyle name="Normal 10 5 3 12" xfId="8781" xr:uid="{0653BF24-5423-4966-A842-DBB55B62AEAE}"/>
    <cellStyle name="Normal 10 5 3 12 2" xfId="33552" xr:uid="{D9718F1A-CA14-4595-B203-E26F56DAC677}"/>
    <cellStyle name="Normal 10 5 3 13" xfId="17971" xr:uid="{C03A477E-FE4F-4787-AD46-B5455EFF6FFF}"/>
    <cellStyle name="Normal 10 5 3 13 2" xfId="42196" xr:uid="{83EBACDF-32BF-4EF9-92CC-A8B9A7431D5B}"/>
    <cellStyle name="Normal 10 5 3 14" xfId="18565" xr:uid="{11B4AFB7-7D03-4F25-BA8D-EFE58526A2E0}"/>
    <cellStyle name="Normal 10 5 3 14 2" xfId="42761" xr:uid="{EDEFB1A4-A468-4120-9BB6-AC72FEAE24AF}"/>
    <cellStyle name="Normal 10 5 3 15" xfId="25683" xr:uid="{E336B75D-B22E-468D-A745-DFDD496565A2}"/>
    <cellStyle name="Normal 10 5 3 2" xfId="1096" xr:uid="{20358DE8-5980-4686-879A-19A5333B6567}"/>
    <cellStyle name="Normal 10 5 3 2 10" xfId="26292" xr:uid="{AF10F359-C360-48FE-9FA8-EFD6A3943A87}"/>
    <cellStyle name="Normal 10 5 3 2 2" xfId="1528" xr:uid="{CB0098DF-B943-47FE-9B30-9F7B56AE1ED7}"/>
    <cellStyle name="Normal 10 5 3 2 2 2" xfId="7504" xr:uid="{E84CE439-F975-4198-85BC-B25CA26E4D59}"/>
    <cellStyle name="Normal 10 5 3 2 2 2 2" xfId="15763" xr:uid="{0459830F-9F20-4F75-B55A-13DB7272DADF}"/>
    <cellStyle name="Normal 10 5 3 2 2 2 2 2" xfId="40345" xr:uid="{9FF147DA-FD91-43E5-BE0F-FBCCD082A478}"/>
    <cellStyle name="Normal 10 5 3 2 2 2 3" xfId="22716" xr:uid="{0451007D-6596-4BEB-B799-85EB864BD9C6}"/>
    <cellStyle name="Normal 10 5 3 2 2 2 3 2" xfId="46743" xr:uid="{F1EF2C59-E919-4E57-8D31-388F913553F7}"/>
    <cellStyle name="Normal 10 5 3 2 2 2 4" xfId="32330" xr:uid="{21FFEF5F-E19F-45C5-9F9B-353398FB4D5B}"/>
    <cellStyle name="Normal 10 5 3 2 2 3" xfId="5468" xr:uid="{66755CE6-C777-4553-A74B-8E85A24D7A21}"/>
    <cellStyle name="Normal 10 5 3 2 2 3 2" xfId="13751" xr:uid="{83DD9767-AA79-43AF-BF3F-AC141FDACE4C}"/>
    <cellStyle name="Normal 10 5 3 2 2 3 2 2" xfId="38335" xr:uid="{E87358BE-086B-4B62-91D9-7BEDAD57050A}"/>
    <cellStyle name="Normal 10 5 3 2 2 3 3" xfId="30317" xr:uid="{F8EC3D2D-359E-48B0-9D23-272D8B80A6C8}"/>
    <cellStyle name="Normal 10 5 3 2 2 4" xfId="9889" xr:uid="{E3DE1B95-DCCC-4F52-A7A1-B060C755AD22}"/>
    <cellStyle name="Normal 10 5 3 2 2 4 2" xfId="34575" xr:uid="{19B40F96-DA8A-40FA-91EE-A91205A75124}"/>
    <cellStyle name="Normal 10 5 3 2 2 5" xfId="20250" xr:uid="{E47E986D-7D8D-48C0-BDD0-4B4DF762876C}"/>
    <cellStyle name="Normal 10 5 3 2 2 5 2" xfId="44424" xr:uid="{2BDDA91D-7966-4762-A222-6010489323F5}"/>
    <cellStyle name="Normal 10 5 3 2 2 6" xfId="26691" xr:uid="{12F2BF58-1939-40C3-BFDA-BA3ABDB3B1A4}"/>
    <cellStyle name="Normal 10 5 3 2 3" xfId="3061" xr:uid="{0C1C9944-BDC5-4D34-89DA-8757B7B68B5E}"/>
    <cellStyle name="Normal 10 5 3 2 3 2" xfId="8070" xr:uid="{32E94364-D640-480C-9219-33221B4CBC81}"/>
    <cellStyle name="Normal 10 5 3 2 3 2 2" xfId="16328" xr:uid="{25B8A2C0-815A-4A80-A726-F35D67EEF3B1}"/>
    <cellStyle name="Normal 10 5 3 2 3 2 2 2" xfId="40910" xr:uid="{92A68FEF-68A4-47D8-927C-306F8ADF8718}"/>
    <cellStyle name="Normal 10 5 3 2 3 2 3" xfId="32895" xr:uid="{5C1200EA-70CD-4A8B-8B30-1D1AACBC6BD1}"/>
    <cellStyle name="Normal 10 5 3 2 3 3" xfId="6183" xr:uid="{E80660F7-1A6F-4178-B2B9-D0FEED7C798F}"/>
    <cellStyle name="Normal 10 5 3 2 3 3 2" xfId="14445" xr:uid="{95CA7023-593C-4341-A29B-3D642D68CC00}"/>
    <cellStyle name="Normal 10 5 3 2 3 3 2 2" xfId="39027" xr:uid="{E5BAA8D4-C160-402C-BAFA-6865D384549D}"/>
    <cellStyle name="Normal 10 5 3 2 3 3 3" xfId="31012" xr:uid="{0E0C68D6-A8A9-409B-9185-4A672FD29C91}"/>
    <cellStyle name="Normal 10 5 3 2 3 4" xfId="11402" xr:uid="{D7CD5712-B529-4315-A63F-20AA5087DB1F}"/>
    <cellStyle name="Normal 10 5 3 2 3 4 2" xfId="36057" xr:uid="{8D4DAB3F-6F43-44F5-8E57-458B8C505E13}"/>
    <cellStyle name="Normal 10 5 3 2 3 5" xfId="22305" xr:uid="{7AC29147-7AED-434B-B0CF-C992AB215AB8}"/>
    <cellStyle name="Normal 10 5 3 2 3 5 2" xfId="46339" xr:uid="{5507373B-951C-40E4-896D-D6FA46A45A01}"/>
    <cellStyle name="Normal 10 5 3 2 3 6" xfId="28172" xr:uid="{3519FD1D-86B5-4C1F-833A-9A31294CBC76}"/>
    <cellStyle name="Normal 10 5 3 2 4" xfId="3780" xr:uid="{CD84A929-6CA0-4C61-8513-746E13AF0840}"/>
    <cellStyle name="Normal 10 5 3 2 4 2" xfId="6703" xr:uid="{F7386F80-4ADD-44F6-9E48-89FAE755C46D}"/>
    <cellStyle name="Normal 10 5 3 2 4 2 2" xfId="14962" xr:uid="{96777785-42DE-45B7-A43C-A51C7FBCFD54}"/>
    <cellStyle name="Normal 10 5 3 2 4 2 2 2" xfId="39544" xr:uid="{F02C6D12-1431-4B11-8687-EA1895573E42}"/>
    <cellStyle name="Normal 10 5 3 2 4 2 3" xfId="31529" xr:uid="{4A717D7F-CA22-48DA-8457-9B0CFBC7EA82}"/>
    <cellStyle name="Normal 10 5 3 2 4 3" xfId="12121" xr:uid="{651BBD7A-C772-4D7C-8AD5-68DA742CA79F}"/>
    <cellStyle name="Normal 10 5 3 2 4 3 2" xfId="36765" xr:uid="{EA546262-86BE-41FE-8DD5-08DEE2759123}"/>
    <cellStyle name="Normal 10 5 3 2 4 4" xfId="28880" xr:uid="{329CEF31-EEA0-4F74-BCD1-04ABE34176F7}"/>
    <cellStyle name="Normal 10 5 3 2 5" xfId="4534" xr:uid="{A4188A8B-542C-46D9-8CB3-40406A2749D2}"/>
    <cellStyle name="Normal 10 5 3 2 5 2" xfId="7215" xr:uid="{CD916FF4-B7F1-459D-9031-E1E3E113942F}"/>
    <cellStyle name="Normal 10 5 3 2 5 2 2" xfId="15474" xr:uid="{DE36244E-0A70-4E60-B292-BC1104E0BDCC}"/>
    <cellStyle name="Normal 10 5 3 2 5 2 2 2" xfId="40056" xr:uid="{5FB9EC4E-FB8D-46D9-BA49-7337973295E3}"/>
    <cellStyle name="Normal 10 5 3 2 5 2 3" xfId="32041" xr:uid="{BF48DD3E-2D89-4C25-AC8A-F7DB103FEF3A}"/>
    <cellStyle name="Normal 10 5 3 2 5 3" xfId="12875" xr:uid="{DAFCFAF4-BE0E-4B1F-B572-70B99058625E}"/>
    <cellStyle name="Normal 10 5 3 2 5 3 2" xfId="37460" xr:uid="{634D4A57-8524-40A3-AE6D-AE66617BCC5F}"/>
    <cellStyle name="Normal 10 5 3 2 5 4" xfId="29500" xr:uid="{861591BA-46E9-418D-B292-4CAAD27DDF3E}"/>
    <cellStyle name="Normal 10 5 3 2 6" xfId="5056" xr:uid="{4D5C5BDD-616E-4879-9AD7-A79EFC50DC32}"/>
    <cellStyle name="Normal 10 5 3 2 6 2" xfId="13351" xr:uid="{4D6D8FFF-E24D-4087-9708-093E08FB063D}"/>
    <cellStyle name="Normal 10 5 3 2 6 2 2" xfId="37935" xr:uid="{11530EFB-2279-4E89-B171-68380E579028}"/>
    <cellStyle name="Normal 10 5 3 2 6 3" xfId="29916" xr:uid="{FDEC877F-7B8F-4E2E-9D10-3A53CA4B84B4}"/>
    <cellStyle name="Normal 10 5 3 2 7" xfId="9472" xr:uid="{B71891D3-E852-4FCC-9B67-F337AF8675C4}"/>
    <cellStyle name="Normal 10 5 3 2 7 2" xfId="34173" xr:uid="{CE5DCA03-CF8E-420B-ACC4-E48DF7884A4D}"/>
    <cellStyle name="Normal 10 5 3 2 8" xfId="18207" xr:uid="{9763322B-ACB8-45EE-84D8-19C435F9996E}"/>
    <cellStyle name="Normal 10 5 3 2 8 2" xfId="42432" xr:uid="{96BF9727-9C3C-41BA-86F7-D24FBC330D93}"/>
    <cellStyle name="Normal 10 5 3 2 9" xfId="19840" xr:uid="{02FE1F0C-54CD-42F1-BA8A-DA47CB46866B}"/>
    <cellStyle name="Normal 10 5 3 2 9 2" xfId="44020" xr:uid="{5004DD59-57A9-4716-8F44-F779099DB926}"/>
    <cellStyle name="Normal 10 5 3 3" xfId="1330" xr:uid="{08FCE3D5-69B7-4F90-BFFB-C924A589E53D}"/>
    <cellStyle name="Normal 10 5 3 3 2" xfId="7018" xr:uid="{982EF47C-58A0-4A50-A64D-3FA1B2AB813A}"/>
    <cellStyle name="Normal 10 5 3 3 2 2" xfId="15277" xr:uid="{B7030575-63E7-4744-A715-DED2FD2B636F}"/>
    <cellStyle name="Normal 10 5 3 3 2 2 2" xfId="39859" xr:uid="{9E67D94F-889B-4A74-BDA2-6E2E93F36769}"/>
    <cellStyle name="Normal 10 5 3 3 2 3" xfId="22521" xr:uid="{6B015729-6116-4AFA-BA09-98EE036959D0}"/>
    <cellStyle name="Normal 10 5 3 3 2 3 2" xfId="46555" xr:uid="{67A1FA7A-4A5B-48EE-8818-017D678143D1}"/>
    <cellStyle name="Normal 10 5 3 3 2 4" xfId="31844" xr:uid="{7DF82DEF-4436-4D0A-89AB-3644BA240E3D}"/>
    <cellStyle name="Normal 10 5 3 3 3" xfId="5270" xr:uid="{9E425943-BF6D-44C9-9116-51647AD68A27}"/>
    <cellStyle name="Normal 10 5 3 3 3 2" xfId="13563" xr:uid="{192A6205-C9A8-4441-B08A-762570B60140}"/>
    <cellStyle name="Normal 10 5 3 3 3 2 2" xfId="38147" xr:uid="{CBE30EDF-3778-497B-B3D9-AFBFB1F31CC4}"/>
    <cellStyle name="Normal 10 5 3 3 3 3" xfId="30129" xr:uid="{79B731B3-01C9-4029-8599-2874A6F9193A}"/>
    <cellStyle name="Normal 10 5 3 3 4" xfId="9692" xr:uid="{00EEC2E4-9F82-48EE-AD32-2BC2999F6BAC}"/>
    <cellStyle name="Normal 10 5 3 3 4 2" xfId="34387" xr:uid="{2EECC167-E188-4439-9984-30A2D94008C1}"/>
    <cellStyle name="Normal 10 5 3 3 5" xfId="20054" xr:uid="{3C10EE81-DAC4-4026-88E2-5C5081B1C907}"/>
    <cellStyle name="Normal 10 5 3 3 5 2" xfId="44232" xr:uid="{B65C0FEB-2164-474E-8C17-245CFD2AF74A}"/>
    <cellStyle name="Normal 10 5 3 3 6" xfId="26504" xr:uid="{0D5CE5EA-58C3-4088-900D-DAED361A0DF3}"/>
    <cellStyle name="Normal 10 5 3 4" xfId="867" xr:uid="{EA3BD72B-B9E5-47B9-B4B3-0695A311271A}"/>
    <cellStyle name="Normal 10 5 3 4 2" xfId="7883" xr:uid="{7DAB8E8C-6981-4999-B069-1E2C9AE409D0}"/>
    <cellStyle name="Normal 10 5 3 4 2 2" xfId="16141" xr:uid="{1430F87A-0B09-41FD-B2E3-CA7118D37AE0}"/>
    <cellStyle name="Normal 10 5 3 4 2 2 2" xfId="40723" xr:uid="{05FC9AC1-7431-49CC-9840-0C7FBF98CA64}"/>
    <cellStyle name="Normal 10 5 3 4 2 3" xfId="22089" xr:uid="{BCA8EA8D-E457-469F-B54F-8C6800E3EDE9}"/>
    <cellStyle name="Normal 10 5 3 4 2 3 2" xfId="46148" xr:uid="{2E43993A-145D-4953-85C4-E2046B6D8489}"/>
    <cellStyle name="Normal 10 5 3 4 2 4" xfId="32708" xr:uid="{11E7115E-A396-4960-8CEF-BF86513E94F8}"/>
    <cellStyle name="Normal 10 5 3 4 3" xfId="5996" xr:uid="{3B4401C6-7C37-4D0D-AE9C-57F9BDF5E8C0}"/>
    <cellStyle name="Normal 10 5 3 4 3 2" xfId="14258" xr:uid="{03D9F3CC-D9D2-4378-AA72-FD3EE09B4BB0}"/>
    <cellStyle name="Normal 10 5 3 4 3 2 2" xfId="38840" xr:uid="{7529809F-024A-44AA-A5FA-4FA51EB922CE}"/>
    <cellStyle name="Normal 10 5 3 4 3 3" xfId="30825" xr:uid="{F112D8FE-7325-4F67-8D0B-F63F2BB5A5BB}"/>
    <cellStyle name="Normal 10 5 3 4 4" xfId="9251" xr:uid="{9F3790DC-E056-4446-B453-68914CD7A22F}"/>
    <cellStyle name="Normal 10 5 3 4 4 2" xfId="33983" xr:uid="{07C977D5-5653-48E9-8A7F-06C2E58903EF}"/>
    <cellStyle name="Normal 10 5 3 4 5" xfId="19623" xr:uid="{AB905C80-4D48-4BDB-99A9-1C8FF4181426}"/>
    <cellStyle name="Normal 10 5 3 4 5 2" xfId="43811" xr:uid="{1FB5ADF0-8846-4356-B6C2-F8A71D9DB6F6}"/>
    <cellStyle name="Normal 10 5 3 4 6" xfId="26105" xr:uid="{0DA4FDB3-FD91-445B-A0CA-3306FEC48613}"/>
    <cellStyle name="Normal 10 5 3 5" xfId="2202" xr:uid="{88383BAC-D05F-4A90-A5CD-C6412AB685FE}"/>
    <cellStyle name="Normal 10 5 3 5 2" xfId="6516" xr:uid="{EFED9781-E7BB-4F9E-8EC8-39C590C5810D}"/>
    <cellStyle name="Normal 10 5 3 5 2 2" xfId="14775" xr:uid="{36A112D9-A8B2-4F53-93DE-956D69C7F1E2}"/>
    <cellStyle name="Normal 10 5 3 5 2 2 2" xfId="39357" xr:uid="{344B98C8-125B-46A4-A2E4-C80712D5EC1E}"/>
    <cellStyle name="Normal 10 5 3 5 2 3" xfId="21640" xr:uid="{F8287981-6433-4DCE-9FDA-4F4EBC6027DC}"/>
    <cellStyle name="Normal 10 5 3 5 2 3 2" xfId="45722" xr:uid="{05B49B85-DF60-4ACB-97A4-46E8BC56E63E}"/>
    <cellStyle name="Normal 10 5 3 5 2 4" xfId="31342" xr:uid="{13574B84-C890-42CF-BD37-0F3A014A45DD}"/>
    <cellStyle name="Normal 10 5 3 5 3" xfId="10543" xr:uid="{31DE0426-3A72-49E1-A89A-A9BD731B4614}"/>
    <cellStyle name="Normal 10 5 3 5 3 2" xfId="35201" xr:uid="{954703CB-A56E-486F-BEA4-871F7457CE34}"/>
    <cellStyle name="Normal 10 5 3 5 4" xfId="19172" xr:uid="{5031ECA2-91D5-4983-AA9E-1103818B86C2}"/>
    <cellStyle name="Normal 10 5 3 5 4 2" xfId="43366" xr:uid="{BEC0CE42-7B1C-4F36-8557-F648C7F677F7}"/>
    <cellStyle name="Normal 10 5 3 5 5" xfId="27316" xr:uid="{28253021-6527-45E2-89AD-8656011B629B}"/>
    <cellStyle name="Normal 10 5 3 6" xfId="2588" xr:uid="{ABEDF1EE-8552-454E-BADA-4FD62EE252A9}"/>
    <cellStyle name="Normal 10 5 3 6 2" xfId="8374" xr:uid="{9692B631-808D-48C1-9E15-BD340AFBD36B}"/>
    <cellStyle name="Normal 10 5 3 6 2 2" xfId="16632" xr:uid="{F401D27C-1402-4444-8250-72ACD5AE115F}"/>
    <cellStyle name="Normal 10 5 3 6 2 2 2" xfId="41214" xr:uid="{214E78A8-76AF-42ED-A020-079F90B2193B}"/>
    <cellStyle name="Normal 10 5 3 6 2 3" xfId="33199" xr:uid="{C40FF9A7-CD05-4504-AF3E-A7CB19DE2864}"/>
    <cellStyle name="Normal 10 5 3 6 3" xfId="10929" xr:uid="{EC4A883F-FCE1-419E-8D41-245E6E178842}"/>
    <cellStyle name="Normal 10 5 3 6 3 2" xfId="35585" xr:uid="{63CAE8CC-9447-4E13-8839-F94480CD40DE}"/>
    <cellStyle name="Normal 10 5 3 6 4" xfId="21044" xr:uid="{A08C35FF-E720-4227-968F-9D8601C71470}"/>
    <cellStyle name="Normal 10 5 3 6 4 2" xfId="45169" xr:uid="{D3077987-55E0-4CD6-ADA1-A3FD85320C30}"/>
    <cellStyle name="Normal 10 5 3 6 5" xfId="27700" xr:uid="{E68532A6-D953-41D7-9249-EC8148F6F79E}"/>
    <cellStyle name="Normal 10 5 3 7" xfId="2825" xr:uid="{A6E4A4DE-356E-4415-8A63-A1DB8085E477}"/>
    <cellStyle name="Normal 10 5 3 7 2" xfId="11166" xr:uid="{ACFAD490-092A-4C40-AC6D-0707B50D9B27}"/>
    <cellStyle name="Normal 10 5 3 7 2 2" xfId="35821" xr:uid="{B1FE8EF8-3C2C-493F-A71A-222B3249985B}"/>
    <cellStyle name="Normal 10 5 3 7 3" xfId="27936" xr:uid="{28CB0E62-11D5-4C16-AABA-026E686BA1E1}"/>
    <cellStyle name="Normal 10 5 3 8" xfId="3298" xr:uid="{C319A881-77A7-423F-8509-88F50F3DD109}"/>
    <cellStyle name="Normal 10 5 3 8 2" xfId="11639" xr:uid="{2C310644-F5EA-4E7D-BEBC-4EC970C147D6}"/>
    <cellStyle name="Normal 10 5 3 8 2 2" xfId="36293" xr:uid="{FFE7A982-128B-48B8-9169-7539FA6B9304}"/>
    <cellStyle name="Normal 10 5 3 8 3" xfId="28408" xr:uid="{5F6779CE-F05E-4CAA-B654-B62B5DA71E92}"/>
    <cellStyle name="Normal 10 5 3 9" xfId="3544" xr:uid="{290BECA5-A76E-4CA2-B417-BEE1378FF389}"/>
    <cellStyle name="Normal 10 5 3 9 2" xfId="11885" xr:uid="{D4C4CECE-F424-42DA-B43F-50C91728B89E}"/>
    <cellStyle name="Normal 10 5 3 9 2 2" xfId="36529" xr:uid="{7681A866-FC2D-4F09-B8D2-8933F9D54312}"/>
    <cellStyle name="Normal 10 5 3 9 3" xfId="28644" xr:uid="{AB72EF64-8A15-472D-81AC-2E1B6A475099}"/>
    <cellStyle name="Normal 10 5 4" xfId="524" xr:uid="{4C8D9495-0A0B-4D01-9705-55D5A169A76B}"/>
    <cellStyle name="Normal 10 5 4 10" xfId="18706" xr:uid="{10851540-14D8-4486-82D6-DD18F59BFD8F}"/>
    <cellStyle name="Normal 10 5 4 10 2" xfId="42902" xr:uid="{E0458451-C186-4E5E-8140-93C655A604C0}"/>
    <cellStyle name="Normal 10 5 4 11" xfId="25805" xr:uid="{2A501F13-CA75-4CB1-B941-10951349BFA0}"/>
    <cellStyle name="Normal 10 5 4 2" xfId="1420" xr:uid="{FA752CCC-F1BD-4CB3-9304-E882F6CB0A9A}"/>
    <cellStyle name="Normal 10 5 4 2 2" xfId="7452" xr:uid="{84208E74-A5D2-4576-A5E8-4D709F4E9CF2}"/>
    <cellStyle name="Normal 10 5 4 2 2 2" xfId="15711" xr:uid="{52E77C5F-1270-4B1A-96FE-0E778E69C3DA}"/>
    <cellStyle name="Normal 10 5 4 2 2 2 2" xfId="40293" xr:uid="{4B40B366-17B1-4C3F-86B7-0EC1883AC33A}"/>
    <cellStyle name="Normal 10 5 4 2 2 3" xfId="22609" xr:uid="{600BD8DF-0BD6-4E47-AC46-09859DCE4C67}"/>
    <cellStyle name="Normal 10 5 4 2 2 3 2" xfId="46636" xr:uid="{F5BB7BC1-698E-4E7F-80E4-832B697A50C7}"/>
    <cellStyle name="Normal 10 5 4 2 2 4" xfId="32278" xr:uid="{7414AA3E-191B-429A-939A-05CF83188160}"/>
    <cellStyle name="Normal 10 5 4 2 3" xfId="5360" xr:uid="{200E9082-DF9E-400D-8070-70DA20307873}"/>
    <cellStyle name="Normal 10 5 4 2 3 2" xfId="13644" xr:uid="{A5596EA5-2533-4DE5-90E0-5FFDFE940350}"/>
    <cellStyle name="Normal 10 5 4 2 3 2 2" xfId="38228" xr:uid="{1104D0FF-42A4-44CC-AA41-79763F0EAB2F}"/>
    <cellStyle name="Normal 10 5 4 2 3 3" xfId="30210" xr:uid="{F867EBA8-D650-40CC-8780-A9A6CDA5883B}"/>
    <cellStyle name="Normal 10 5 4 2 4" xfId="9782" xr:uid="{32437420-713E-4B73-9066-3855283D662F}"/>
    <cellStyle name="Normal 10 5 4 2 4 2" xfId="34468" xr:uid="{4E404B7E-470E-4041-8227-920BF4880E5E}"/>
    <cellStyle name="Normal 10 5 4 2 5" xfId="20143" xr:uid="{0FEE3FF9-6B51-421F-8442-EDA028F8D8D1}"/>
    <cellStyle name="Normal 10 5 4 2 5 2" xfId="44317" xr:uid="{1B488873-4180-4FA1-A183-7DFD6DAE0336}"/>
    <cellStyle name="Normal 10 5 4 2 6" xfId="26584" xr:uid="{81710019-A03B-4D7E-872C-D206B6C33D71}"/>
    <cellStyle name="Normal 10 5 4 3" xfId="973" xr:uid="{47A49E2C-D8DC-4B2B-9A93-F41C509F1512}"/>
    <cellStyle name="Normal 10 5 4 3 2" xfId="7963" xr:uid="{2C7D970E-71D4-4C72-B094-4D1A13CFA277}"/>
    <cellStyle name="Normal 10 5 4 3 2 2" xfId="16221" xr:uid="{6BABE871-47B0-419E-BD07-6812EE612194}"/>
    <cellStyle name="Normal 10 5 4 3 2 2 2" xfId="40803" xr:uid="{225CF21A-CB1A-4B2D-A838-D6C262A00E33}"/>
    <cellStyle name="Normal 10 5 4 3 2 3" xfId="22184" xr:uid="{CE969621-A39C-497F-8685-11728CBBE48B}"/>
    <cellStyle name="Normal 10 5 4 3 2 3 2" xfId="46231" xr:uid="{0AC9161D-DE8E-4722-BAD6-715FCFE2B924}"/>
    <cellStyle name="Normal 10 5 4 3 2 4" xfId="32788" xr:uid="{002DD8F7-DD83-4D90-9E37-09A81D72E335}"/>
    <cellStyle name="Normal 10 5 4 3 3" xfId="6076" xr:uid="{61D76178-D934-4CAB-868D-0CDE927859B1}"/>
    <cellStyle name="Normal 10 5 4 3 3 2" xfId="14338" xr:uid="{742678DA-42A4-41E4-A3B3-1480128B91FE}"/>
    <cellStyle name="Normal 10 5 4 3 3 2 2" xfId="38920" xr:uid="{BDE0FA01-4143-4644-AA51-010A154B4864}"/>
    <cellStyle name="Normal 10 5 4 3 3 3" xfId="30905" xr:uid="{0DD11E19-061E-4131-8017-F59BB345BB8D}"/>
    <cellStyle name="Normal 10 5 4 3 4" xfId="9349" xr:uid="{2F96DE1F-13D6-4CA3-9EB5-2F8D317BA2EA}"/>
    <cellStyle name="Normal 10 5 4 3 4 2" xfId="34066" xr:uid="{255976A4-85F0-4BEF-A326-3DDF0DE5AC8A}"/>
    <cellStyle name="Normal 10 5 4 3 5" xfId="19718" xr:uid="{74F10A4B-AF4C-4AFC-AF3F-A51B2241BC31}"/>
    <cellStyle name="Normal 10 5 4 3 5 2" xfId="43900" xr:uid="{F6FE43D1-0657-4672-B7ED-60049DB19ED2}"/>
    <cellStyle name="Normal 10 5 4 3 6" xfId="26185" xr:uid="{3AF41A62-4699-4B7E-9949-BF6181F9E4BA}"/>
    <cellStyle name="Normal 10 5 4 4" xfId="2943" xr:uid="{7DC40DF8-BA6D-4365-A49B-23D614B3584B}"/>
    <cellStyle name="Normal 10 5 4 4 2" xfId="6596" xr:uid="{B0B64EFC-69A1-4175-AA66-060C52DCB491}"/>
    <cellStyle name="Normal 10 5 4 4 2 2" xfId="14855" xr:uid="{005E40FB-D3A5-4488-BE81-CD88E928C7FA}"/>
    <cellStyle name="Normal 10 5 4 4 2 2 2" xfId="39437" xr:uid="{6F44D5A4-3745-4A33-96EE-10FDBEA50360}"/>
    <cellStyle name="Normal 10 5 4 4 2 3" xfId="21778" xr:uid="{3AE770D4-8CE7-4DD5-8F6D-A3AE6D16A1AD}"/>
    <cellStyle name="Normal 10 5 4 4 2 3 2" xfId="45852" xr:uid="{E48BD35A-A284-4CF0-A29E-F55BB147ECA0}"/>
    <cellStyle name="Normal 10 5 4 4 2 4" xfId="31422" xr:uid="{9A4C538B-F491-481C-A304-2B4AE931F4B9}"/>
    <cellStyle name="Normal 10 5 4 4 3" xfId="11284" xr:uid="{A14AD691-4672-4956-BE9C-D85675E071E1}"/>
    <cellStyle name="Normal 10 5 4 4 3 2" xfId="35939" xr:uid="{DCDB471E-4B20-43F8-AB7C-33D85B6DBF31}"/>
    <cellStyle name="Normal 10 5 4 4 4" xfId="19313" xr:uid="{E87C57B7-CA90-4F8A-BFDC-A2BF7DD70439}"/>
    <cellStyle name="Normal 10 5 4 4 4 2" xfId="43507" xr:uid="{A4C9D4F3-690A-43FE-AF0D-6A63BEBB430B}"/>
    <cellStyle name="Normal 10 5 4 4 5" xfId="28054" xr:uid="{A94C22EA-2F17-484B-B949-C3F536AF263F}"/>
    <cellStyle name="Normal 10 5 4 5" xfId="3662" xr:uid="{4A6705FC-7CF9-4824-8FDD-81B5536C2F10}"/>
    <cellStyle name="Normal 10 5 4 5 2" xfId="7150" xr:uid="{07A11E1D-F6FE-434F-9D6D-45F02AEFB02F}"/>
    <cellStyle name="Normal 10 5 4 5 2 2" xfId="15409" xr:uid="{5D0391A5-C491-4FD9-969A-688505E30847}"/>
    <cellStyle name="Normal 10 5 4 5 2 2 2" xfId="39991" xr:uid="{2B08EA3D-2F78-4A78-A6CC-ADC04CE4FEC4}"/>
    <cellStyle name="Normal 10 5 4 5 2 3" xfId="31976" xr:uid="{79FC9AA8-3673-40F5-B04D-7355F2AB008A}"/>
    <cellStyle name="Normal 10 5 4 5 3" xfId="12003" xr:uid="{9F5706B6-63AC-4BB8-B978-A58E3B12171A}"/>
    <cellStyle name="Normal 10 5 4 5 3 2" xfId="36647" xr:uid="{EF323EF2-09B6-442E-9C0E-64D4C4C09179}"/>
    <cellStyle name="Normal 10 5 4 5 4" xfId="21182" xr:uid="{B5C5C219-8861-4C4B-AF8F-88DC721E100B}"/>
    <cellStyle name="Normal 10 5 4 5 4 2" xfId="45302" xr:uid="{72A7649F-75CC-4243-BDD1-E65C6333F082}"/>
    <cellStyle name="Normal 10 5 4 5 5" xfId="28762" xr:uid="{97DDEA2E-80D2-4C32-AC2A-7FDE96AE8BA1}"/>
    <cellStyle name="Normal 10 5 4 6" xfId="4416" xr:uid="{107D1D5C-B2E5-40C3-B880-00D4218D25C0}"/>
    <cellStyle name="Normal 10 5 4 6 2" xfId="12757" xr:uid="{55E5C5F7-31D1-44D2-A340-2E93C41910FE}"/>
    <cellStyle name="Normal 10 5 4 6 2 2" xfId="37342" xr:uid="{A3B65415-C1B3-4966-B78B-14053A7C2A63}"/>
    <cellStyle name="Normal 10 5 4 6 3" xfId="29382" xr:uid="{3A957D82-FD93-4DDC-8A5F-F6DF58246928}"/>
    <cellStyle name="Normal 10 5 4 7" xfId="4933" xr:uid="{967869F2-73A7-429F-9795-342405F4D8BF}"/>
    <cellStyle name="Normal 10 5 4 7 2" xfId="13242" xr:uid="{0287F1CB-7105-4080-BFB8-D7869FD0B6D6}"/>
    <cellStyle name="Normal 10 5 4 7 2 2" xfId="37826" xr:uid="{57B53E0C-B128-477A-912F-47DA40F409C3}"/>
    <cellStyle name="Normal 10 5 4 7 3" xfId="29808" xr:uid="{A8ED0091-ED0A-4E1D-B3EA-08DCC979198E}"/>
    <cellStyle name="Normal 10 5 4 8" xfId="8911" xr:uid="{FCD1E97B-CCA1-4F59-9D91-7EF0A0879326}"/>
    <cellStyle name="Normal 10 5 4 8 2" xfId="33674" xr:uid="{7D6E848B-89F7-49D1-B67A-138B04F2D6F8}"/>
    <cellStyle name="Normal 10 5 4 9" xfId="18089" xr:uid="{FCBA9629-175C-44DB-8917-E321A8F02FDB}"/>
    <cellStyle name="Normal 10 5 4 9 2" xfId="42314" xr:uid="{5523AD07-8B4C-4877-94AA-E645ED510BAC}"/>
    <cellStyle name="Normal 10 5 5" xfId="582" xr:uid="{44C47051-2FCB-486C-A45A-25042855B0FF}"/>
    <cellStyle name="Normal 10 5 5 2" xfId="1217" xr:uid="{484F5501-EB29-4991-8214-26139C02D07E}"/>
    <cellStyle name="Normal 10 5 5 2 2" xfId="8149" xr:uid="{036860D6-934B-48AE-87BB-ABCBE2221A8A}"/>
    <cellStyle name="Normal 10 5 5 2 2 2" xfId="16407" xr:uid="{7E77CB28-E4FA-474C-8299-34ED53E39CCB}"/>
    <cellStyle name="Normal 10 5 5 2 2 2 2" xfId="40989" xr:uid="{19727BEF-42A6-4D16-A667-057A90649823}"/>
    <cellStyle name="Normal 10 5 5 2 2 3" xfId="22414" xr:uid="{96D67A1B-064A-4F35-8F5F-BD1B3E1782DB}"/>
    <cellStyle name="Normal 10 5 5 2 2 3 2" xfId="46448" xr:uid="{69E1E1AE-09EA-4AAC-A721-1C99196EE058}"/>
    <cellStyle name="Normal 10 5 5 2 2 4" xfId="32974" xr:uid="{A7A0B3AF-0670-450B-892F-F115E21302B8}"/>
    <cellStyle name="Normal 10 5 5 2 3" xfId="6262" xr:uid="{6C1E3D28-65E0-4F0B-A2F7-8BA0F87C71C8}"/>
    <cellStyle name="Normal 10 5 5 2 3 2" xfId="14524" xr:uid="{70054C9A-54A1-46F6-9E68-BD69E4D251EB}"/>
    <cellStyle name="Normal 10 5 5 2 3 2 2" xfId="39106" xr:uid="{CC50F116-B3E8-4CB4-B011-60629B02AB45}"/>
    <cellStyle name="Normal 10 5 5 2 3 3" xfId="31091" xr:uid="{2E230073-1794-42EC-823B-7F76975050EA}"/>
    <cellStyle name="Normal 10 5 5 2 4" xfId="9585" xr:uid="{4FB3CB8D-CD73-45D4-8BAF-E5A1E98E6626}"/>
    <cellStyle name="Normal 10 5 5 2 4 2" xfId="34280" xr:uid="{16D13297-E6A3-46DC-A370-43C2D2A2D537}"/>
    <cellStyle name="Normal 10 5 5 2 5" xfId="19947" xr:uid="{36CA9208-CA03-4401-89E3-6639FD695505}"/>
    <cellStyle name="Normal 10 5 5 2 5 2" xfId="44125" xr:uid="{9F260F20-FF82-439B-BC6B-93CAA01934C0}"/>
    <cellStyle name="Normal 10 5 5 2 6" xfId="26397" xr:uid="{0E5F25CC-4F34-4C05-BF1B-69A5F159A166}"/>
    <cellStyle name="Normal 10 5 5 3" xfId="6782" xr:uid="{DBFC5D48-9135-4282-8277-0459B143C5D3}"/>
    <cellStyle name="Normal 10 5 5 3 2" xfId="15041" xr:uid="{F5C4A78C-BD6B-41C9-B336-BCA98D9B21BA}"/>
    <cellStyle name="Normal 10 5 5 3 2 2" xfId="21835" xr:uid="{5609C495-4898-40DB-9F53-114110F2532D}"/>
    <cellStyle name="Normal 10 5 5 3 2 2 2" xfId="45909" xr:uid="{C5A93D8F-A543-4B19-8368-2FC43407D46A}"/>
    <cellStyle name="Normal 10 5 5 3 2 3" xfId="39623" xr:uid="{F8A566D0-0E9C-40F2-B019-1ADD991DB6C5}"/>
    <cellStyle name="Normal 10 5 5 3 3" xfId="19370" xr:uid="{0FE246EE-0341-4C0A-AEF9-7436376CEABB}"/>
    <cellStyle name="Normal 10 5 5 3 3 2" xfId="43564" xr:uid="{17650F5E-B830-467D-910B-78D0C97FFAD3}"/>
    <cellStyle name="Normal 10 5 5 3 4" xfId="31608" xr:uid="{7B88C1A8-A44C-43E4-8E2A-E4B5B349D68D}"/>
    <cellStyle name="Normal 10 5 5 4" xfId="7319" xr:uid="{9DC068B2-0B64-4E46-B84D-3205213C5A7F}"/>
    <cellStyle name="Normal 10 5 5 4 2" xfId="15578" xr:uid="{23CEE4B8-A25B-499F-BE21-76C7FED77E79}"/>
    <cellStyle name="Normal 10 5 5 4 2 2" xfId="40160" xr:uid="{E01EDC26-AB36-41BD-BF4B-2F0210B4A741}"/>
    <cellStyle name="Normal 10 5 5 4 3" xfId="21240" xr:uid="{26A2B6F7-9EA9-4A40-9BBE-49F9DD2DFE8B}"/>
    <cellStyle name="Normal 10 5 5 4 3 2" xfId="45359" xr:uid="{02B00C96-0DEB-46C7-A6D1-2E40BEED5C6A}"/>
    <cellStyle name="Normal 10 5 5 4 4" xfId="32145" xr:uid="{988E01FC-192D-4ED3-AE7E-E2B44DDCD239}"/>
    <cellStyle name="Normal 10 5 5 5" xfId="5162" xr:uid="{038EF4C4-CB51-4369-9D76-CD61F918DB76}"/>
    <cellStyle name="Normal 10 5 5 5 2" xfId="13456" xr:uid="{64897A17-D31D-4215-AF6D-A8E3F521DD75}"/>
    <cellStyle name="Normal 10 5 5 5 2 2" xfId="38040" xr:uid="{E546E861-A3F4-4C17-B37A-745C08411D52}"/>
    <cellStyle name="Normal 10 5 5 5 3" xfId="30022" xr:uid="{EA992C4C-31BB-42E5-BC8B-E57337F3C71D}"/>
    <cellStyle name="Normal 10 5 5 6" xfId="8969" xr:uid="{4178FB63-6009-4CF2-8AA3-26261F51929A}"/>
    <cellStyle name="Normal 10 5 5 6 2" xfId="33731" xr:uid="{95BFF260-492A-411C-81DE-967A3BCFD19B}"/>
    <cellStyle name="Normal 10 5 5 7" xfId="18763" xr:uid="{779A6CE1-0079-41B0-81E3-CD9F9DBEF44B}"/>
    <cellStyle name="Normal 10 5 5 7 2" xfId="42959" xr:uid="{7579B0A3-0342-4E7E-AB41-D48687F18C2C}"/>
    <cellStyle name="Normal 10 5 5 8" xfId="25862" xr:uid="{1C60E5E2-C6CA-4559-9B3A-F3656716C792}"/>
    <cellStyle name="Normal 10 5 6" xfId="1614" xr:uid="{759FEE8D-43F4-4944-97BC-21610A118EED}"/>
    <cellStyle name="Normal 10 5 6 2" xfId="6900" xr:uid="{976D9BB4-D635-4727-882C-AF691046A189}"/>
    <cellStyle name="Normal 10 5 6 2 2" xfId="15159" xr:uid="{DD1B3046-9925-4118-835E-35CC60A1051F}"/>
    <cellStyle name="Normal 10 5 6 2 2 2" xfId="39741" xr:uid="{F0E677C5-99E5-4A2C-B0B1-B67C4F64E8CC}"/>
    <cellStyle name="Normal 10 5 6 2 3" xfId="22797" xr:uid="{15DA2F0E-5AC3-44A3-9D84-5F797873B88B}"/>
    <cellStyle name="Normal 10 5 6 2 3 2" xfId="46823" xr:uid="{8BF2088A-C83D-431F-9E6F-12C6410CDFEE}"/>
    <cellStyle name="Normal 10 5 6 2 4" xfId="31726" xr:uid="{46F05EF3-D699-459B-9223-B01E9390BE50}"/>
    <cellStyle name="Normal 10 5 6 3" xfId="5547" xr:uid="{B3E54288-C9AE-4AB9-8BED-1BD1E46DB5A5}"/>
    <cellStyle name="Normal 10 5 6 3 2" xfId="13830" xr:uid="{51B13AF0-857F-450D-9E85-16A5C132A9BB}"/>
    <cellStyle name="Normal 10 5 6 3 2 2" xfId="38414" xr:uid="{93A1123C-85B5-4D4B-B5A0-CC425C784838}"/>
    <cellStyle name="Normal 10 5 6 3 3" xfId="30396" xr:uid="{54FE4C2E-57CE-4783-A7DC-D0D48F5B7C06}"/>
    <cellStyle name="Normal 10 5 6 4" xfId="9968" xr:uid="{2A49A101-5647-4237-A900-33C0AF15080B}"/>
    <cellStyle name="Normal 10 5 6 4 2" xfId="34654" xr:uid="{FB1FF9EE-75BE-4477-9379-53A23F3C0D25}"/>
    <cellStyle name="Normal 10 5 6 5" xfId="20331" xr:uid="{1CB14D53-23FC-486B-A070-371F25E661B8}"/>
    <cellStyle name="Normal 10 5 6 5 2" xfId="44503" xr:uid="{DA70BBB1-7044-4C67-8AB0-817EDFB3CBF4}"/>
    <cellStyle name="Normal 10 5 6 6" xfId="26770" xr:uid="{D75BF19C-A23F-477A-8665-6EEA5528F087}"/>
    <cellStyle name="Normal 10 5 7" xfId="1771" xr:uid="{576D074C-CB1A-415F-AEAB-1FB362C2B371}"/>
    <cellStyle name="Normal 10 5 7 2" xfId="7585" xr:uid="{3ACB35F5-A3CC-44C8-908D-D4C379FAEE50}"/>
    <cellStyle name="Normal 10 5 7 2 2" xfId="15843" xr:uid="{08967067-27F3-4400-A3A4-69EF171CCCD4}"/>
    <cellStyle name="Normal 10 5 7 2 2 2" xfId="40425" xr:uid="{60BB141C-5447-4256-89B2-DA53F39C18BF}"/>
    <cellStyle name="Normal 10 5 7 2 3" xfId="22936" xr:uid="{E66D25DE-6E52-4242-9B36-917072DAF401}"/>
    <cellStyle name="Normal 10 5 7 2 3 2" xfId="46947" xr:uid="{03D49F1E-F1C4-4FFA-8552-52C8B25776EC}"/>
    <cellStyle name="Normal 10 5 7 2 4" xfId="32410" xr:uid="{BEA49DDD-28BD-4180-BCEE-0023856AB0D3}"/>
    <cellStyle name="Normal 10 5 7 3" xfId="5689" xr:uid="{71158A72-7ED1-4788-9C0E-D88323BA505C}"/>
    <cellStyle name="Normal 10 5 7 3 2" xfId="13951" xr:uid="{AD98AD17-913E-4771-ADF7-6C4B76E9DCB1}"/>
    <cellStyle name="Normal 10 5 7 3 2 2" xfId="38533" xr:uid="{A15D837D-8C44-4524-A3C3-0FD1A819DF99}"/>
    <cellStyle name="Normal 10 5 7 3 3" xfId="30518" xr:uid="{4AA40FD7-8D8F-4479-9013-7BBB76A27EF2}"/>
    <cellStyle name="Normal 10 5 7 4" xfId="10113" xr:uid="{ABEE6F1E-1AC9-447A-A3B8-E2A53C0FC690}"/>
    <cellStyle name="Normal 10 5 7 4 2" xfId="34773" xr:uid="{6B322F01-C880-4197-9A3B-92C3B94AA21B}"/>
    <cellStyle name="Normal 10 5 7 5" xfId="20471" xr:uid="{E664F260-E2E1-4E30-A6FE-7B8C23B538DC}"/>
    <cellStyle name="Normal 10 5 7 5 2" xfId="44631" xr:uid="{FA1A2274-121A-49BD-8767-9115C3DAF3C1}"/>
    <cellStyle name="Normal 10 5 7 6" xfId="26888" xr:uid="{8B5AA132-7765-4076-BF99-7B244833470E}"/>
    <cellStyle name="Normal 10 5 8" xfId="729" xr:uid="{8E0DB650-1119-422A-95A2-A3B29D40240D}"/>
    <cellStyle name="Normal 10 5 8 2" xfId="7698" xr:uid="{28026190-0290-416B-A294-08CCC5B0C932}"/>
    <cellStyle name="Normal 10 5 8 2 2" xfId="15956" xr:uid="{5EB97339-E4EC-4271-BE6D-16F6EDD671A7}"/>
    <cellStyle name="Normal 10 5 8 2 2 2" xfId="40538" xr:uid="{A93C1B81-6DA2-4A46-A9B6-E245012982F2}"/>
    <cellStyle name="Normal 10 5 8 2 3" xfId="21965" xr:uid="{CF98BD66-ACBE-4BD2-AC92-74CFF1DC2019}"/>
    <cellStyle name="Normal 10 5 8 2 3 2" xfId="46037" xr:uid="{7653BC70-7B56-457A-8DED-98F6D0AAEBFA}"/>
    <cellStyle name="Normal 10 5 8 2 4" xfId="32523" xr:uid="{5611038D-4D5D-411B-9EB5-7994DA59B42E}"/>
    <cellStyle name="Normal 10 5 8 3" xfId="5811" xr:uid="{36BBD6C6-1BBF-45E3-84F3-F84A2B5528E9}"/>
    <cellStyle name="Normal 10 5 8 3 2" xfId="14073" xr:uid="{D4DD61A1-A39A-4038-9ADD-1F0C7C2B0ADC}"/>
    <cellStyle name="Normal 10 5 8 3 2 2" xfId="38655" xr:uid="{B395F847-F0DF-4337-86B2-DAF18837D7E5}"/>
    <cellStyle name="Normal 10 5 8 3 3" xfId="30640" xr:uid="{B79BF105-BF7C-4BDC-AFD5-41EF76CB0B30}"/>
    <cellStyle name="Normal 10 5 8 4" xfId="9124" xr:uid="{0ACD9C34-E36A-4566-B507-FE8F62EC21B1}"/>
    <cellStyle name="Normal 10 5 8 4 2" xfId="33873" xr:uid="{A24059FA-85AF-470E-A3EA-067B0BC5464A}"/>
    <cellStyle name="Normal 10 5 8 5" xfId="19500" xr:uid="{A327A90F-6537-4EA6-A196-EFCC149ECAAB}"/>
    <cellStyle name="Normal 10 5 8 5 2" xfId="43692" xr:uid="{26C5C189-5C82-4584-AB18-74B2DD6D2A95}"/>
    <cellStyle name="Normal 10 5 8 6" xfId="25998" xr:uid="{E5A7C27A-6F64-48F3-9A17-8BB50DE7DB57}"/>
    <cellStyle name="Normal 10 5 9" xfId="1890" xr:uid="{CA315BD7-5FB4-4913-A495-52ED12956A22}"/>
    <cellStyle name="Normal 10 5 9 2" xfId="7776" xr:uid="{66D7B2C1-F1A3-4145-8DF2-59D1BAE11BCD}"/>
    <cellStyle name="Normal 10 5 9 2 2" xfId="16034" xr:uid="{56DB9B42-6192-4F13-A4EC-E82CAC6C8A2D}"/>
    <cellStyle name="Normal 10 5 9 2 2 2" xfId="40616" xr:uid="{46009971-C45B-45D8-A280-2F79393EB8EA}"/>
    <cellStyle name="Normal 10 5 9 2 3" xfId="23054" xr:uid="{614F72C1-0997-492F-A252-78D1517B6120}"/>
    <cellStyle name="Normal 10 5 9 2 3 2" xfId="47065" xr:uid="{8FCED2A5-1503-4A05-AE29-285384140E46}"/>
    <cellStyle name="Normal 10 5 9 2 4" xfId="32601" xr:uid="{B952AABF-B2EC-41AE-8891-61EA2589F938}"/>
    <cellStyle name="Normal 10 5 9 3" xfId="5889" xr:uid="{7D0DE75A-C618-442A-BD29-B709F0C9AD86}"/>
    <cellStyle name="Normal 10 5 9 3 2" xfId="14151" xr:uid="{83A0D8A4-C0A4-487E-A2E1-096177BFFDDE}"/>
    <cellStyle name="Normal 10 5 9 3 2 2" xfId="38733" xr:uid="{FE93639D-A139-4C60-9743-A604FEBB43E4}"/>
    <cellStyle name="Normal 10 5 9 3 3" xfId="30718" xr:uid="{A568D3EC-0579-4E36-BAFE-AAC1BDB10C0F}"/>
    <cellStyle name="Normal 10 5 9 4" xfId="10232" xr:uid="{F2FA2D59-1363-42DE-8F93-2158C58E3CF9}"/>
    <cellStyle name="Normal 10 5 9 4 2" xfId="34891" xr:uid="{2C43D0C7-8E9E-4809-AE5D-E0B5EEF75947}"/>
    <cellStyle name="Normal 10 5 9 5" xfId="20589" xr:uid="{20FAC9BA-4F5F-4D12-9F63-C86AFAC2DAC3}"/>
    <cellStyle name="Normal 10 5 9 5 2" xfId="44749" xr:uid="{0E3EB819-762D-470C-81D9-389EF7A57411}"/>
    <cellStyle name="Normal 10 5 9 6" xfId="27006" xr:uid="{EAEAED7E-035B-49F1-BBF7-B3988F86FE55}"/>
    <cellStyle name="Normal 10 6" xfId="205" xr:uid="{BF0926F7-551C-46D5-BFDB-5058BA3F0A57}"/>
    <cellStyle name="Normal 10 6 10" xfId="2740" xr:uid="{6BBA5B77-D888-4E28-B909-57355B063BDF}"/>
    <cellStyle name="Normal 10 6 10 2" xfId="11081" xr:uid="{1AA3A5D9-0035-49DC-BC06-70818E0627BA}"/>
    <cellStyle name="Normal 10 6 10 2 2" xfId="35736" xr:uid="{B5C1FCF2-ECAD-4E51-AB29-60E0964E6758}"/>
    <cellStyle name="Normal 10 6 10 3" xfId="27851" xr:uid="{C608D173-9B09-4623-8D9C-410AF4C50712}"/>
    <cellStyle name="Normal 10 6 11" xfId="3213" xr:uid="{7A9F4356-AEC7-4591-8DCA-148845132F61}"/>
    <cellStyle name="Normal 10 6 11 2" xfId="11554" xr:uid="{D0DF1712-DC34-432D-8DC2-48C8741CC02A}"/>
    <cellStyle name="Normal 10 6 11 2 2" xfId="36208" xr:uid="{8940AAD8-7680-45F3-9875-D9F8B199ED0D}"/>
    <cellStyle name="Normal 10 6 11 3" xfId="28323" xr:uid="{18AE2929-7DE1-46FE-873D-0C8171404A04}"/>
    <cellStyle name="Normal 10 6 12" xfId="3456" xr:uid="{382E7F36-20E1-452E-9845-495BFD3BE99F}"/>
    <cellStyle name="Normal 10 6 12 2" xfId="11797" xr:uid="{10A69C05-942D-4696-946B-F9D003A884EF}"/>
    <cellStyle name="Normal 10 6 12 2 2" xfId="36444" xr:uid="{6D2603E1-53B3-46F6-B71B-30E371E9E970}"/>
    <cellStyle name="Normal 10 6 12 3" xfId="28559" xr:uid="{AAF67348-056D-4164-85BF-A5F2A7D856CE}"/>
    <cellStyle name="Normal 10 6 13" xfId="4151" xr:uid="{B6531B20-9DAA-4E2E-95D1-EC0DF04D5300}"/>
    <cellStyle name="Normal 10 6 13 2" xfId="12492" xr:uid="{4005D6D2-C229-4EA2-B6AB-163E91B66D7D}"/>
    <cellStyle name="Normal 10 6 13 2 2" xfId="37077" xr:uid="{F3419481-6168-41FB-99A3-E6E8081CD1D2}"/>
    <cellStyle name="Normal 10 6 13 3" xfId="29179" xr:uid="{E68575D6-4E73-4CBD-AD7D-C837954A250B}"/>
    <cellStyle name="Normal 10 6 14" xfId="4753" xr:uid="{C471C3D4-FCE3-4A3E-8446-CADFCDE1958B}"/>
    <cellStyle name="Normal 10 6 14 2" xfId="13082" xr:uid="{1143501B-AEFD-4369-A0FE-74579CB82050}"/>
    <cellStyle name="Normal 10 6 14 2 2" xfId="37667" xr:uid="{BB960A44-87A9-4395-BFDA-BB365B14AB70}"/>
    <cellStyle name="Normal 10 6 14 3" xfId="29647" xr:uid="{AA2A785B-5385-4A97-9BA5-44D09F618F79}"/>
    <cellStyle name="Normal 10 6 15" xfId="8678" xr:uid="{D2D76C08-B751-4B2E-8A73-9586A1AFAB61}"/>
    <cellStyle name="Normal 10 6 15 2" xfId="33461" xr:uid="{5F250682-34B2-44CD-A3F6-E7FB5E04E681}"/>
    <cellStyle name="Normal 10 6 16" xfId="17863" xr:uid="{6069F2E2-2ABF-437F-83FF-503D3BED226B}"/>
    <cellStyle name="Normal 10 6 16 2" xfId="42088" xr:uid="{3A9BC238-2D95-472D-98C4-C27B93A5D996}"/>
    <cellStyle name="Normal 10 6 17" xfId="18469" xr:uid="{752E8659-9F93-4E32-B6F0-188C09BCD72D}"/>
    <cellStyle name="Normal 10 6 17 2" xfId="42676" xr:uid="{559A5C9A-9114-45AD-94EA-0131B71A8512}"/>
    <cellStyle name="Normal 10 6 18" xfId="25598" xr:uid="{11CD264D-B7F3-48BE-BED9-088477404377}"/>
    <cellStyle name="Normal 10 6 2" xfId="420" xr:uid="{DABE8863-4B18-4F2E-9BFB-F19665447A93}"/>
    <cellStyle name="Normal 10 6 2 10" xfId="4970" xr:uid="{B0C3D6E8-6195-489C-82DF-D7A45435ACA3}"/>
    <cellStyle name="Normal 10 6 2 10 2" xfId="13271" xr:uid="{6A7B999E-C921-4343-8C84-A486554BEAB5}"/>
    <cellStyle name="Normal 10 6 2 10 2 2" xfId="37855" xr:uid="{8469B75F-3623-4352-A5CE-576A2E1FD9F6}"/>
    <cellStyle name="Normal 10 6 2 10 3" xfId="29837" xr:uid="{AF907120-F32B-43C4-ADC5-4E2EAABBF201}"/>
    <cellStyle name="Normal 10 6 2 11" xfId="8814" xr:uid="{535252DA-A39B-48B8-9186-73E2515E4C80}"/>
    <cellStyle name="Normal 10 6 2 11 2" xfId="33585" xr:uid="{937AC067-E137-48E6-BA6F-1A90B90B3CF7}"/>
    <cellStyle name="Normal 10 6 2 12" xfId="18004" xr:uid="{7E5108EF-CCFD-48B0-94FE-C3B9CE5E9436}"/>
    <cellStyle name="Normal 10 6 2 12 2" xfId="42229" xr:uid="{E2AF7093-0942-4E0D-945B-EA96C1B70651}"/>
    <cellStyle name="Normal 10 6 2 13" xfId="18603" xr:uid="{3D0F62ED-A3BA-4C3B-AB2C-9614626B95BF}"/>
    <cellStyle name="Normal 10 6 2 13 2" xfId="42799" xr:uid="{A4AB9D6F-8E2D-4588-8E70-1624C1F4675A}"/>
    <cellStyle name="Normal 10 6 2 14" xfId="25716" xr:uid="{982E3449-924A-4C8A-9B5E-9A2F8E82AD0D}"/>
    <cellStyle name="Normal 10 6 2 2" xfId="1449" xr:uid="{72AB88D7-F155-4B2E-BA7A-2A9130E8786F}"/>
    <cellStyle name="Normal 10 6 2 2 2" xfId="3094" xr:uid="{A77E37E6-076E-40AA-8791-5A211618A170}"/>
    <cellStyle name="Normal 10 6 2 2 2 2" xfId="7051" xr:uid="{EE5DE9BE-BB70-4626-81BC-E881E07BC10B}"/>
    <cellStyle name="Normal 10 6 2 2 2 2 2" xfId="15310" xr:uid="{0362B5D7-C690-46C5-88E1-22E664CF7F68}"/>
    <cellStyle name="Normal 10 6 2 2 2 2 2 2" xfId="39892" xr:uid="{29FBCFE2-E42C-4B77-8FAF-DF6E9FA24A3F}"/>
    <cellStyle name="Normal 10 6 2 2 2 2 3" xfId="31877" xr:uid="{31445B9F-1BE4-47BF-9715-7C1F5D99F1A0}"/>
    <cellStyle name="Normal 10 6 2 2 2 3" xfId="11435" xr:uid="{D8A9E022-7E16-4B16-97A8-12EF4D327CA7}"/>
    <cellStyle name="Normal 10 6 2 2 2 3 2" xfId="36090" xr:uid="{71FC9AA8-F6F1-4D8F-9D16-7066DF71030B}"/>
    <cellStyle name="Normal 10 6 2 2 2 4" xfId="22637" xr:uid="{62DE88D1-F07E-4268-92BC-0F2C8DF1C4B3}"/>
    <cellStyle name="Normal 10 6 2 2 2 4 2" xfId="46664" xr:uid="{81BDA935-6584-4586-A5DF-A4CF38703AEA}"/>
    <cellStyle name="Normal 10 6 2 2 2 5" xfId="28205" xr:uid="{25F50B77-2703-40A8-B0F5-FD2ADA7F9263}"/>
    <cellStyle name="Normal 10 6 2 2 3" xfId="3813" xr:uid="{7BACF78B-3E5F-419C-9234-C5DD3D4A64F3}"/>
    <cellStyle name="Normal 10 6 2 2 3 2" xfId="12154" xr:uid="{D52F5251-2DC3-446C-88CA-A1BC44319BCC}"/>
    <cellStyle name="Normal 10 6 2 2 3 2 2" xfId="36798" xr:uid="{525D49C1-DB34-4922-9D62-3C1C0E8E8567}"/>
    <cellStyle name="Normal 10 6 2 2 3 3" xfId="28913" xr:uid="{287575B9-8E2E-4D31-81FA-7EB72DE73EC7}"/>
    <cellStyle name="Normal 10 6 2 2 4" xfId="4567" xr:uid="{96C2D8EA-1C30-4D98-8CF2-3D332E075E6F}"/>
    <cellStyle name="Normal 10 6 2 2 4 2" xfId="12908" xr:uid="{6921E5D6-C8F1-48CA-ABB1-1E1AD5F811D0}"/>
    <cellStyle name="Normal 10 6 2 2 4 2 2" xfId="37493" xr:uid="{18E2CD90-44AD-4637-A1E5-F2395D5256EA}"/>
    <cellStyle name="Normal 10 6 2 2 4 3" xfId="29533" xr:uid="{C2DA2B4A-9B16-456C-B7B3-43B8B3082662}"/>
    <cellStyle name="Normal 10 6 2 2 5" xfId="5389" xr:uid="{469EA717-BDAF-4082-A9E6-4079507D0032}"/>
    <cellStyle name="Normal 10 6 2 2 5 2" xfId="13672" xr:uid="{2D3BEF4A-F11D-4BA2-8466-EAA685E6AA1E}"/>
    <cellStyle name="Normal 10 6 2 2 5 2 2" xfId="38256" xr:uid="{6746AFC7-A90E-442D-A574-B0112E3119E7}"/>
    <cellStyle name="Normal 10 6 2 2 5 3" xfId="30238" xr:uid="{7C4A9AF7-0A78-4DCF-9B0C-8E195603738D}"/>
    <cellStyle name="Normal 10 6 2 2 6" xfId="9810" xr:uid="{30971EF5-71B5-482E-A10A-D974225986F4}"/>
    <cellStyle name="Normal 10 6 2 2 6 2" xfId="34496" xr:uid="{A6DFD61A-24CF-475D-9F54-7BC7BD42A4E6}"/>
    <cellStyle name="Normal 10 6 2 2 7" xfId="18240" xr:uid="{8E7BE894-5D71-4745-B204-662F882B22FF}"/>
    <cellStyle name="Normal 10 6 2 2 7 2" xfId="42465" xr:uid="{7BE60A34-050B-4FB3-9D13-080D13B714D1}"/>
    <cellStyle name="Normal 10 6 2 2 8" xfId="20171" xr:uid="{18F648DC-B87C-4A2C-AA27-FAF71155CEE9}"/>
    <cellStyle name="Normal 10 6 2 2 8 2" xfId="44345" xr:uid="{87EEFC73-694B-486F-8836-56316F6308DF}"/>
    <cellStyle name="Normal 10 6 2 2 9" xfId="26612" xr:uid="{81341B3C-D390-4561-A8FC-F7F2D55F545A}"/>
    <cellStyle name="Normal 10 6 2 3" xfId="1010" xr:uid="{94945B35-7E3C-40F4-B8C2-EE6A41DB84F1}"/>
    <cellStyle name="Normal 10 6 2 3 2" xfId="7991" xr:uid="{584AF96D-841D-476D-BF31-BD5BC0CF255E}"/>
    <cellStyle name="Normal 10 6 2 3 2 2" xfId="16249" xr:uid="{6DCA3C2C-3E8B-47CB-878D-D3319776FC84}"/>
    <cellStyle name="Normal 10 6 2 3 2 2 2" xfId="40831" xr:uid="{654AFB6A-683D-4759-8E41-404E2263E315}"/>
    <cellStyle name="Normal 10 6 2 3 2 3" xfId="22219" xr:uid="{17677F30-EACB-444B-92CA-F1545903514A}"/>
    <cellStyle name="Normal 10 6 2 3 2 3 2" xfId="46260" xr:uid="{BFBB3DCE-8F7A-46D6-9FEA-5D05824BCC47}"/>
    <cellStyle name="Normal 10 6 2 3 2 4" xfId="32816" xr:uid="{3DD3B74B-1405-41B7-8A95-224DDA29B63B}"/>
    <cellStyle name="Normal 10 6 2 3 3" xfId="6104" xr:uid="{D24E6277-2B1A-431F-81E1-323B3EF16C11}"/>
    <cellStyle name="Normal 10 6 2 3 3 2" xfId="14366" xr:uid="{CE31C1E6-ADA9-4D89-8493-D9DD35807DD8}"/>
    <cellStyle name="Normal 10 6 2 3 3 2 2" xfId="38948" xr:uid="{D3192471-E5CB-4ABC-99EF-A9C5761AB9B2}"/>
    <cellStyle name="Normal 10 6 2 3 3 3" xfId="30933" xr:uid="{76E1ABCE-A36E-49A2-8B1A-2829E0082F0A}"/>
    <cellStyle name="Normal 10 6 2 3 4" xfId="9386" xr:uid="{D401E365-9633-4163-B1E9-9F2082A9A6FF}"/>
    <cellStyle name="Normal 10 6 2 3 4 2" xfId="34094" xr:uid="{F8F90F40-0837-438E-BCED-DAAB03E15508}"/>
    <cellStyle name="Normal 10 6 2 3 5" xfId="19754" xr:uid="{80E7EA05-9D68-48DB-8138-72ECE8A3840A}"/>
    <cellStyle name="Normal 10 6 2 3 5 2" xfId="43934" xr:uid="{15DFFEF8-3CC8-43DF-B9CF-829F8C5373F1}"/>
    <cellStyle name="Normal 10 6 2 3 6" xfId="26213" xr:uid="{E23AC805-896C-4E38-9E26-DB924A613F11}"/>
    <cellStyle name="Normal 10 6 2 4" xfId="2235" xr:uid="{32131954-2CA3-4515-8D91-8314A20B6452}"/>
    <cellStyle name="Normal 10 6 2 4 2" xfId="6624" xr:uid="{F9A9ABCB-A65D-44A4-800F-5E67794862D5}"/>
    <cellStyle name="Normal 10 6 2 4 2 2" xfId="14883" xr:uid="{1D4C2E4B-1F82-4650-BBF5-5775D3BA2B13}"/>
    <cellStyle name="Normal 10 6 2 4 2 2 2" xfId="39465" xr:uid="{2DEAAB9C-21B6-45B1-86AB-FEC8E9B531C3}"/>
    <cellStyle name="Normal 10 6 2 4 2 3" xfId="21677" xr:uid="{5ADAF875-DB4F-4201-B6EE-E27CD8FDCDFF}"/>
    <cellStyle name="Normal 10 6 2 4 2 3 2" xfId="45757" xr:uid="{49E0CEB9-D5F8-4286-A0A4-B89FCD5C8895}"/>
    <cellStyle name="Normal 10 6 2 4 2 4" xfId="31450" xr:uid="{10696EBA-1C36-411A-9526-A64BEB8FBF8C}"/>
    <cellStyle name="Normal 10 6 2 4 3" xfId="10576" xr:uid="{BF5F088F-9AC1-44E6-9EAA-10DD40353CE7}"/>
    <cellStyle name="Normal 10 6 2 4 3 2" xfId="35234" xr:uid="{DFA6A8CF-06DA-4D2A-97BA-C17E1F7B87F5}"/>
    <cellStyle name="Normal 10 6 2 4 4" xfId="19210" xr:uid="{2F4E5D15-9BEE-4D64-B78F-D3A6126CEE6E}"/>
    <cellStyle name="Normal 10 6 2 4 4 2" xfId="43404" xr:uid="{41532349-3550-4EFD-82BF-64D72F6602F1}"/>
    <cellStyle name="Normal 10 6 2 4 5" xfId="27349" xr:uid="{389D25F9-31BD-4AD7-986F-AAF80C3771EB}"/>
    <cellStyle name="Normal 10 6 2 5" xfId="2621" xr:uid="{4B16B25E-7247-490B-AA11-4E25E4F488AD}"/>
    <cellStyle name="Normal 10 6 2 5 2" xfId="8407" xr:uid="{A14CC87F-D344-48ED-836E-4C3AD37A99E5}"/>
    <cellStyle name="Normal 10 6 2 5 2 2" xfId="16665" xr:uid="{B20B418A-1904-4F5B-87CD-28DB4F9FBB55}"/>
    <cellStyle name="Normal 10 6 2 5 2 2 2" xfId="41247" xr:uid="{36FB4AB5-5E09-493E-A3F7-D5491713065D}"/>
    <cellStyle name="Normal 10 6 2 5 2 3" xfId="33232" xr:uid="{D6D79724-1814-4257-86EA-A907EAE3CC6C}"/>
    <cellStyle name="Normal 10 6 2 5 3" xfId="10962" xr:uid="{95854CF5-8500-406C-98B4-46EA03D26C56}"/>
    <cellStyle name="Normal 10 6 2 5 3 2" xfId="35618" xr:uid="{D37A88CE-DF2F-4EF1-AC2B-D853587BC9A7}"/>
    <cellStyle name="Normal 10 6 2 5 4" xfId="21080" xr:uid="{CC20E2C0-1205-4CE1-B540-CF388060018F}"/>
    <cellStyle name="Normal 10 6 2 5 4 2" xfId="45205" xr:uid="{3BED765E-E382-416B-B228-4B0378B1A9A0}"/>
    <cellStyle name="Normal 10 6 2 5 5" xfId="27733" xr:uid="{74C55E4E-47A2-4616-BE9F-B552DD3CC963}"/>
    <cellStyle name="Normal 10 6 2 6" xfId="2858" xr:uid="{EB214ABB-8539-4FF2-B892-B2D248EA85D1}"/>
    <cellStyle name="Normal 10 6 2 6 2" xfId="11199" xr:uid="{C99C6720-FD12-4578-A0F0-62425AB4A2BC}"/>
    <cellStyle name="Normal 10 6 2 6 2 2" xfId="35854" xr:uid="{2A87CCB0-BDAD-4428-8EEE-A732256C3801}"/>
    <cellStyle name="Normal 10 6 2 6 3" xfId="27969" xr:uid="{5B7FE817-A341-4049-8574-386C6A968E07}"/>
    <cellStyle name="Normal 10 6 2 7" xfId="3331" xr:uid="{D0AA4820-E691-4377-9712-E34E09C8943E}"/>
    <cellStyle name="Normal 10 6 2 7 2" xfId="11672" xr:uid="{B78E2E0C-4E8E-408C-9B69-FB10B2718ED7}"/>
    <cellStyle name="Normal 10 6 2 7 2 2" xfId="36326" xr:uid="{2929E3AB-0DFD-4E7F-9F21-FF1C391C8C7E}"/>
    <cellStyle name="Normal 10 6 2 7 3" xfId="28441" xr:uid="{BB836D99-70A0-4D1C-B9CB-75AA38A95F34}"/>
    <cellStyle name="Normal 10 6 2 8" xfId="3577" xr:uid="{1C916CE4-0A69-484B-9276-CACF761C675C}"/>
    <cellStyle name="Normal 10 6 2 8 2" xfId="11918" xr:uid="{F5E9DAF9-53DA-4DAB-A71F-2A0C0A7F59F8}"/>
    <cellStyle name="Normal 10 6 2 8 2 2" xfId="36562" xr:uid="{0E7558BD-5D65-4A2F-8F96-65CE782F6712}"/>
    <cellStyle name="Normal 10 6 2 8 3" xfId="28677" xr:uid="{6FE96C30-F700-440F-AE92-01E7C50B9F63}"/>
    <cellStyle name="Normal 10 6 2 9" xfId="4331" xr:uid="{553AB3F3-46AB-4C49-9821-D1A4FD96495E}"/>
    <cellStyle name="Normal 10 6 2 9 2" xfId="12672" xr:uid="{115263E1-D8C3-433F-A32A-88ED1CD26736}"/>
    <cellStyle name="Normal 10 6 2 9 2 2" xfId="37257" xr:uid="{A6F5932C-284B-4D94-B086-47D69E6285D3}"/>
    <cellStyle name="Normal 10 6 2 9 3" xfId="29297" xr:uid="{AE05189E-FAE6-408A-BAD5-841E6450BEA1}"/>
    <cellStyle name="Normal 10 6 3" xfId="615" xr:uid="{237120FF-BF92-49D5-8FBA-9AD0641488EE}"/>
    <cellStyle name="Normal 10 6 3 10" xfId="25895" xr:uid="{65B3C7A5-64DD-4511-B6C7-28B6008F338F}"/>
    <cellStyle name="Normal 10 6 3 2" xfId="1250" xr:uid="{82276770-36A9-4B63-9E05-2196AA1ED1F1}"/>
    <cellStyle name="Normal 10 6 3 2 2" xfId="8177" xr:uid="{E9D1B78F-574D-434B-91A0-284092B21AFE}"/>
    <cellStyle name="Normal 10 6 3 2 2 2" xfId="16435" xr:uid="{2E709955-5FB8-4F99-B275-D90916204D3E}"/>
    <cellStyle name="Normal 10 6 3 2 2 2 2" xfId="41017" xr:uid="{2FA865C9-B968-447A-8C2D-093C9742038B}"/>
    <cellStyle name="Normal 10 6 3 2 2 3" xfId="22442" xr:uid="{2698DB61-D896-4671-B183-74D2F77E6F4F}"/>
    <cellStyle name="Normal 10 6 3 2 2 3 2" xfId="46476" xr:uid="{82FB0FC2-B947-4E17-A22C-01AA31762DD9}"/>
    <cellStyle name="Normal 10 6 3 2 2 4" xfId="33002" xr:uid="{B938CDCB-B6B1-4031-94B9-C279D887D589}"/>
    <cellStyle name="Normal 10 6 3 2 3" xfId="6296" xr:uid="{2B8F1523-E986-4B25-B20C-F4AA19967A68}"/>
    <cellStyle name="Normal 10 6 3 2 3 2" xfId="14557" xr:uid="{86527D17-9064-4AA5-9297-6B67AB5CCC52}"/>
    <cellStyle name="Normal 10 6 3 2 3 2 2" xfId="39139" xr:uid="{2EC1F12A-1282-46AB-B81A-C2831D75A641}"/>
    <cellStyle name="Normal 10 6 3 2 3 3" xfId="31124" xr:uid="{D61A798D-413F-44D7-8D11-8F3E80549333}"/>
    <cellStyle name="Normal 10 6 3 2 4" xfId="9613" xr:uid="{BFE24A3D-1A6F-4D85-ACF9-ED1960D61607}"/>
    <cellStyle name="Normal 10 6 3 2 4 2" xfId="34308" xr:uid="{CF4F9210-7F44-4299-A980-9639CC7635EA}"/>
    <cellStyle name="Normal 10 6 3 2 5" xfId="19975" xr:uid="{2CF80C94-75CD-4B50-8B3C-7891E07C416B}"/>
    <cellStyle name="Normal 10 6 3 2 5 2" xfId="44153" xr:uid="{C8B9D2BB-7A8B-4903-A8BF-3BEBF996063C}"/>
    <cellStyle name="Normal 10 6 3 2 6" xfId="26425" xr:uid="{D6E0D9A1-68FA-4852-893C-5BF9D98292BD}"/>
    <cellStyle name="Normal 10 6 3 3" xfId="2976" xr:uid="{3A39C82F-D28B-4ACE-B53F-0BC8C3B508A5}"/>
    <cellStyle name="Normal 10 6 3 3 2" xfId="6815" xr:uid="{F77DB67B-07B2-40D8-9523-B9809B2F4DD8}"/>
    <cellStyle name="Normal 10 6 3 3 2 2" xfId="15074" xr:uid="{C61B6168-04D4-4A5A-A85F-A9B7184CDD46}"/>
    <cellStyle name="Normal 10 6 3 3 2 2 2" xfId="39656" xr:uid="{CC271C4F-3998-43D3-BD82-D4E296C57F39}"/>
    <cellStyle name="Normal 10 6 3 3 2 3" xfId="21868" xr:uid="{511ED1F5-5EAF-4ABB-A2C8-22D94F96BEC5}"/>
    <cellStyle name="Normal 10 6 3 3 2 3 2" xfId="45942" xr:uid="{B7D077DC-4B07-432D-A399-424F36F59F11}"/>
    <cellStyle name="Normal 10 6 3 3 2 4" xfId="31641" xr:uid="{7CBC8A01-3AA8-4BA1-BF70-ACA653EA0DC3}"/>
    <cellStyle name="Normal 10 6 3 3 3" xfId="11317" xr:uid="{4A42BB17-E29D-4787-AC9D-C48D2200CDDA}"/>
    <cellStyle name="Normal 10 6 3 3 3 2" xfId="35972" xr:uid="{1583B133-45A9-40CE-8AFA-7F8505B7DCF2}"/>
    <cellStyle name="Normal 10 6 3 3 4" xfId="19403" xr:uid="{A2AFF81B-60D6-42FD-9D1B-BB9F52BDCF40}"/>
    <cellStyle name="Normal 10 6 3 3 4 2" xfId="43597" xr:uid="{687E8461-8A29-432C-A643-3F1783139348}"/>
    <cellStyle name="Normal 10 6 3 3 5" xfId="28087" xr:uid="{52288D9D-4159-410C-A7D4-893768F2BA8B}"/>
    <cellStyle name="Normal 10 6 3 4" xfId="3695" xr:uid="{F36360C2-041C-4D2A-BEF6-BCD85D38B3A2}"/>
    <cellStyle name="Normal 10 6 3 4 2" xfId="7347" xr:uid="{3F435B3E-0A23-4CB8-B215-1BDCEA5E7AF5}"/>
    <cellStyle name="Normal 10 6 3 4 2 2" xfId="15606" xr:uid="{86BC8FD2-8D41-4E0A-AA3F-BB130D502F17}"/>
    <cellStyle name="Normal 10 6 3 4 2 2 2" xfId="40188" xr:uid="{62C7C913-017B-45FB-B70C-EFB23987697A}"/>
    <cellStyle name="Normal 10 6 3 4 2 3" xfId="32173" xr:uid="{CF3C2857-4F49-4CA6-9BE0-DBF5DB8100E2}"/>
    <cellStyle name="Normal 10 6 3 4 3" xfId="12036" xr:uid="{CBCD1695-9D5E-4CF7-9444-1B3BFA8815A2}"/>
    <cellStyle name="Normal 10 6 3 4 3 2" xfId="36680" xr:uid="{3B84EDB7-B6E4-40FB-A930-571CE52D2061}"/>
    <cellStyle name="Normal 10 6 3 4 4" xfId="21273" xr:uid="{579468EA-4B14-4493-8E3D-C0C561DC1567}"/>
    <cellStyle name="Normal 10 6 3 4 4 2" xfId="45392" xr:uid="{E9EB7867-8310-4D70-91A7-97033F755498}"/>
    <cellStyle name="Normal 10 6 3 4 5" xfId="28795" xr:uid="{92C23826-247F-43DD-8444-D6C160B945B5}"/>
    <cellStyle name="Normal 10 6 3 5" xfId="4449" xr:uid="{F6C2359C-6172-4372-9E51-98BE8800C2F5}"/>
    <cellStyle name="Normal 10 6 3 5 2" xfId="12790" xr:uid="{D112D703-7250-4103-9DED-77510552710F}"/>
    <cellStyle name="Normal 10 6 3 5 2 2" xfId="37375" xr:uid="{E212A995-9F25-4C3D-9BCE-C82BFFF770DD}"/>
    <cellStyle name="Normal 10 6 3 5 3" xfId="29415" xr:uid="{6AEE8152-AB84-4905-8144-251E587DBC86}"/>
    <cellStyle name="Normal 10 6 3 6" xfId="5191" xr:uid="{5E121BCD-08D1-4181-90C1-B0E2013E7704}"/>
    <cellStyle name="Normal 10 6 3 6 2" xfId="13484" xr:uid="{19FA83B1-51AD-43EF-933C-DC7E2EB2D7A5}"/>
    <cellStyle name="Normal 10 6 3 6 2 2" xfId="38068" xr:uid="{21D3B333-8358-488B-AABC-F46B978B4A4F}"/>
    <cellStyle name="Normal 10 6 3 6 3" xfId="30050" xr:uid="{A6D9F039-BE7A-4067-A787-19B3AE018AEB}"/>
    <cellStyle name="Normal 10 6 3 7" xfId="9002" xr:uid="{DC77B329-15E5-47C3-B6AC-707D1EB1F1E6}"/>
    <cellStyle name="Normal 10 6 3 7 2" xfId="33764" xr:uid="{C82AC73A-0BFD-4A1A-910C-9443C702AF8F}"/>
    <cellStyle name="Normal 10 6 3 8" xfId="18122" xr:uid="{CB5F13E0-E4E4-4B9E-9E6F-12E441A00227}"/>
    <cellStyle name="Normal 10 6 3 8 2" xfId="42347" xr:uid="{8B088B4A-0382-486E-82A2-FE1B62C30386}"/>
    <cellStyle name="Normal 10 6 3 9" xfId="18796" xr:uid="{EBFDA80F-C7D9-4ED6-8978-3426B8F12E96}"/>
    <cellStyle name="Normal 10 6 3 9 2" xfId="42992" xr:uid="{C83CB438-5AFE-4656-A2CD-108F8570662B}"/>
    <cellStyle name="Normal 10 6 4" xfId="1651" xr:uid="{7602B7B3-D2B4-443C-BE53-7FA3AF702C1A}"/>
    <cellStyle name="Normal 10 6 4 2" xfId="6933" xr:uid="{F4D9C756-E0A3-499A-B0DC-7FD323587096}"/>
    <cellStyle name="Normal 10 6 4 2 2" xfId="15192" xr:uid="{69468B36-2DB2-48A6-BFCE-0F5E82CF5873}"/>
    <cellStyle name="Normal 10 6 4 2 2 2" xfId="39774" xr:uid="{A492BCE4-49DA-48A3-802A-FDE7ED302C36}"/>
    <cellStyle name="Normal 10 6 4 2 3" xfId="22832" xr:uid="{828D12D1-846E-4EBA-9E94-FFE97699D874}"/>
    <cellStyle name="Normal 10 6 4 2 3 2" xfId="46857" xr:uid="{7201EC61-8174-4CB4-8690-C5537D5D628A}"/>
    <cellStyle name="Normal 10 6 4 2 4" xfId="31759" xr:uid="{AB63C275-E93C-464E-AE4F-2F38A12B2F86}"/>
    <cellStyle name="Normal 10 6 4 3" xfId="5580" xr:uid="{FEE71AD6-183A-405F-B2FD-AA6EF0E1BA86}"/>
    <cellStyle name="Normal 10 6 4 3 2" xfId="13863" xr:uid="{B7D6BB54-7247-4CE9-966C-95558492684B}"/>
    <cellStyle name="Normal 10 6 4 3 2 2" xfId="38447" xr:uid="{D7657488-B8F8-422B-BBB3-83F2020E9D3C}"/>
    <cellStyle name="Normal 10 6 4 3 3" xfId="30429" xr:uid="{F5CCE65A-C91E-474A-9A0F-7EA68B0881E0}"/>
    <cellStyle name="Normal 10 6 4 4" xfId="10002" xr:uid="{9E98B056-0B59-4971-920F-0150292CDB14}"/>
    <cellStyle name="Normal 10 6 4 4 2" xfId="34688" xr:uid="{58DA23D2-4741-4F6D-BACE-072D852DF86F}"/>
    <cellStyle name="Normal 10 6 4 5" xfId="20365" xr:uid="{1AEE45C0-0070-4B36-A563-50700C9C82EF}"/>
    <cellStyle name="Normal 10 6 4 5 2" xfId="44536" xr:uid="{23180697-12FA-4E22-B4BF-362ED55FFE70}"/>
    <cellStyle name="Normal 10 6 4 6" xfId="26803" xr:uid="{DC9979FF-8DD4-4E3D-907C-4CB033E3EA5D}"/>
    <cellStyle name="Normal 10 6 5" xfId="1804" xr:uid="{D08E1101-3034-492E-886A-5C154B427992}"/>
    <cellStyle name="Normal 10 6 5 2" xfId="7613" xr:uid="{5EF9A1FC-B5A3-4A5D-9487-D31E1E2D91CF}"/>
    <cellStyle name="Normal 10 6 5 2 2" xfId="15871" xr:uid="{EDC82651-98C1-4BA8-81E3-B4B691BF3CA5}"/>
    <cellStyle name="Normal 10 6 5 2 2 2" xfId="40453" xr:uid="{2121E80F-CC53-49A0-9FF2-6B09077221E0}"/>
    <cellStyle name="Normal 10 6 5 2 3" xfId="22969" xr:uid="{7D94149E-6DCD-46A9-93B0-C1B82807428E}"/>
    <cellStyle name="Normal 10 6 5 2 3 2" xfId="46980" xr:uid="{966F88D5-0015-4B6D-BEF7-E6AE6DFD20B4}"/>
    <cellStyle name="Normal 10 6 5 2 4" xfId="32438" xr:uid="{4631C207-6540-4CC1-B0BB-BAE5F73360BA}"/>
    <cellStyle name="Normal 10 6 5 3" xfId="5722" xr:uid="{A74D164B-CBDC-454C-8C80-6F2E01ED2FAA}"/>
    <cellStyle name="Normal 10 6 5 3 2" xfId="13984" xr:uid="{2589B18A-E3C3-4193-9A6C-5F8DD2DDF08E}"/>
    <cellStyle name="Normal 10 6 5 3 2 2" xfId="38566" xr:uid="{E6ACB9D7-A245-433F-8E63-4FE863208747}"/>
    <cellStyle name="Normal 10 6 5 3 3" xfId="30551" xr:uid="{7A335ED9-E25D-4242-A1CD-BD63F614BB41}"/>
    <cellStyle name="Normal 10 6 5 4" xfId="10146" xr:uid="{E9ED2E1D-DDC9-42DE-A297-510F5A3814A2}"/>
    <cellStyle name="Normal 10 6 5 4 2" xfId="34806" xr:uid="{990A21B2-5FCB-4CC6-B70A-D6569A06D13C}"/>
    <cellStyle name="Normal 10 6 5 5" xfId="20504" xr:uid="{A3230E63-F5B2-45A7-B58A-FA749930CA7F}"/>
    <cellStyle name="Normal 10 6 5 5 2" xfId="44664" xr:uid="{DA9EE3CE-E1B9-4CA8-B5EE-01996825604B}"/>
    <cellStyle name="Normal 10 6 5 6" xfId="26921" xr:uid="{9C74B9CE-9FEC-4667-9DA7-163EA42CB91C}"/>
    <cellStyle name="Normal 10 6 6" xfId="780" xr:uid="{A63699A8-CA39-4877-A01C-A4CCFD38C41C}"/>
    <cellStyle name="Normal 10 6 6 2" xfId="7804" xr:uid="{1C613E16-7EBD-43C5-9A00-554C0D52190F}"/>
    <cellStyle name="Normal 10 6 6 2 2" xfId="16062" xr:uid="{4ABD5829-8D1C-4A44-AEC0-D0E48D2E539C}"/>
    <cellStyle name="Normal 10 6 6 2 2 2" xfId="40644" xr:uid="{730C64B3-625B-4CEC-9B7C-4F3AD15E82FF}"/>
    <cellStyle name="Normal 10 6 6 2 3" xfId="22003" xr:uid="{FD8920A4-1728-49A5-87CD-C05EFCBB9EB4}"/>
    <cellStyle name="Normal 10 6 6 2 3 2" xfId="46069" xr:uid="{944A5B8B-A2BE-4956-9C25-5B3BDCA4E8E3}"/>
    <cellStyle name="Normal 10 6 6 2 4" xfId="32629" xr:uid="{823A002E-DC05-4C97-B710-E8981BB347AA}"/>
    <cellStyle name="Normal 10 6 6 3" xfId="5917" xr:uid="{F878B804-2588-47A0-994E-107EF252BEA1}"/>
    <cellStyle name="Normal 10 6 6 3 2" xfId="14179" xr:uid="{42157429-B312-4E6C-9C96-348214C034F1}"/>
    <cellStyle name="Normal 10 6 6 3 2 2" xfId="38761" xr:uid="{55F9F86D-B2BD-4214-B52E-D71402FEC0A3}"/>
    <cellStyle name="Normal 10 6 6 3 3" xfId="30746" xr:uid="{ED443277-F80D-4A25-8441-673A315C942A}"/>
    <cellStyle name="Normal 10 6 6 4" xfId="9165" xr:uid="{BEC911F4-00E0-455A-8046-1706790CF7DC}"/>
    <cellStyle name="Normal 10 6 6 4 2" xfId="33904" xr:uid="{07CCFA26-25CE-4FF7-9EBB-80F7766C1CF6}"/>
    <cellStyle name="Normal 10 6 6 5" xfId="19537" xr:uid="{0E23C878-54B6-470E-8B68-773AE911AC90}"/>
    <cellStyle name="Normal 10 6 6 5 2" xfId="43725" xr:uid="{5A181EEF-79C5-4102-A872-6F0B96B817AF}"/>
    <cellStyle name="Normal 10 6 6 6" xfId="26026" xr:uid="{D913D19B-E878-4BB8-9897-4E0BF88EFDBC}"/>
    <cellStyle name="Normal 10 6 7" xfId="1923" xr:uid="{30E6F08F-02CF-4EE7-AC12-50A65804659E}"/>
    <cellStyle name="Normal 10 6 7 2" xfId="6437" xr:uid="{117ADCDF-3B58-41A3-8998-62F3FC1364AD}"/>
    <cellStyle name="Normal 10 6 7 2 2" xfId="14696" xr:uid="{EB3710FA-1286-4EC9-AAD4-B8C29FA43A7E}"/>
    <cellStyle name="Normal 10 6 7 2 2 2" xfId="39278" xr:uid="{A4B9BAA1-A517-41EA-9127-61EEFC3DE622}"/>
    <cellStyle name="Normal 10 6 7 2 3" xfId="23087" xr:uid="{599E34E8-1A7C-474F-AA67-48C8EA182FE7}"/>
    <cellStyle name="Normal 10 6 7 2 3 2" xfId="47098" xr:uid="{9706ACA5-8411-46B3-93A7-0668A125A110}"/>
    <cellStyle name="Normal 10 6 7 2 4" xfId="31263" xr:uid="{2BDBEDBC-5D1C-405D-ADC0-60B4487D8A07}"/>
    <cellStyle name="Normal 10 6 7 3" xfId="10265" xr:uid="{27962BF5-B24F-40C0-AEC2-DC33AD49877D}"/>
    <cellStyle name="Normal 10 6 7 3 2" xfId="34924" xr:uid="{AEBFEBAE-E956-4005-BF60-21C0417103BF}"/>
    <cellStyle name="Normal 10 6 7 4" xfId="20622" xr:uid="{255D7DA2-9F41-4081-97FC-F57CC5C8EF9A}"/>
    <cellStyle name="Normal 10 6 7 4 2" xfId="44782" xr:uid="{5394DAD3-9547-4A46-BAF3-700FA33D84F5}"/>
    <cellStyle name="Normal 10 6 7 5" xfId="27039" xr:uid="{4FAFF015-506F-4822-ABA5-E00DF3521472}"/>
    <cellStyle name="Normal 10 6 8" xfId="2116" xr:uid="{2BF81F12-3F43-460D-9727-16C1BE276B50}"/>
    <cellStyle name="Normal 10 6 8 2" xfId="8289" xr:uid="{12C1BDD3-B656-4E50-97A5-8770494D0DF5}"/>
    <cellStyle name="Normal 10 6 8 2 2" xfId="16547" xr:uid="{52776697-E8AA-4C33-B964-0896DDFC05D6}"/>
    <cellStyle name="Normal 10 6 8 2 2 2" xfId="41129" xr:uid="{AB0D4096-EC88-4021-9DA7-694ACF80990A}"/>
    <cellStyle name="Normal 10 6 8 2 3" xfId="21498" xr:uid="{26F55A41-6192-40FF-BB4C-C0F76398563D}"/>
    <cellStyle name="Normal 10 6 8 2 3 2" xfId="45602" xr:uid="{397D1CFD-730D-4CFF-8373-622B7237DE4D}"/>
    <cellStyle name="Normal 10 6 8 2 4" xfId="33114" xr:uid="{974DC21D-A247-40D2-B61D-8C3738BC7875}"/>
    <cellStyle name="Normal 10 6 8 3" xfId="10458" xr:uid="{67C4721D-1BA8-4E99-9D8A-141C72319FB2}"/>
    <cellStyle name="Normal 10 6 8 3 2" xfId="35116" xr:uid="{13FF81F2-633E-4F2F-BCA0-141AE4FEF513}"/>
    <cellStyle name="Normal 10 6 8 4" xfId="19025" xr:uid="{A7CAC884-E063-45F4-93CD-E7B8B8101532}"/>
    <cellStyle name="Normal 10 6 8 4 2" xfId="43219" xr:uid="{B1269073-E0ED-41FA-89E0-BFC1B08DA602}"/>
    <cellStyle name="Normal 10 6 8 5" xfId="27231" xr:uid="{A49912DC-1CAF-4C6D-B355-8918CF366EA7}"/>
    <cellStyle name="Normal 10 6 9" xfId="2503" xr:uid="{C6392CFD-50E1-4067-94EB-B3714E15A0F0}"/>
    <cellStyle name="Normal 10 6 9 2" xfId="10844" xr:uid="{8CF83FDC-55FF-4BB5-888F-3B2759F00C74}"/>
    <cellStyle name="Normal 10 6 9 2 2" xfId="35500" xr:uid="{973FDDC7-9C14-4738-A526-3C91423D95A7}"/>
    <cellStyle name="Normal 10 6 9 3" xfId="20903" xr:uid="{CC6B1D78-BB56-4E9D-AA49-7054A0B0DEAE}"/>
    <cellStyle name="Normal 10 6 9 3 2" xfId="45039" xr:uid="{76F3531D-CE4D-47E1-AA5C-D58568900170}"/>
    <cellStyle name="Normal 10 6 9 4" xfId="27615" xr:uid="{07CC778A-01E1-49C0-8A15-DB2D07244A97}"/>
    <cellStyle name="Normal 10 7" xfId="355" xr:uid="{35694C81-E854-4670-8700-9496B0CBEE40}"/>
    <cellStyle name="Normal 10 7 10" xfId="4272" xr:uid="{3EB404EA-F9E1-43DF-A5B1-DE2DD69F401C}"/>
    <cellStyle name="Normal 10 7 10 2" xfId="12613" xr:uid="{4EF8D996-3CAE-412C-BF08-A4B028E2074E}"/>
    <cellStyle name="Normal 10 7 10 2 2" xfId="37198" xr:uid="{4F8C2215-1026-4115-8CB7-AEB6C1C497F1}"/>
    <cellStyle name="Normal 10 7 10 3" xfId="29238" xr:uid="{6DD9A919-50D8-498E-A36A-EBB2492E00E3}"/>
    <cellStyle name="Normal 10 7 11" xfId="4811" xr:uid="{9B771698-22D6-4CD4-999B-5420A6521B09}"/>
    <cellStyle name="Normal 10 7 11 2" xfId="13135" xr:uid="{226C1C9A-432B-4024-A9CA-6BB4C3082BCB}"/>
    <cellStyle name="Normal 10 7 11 2 2" xfId="37720" xr:uid="{10677BC7-25E1-444D-AA29-D18B8A18C2CD}"/>
    <cellStyle name="Normal 10 7 11 3" xfId="29700" xr:uid="{38254962-39CE-4B18-AB88-738BC9074D67}"/>
    <cellStyle name="Normal 10 7 12" xfId="8755" xr:uid="{F4AAF89C-91F2-40D1-8381-798140DE1272}"/>
    <cellStyle name="Normal 10 7 12 2" xfId="33526" xr:uid="{C6A18123-AB9F-4154-8673-B7962F6F3DD5}"/>
    <cellStyle name="Normal 10 7 13" xfId="17945" xr:uid="{EF226A7B-D9C6-488B-9D60-810B205857F7}"/>
    <cellStyle name="Normal 10 7 13 2" xfId="42170" xr:uid="{9888F75F-98CC-4EB7-A847-EA408D51D4EE}"/>
    <cellStyle name="Normal 10 7 14" xfId="18539" xr:uid="{70034314-58BA-4219-8C36-967DD0200795}"/>
    <cellStyle name="Normal 10 7 14 2" xfId="42735" xr:uid="{18AB00B0-70A0-443B-AA1D-67B5EBF25DA3}"/>
    <cellStyle name="Normal 10 7 15" xfId="25657" xr:uid="{0ECDF688-4BE4-4C6C-9779-C23AC001393D}"/>
    <cellStyle name="Normal 10 7 2" xfId="1068" xr:uid="{65B51878-27D1-49F6-814E-971668D8AAE6}"/>
    <cellStyle name="Normal 10 7 2 10" xfId="26266" xr:uid="{BC45A2B3-5E1B-4BCF-BDFD-8CB693DAB4DD}"/>
    <cellStyle name="Normal 10 7 2 2" xfId="1502" xr:uid="{81C0D8C6-12C9-49FB-A695-3C5FD2D813A0}"/>
    <cellStyle name="Normal 10 7 2 2 2" xfId="7481" xr:uid="{DC8475FD-1F41-4222-89DF-26A192BD9EF8}"/>
    <cellStyle name="Normal 10 7 2 2 2 2" xfId="15740" xr:uid="{0AA9CF4C-41BE-416E-8D99-9C64CA018470}"/>
    <cellStyle name="Normal 10 7 2 2 2 2 2" xfId="40322" xr:uid="{49E7C91C-4CA4-469B-9CF7-98ED08F54F2A}"/>
    <cellStyle name="Normal 10 7 2 2 2 3" xfId="22690" xr:uid="{F73D6416-1370-4908-B43C-0F9F231ED679}"/>
    <cellStyle name="Normal 10 7 2 2 2 3 2" xfId="46717" xr:uid="{CE4F1C61-4CAF-4FA5-93F8-5F7DBD341CAD}"/>
    <cellStyle name="Normal 10 7 2 2 2 4" xfId="32307" xr:uid="{B677E88D-E53F-472A-BB6A-02E40299D9D7}"/>
    <cellStyle name="Normal 10 7 2 2 3" xfId="5442" xr:uid="{D34F35F9-74B6-4D84-B9B7-9F1799B47FFA}"/>
    <cellStyle name="Normal 10 7 2 2 3 2" xfId="13725" xr:uid="{B4EB0F77-D3EC-46B0-A495-D44EE4C7078D}"/>
    <cellStyle name="Normal 10 7 2 2 3 2 2" xfId="38309" xr:uid="{05B195CB-562A-4F6C-94E3-1F6556ED9E17}"/>
    <cellStyle name="Normal 10 7 2 2 3 3" xfId="30291" xr:uid="{4F93F55A-29CC-42E7-8305-887697E7AB2A}"/>
    <cellStyle name="Normal 10 7 2 2 4" xfId="9863" xr:uid="{F3049C9F-9174-4F1B-BCFA-75463C4C52B6}"/>
    <cellStyle name="Normal 10 7 2 2 4 2" xfId="34549" xr:uid="{BEF758AD-58F7-426C-AE36-ACE60A7AE272}"/>
    <cellStyle name="Normal 10 7 2 2 5" xfId="20224" xr:uid="{741FBAE4-FE19-492A-921F-9CEB97B04F2F}"/>
    <cellStyle name="Normal 10 7 2 2 5 2" xfId="44398" xr:uid="{022E340F-3B36-4E10-BCCD-2B1F60DE0377}"/>
    <cellStyle name="Normal 10 7 2 2 6" xfId="26665" xr:uid="{DC4FD1BB-A823-4E24-8B38-2F8E023050FD}"/>
    <cellStyle name="Normal 10 7 2 3" xfId="3035" xr:uid="{20CE3322-F0C6-420F-AA3A-A5F1A743962A}"/>
    <cellStyle name="Normal 10 7 2 3 2" xfId="8044" xr:uid="{19C89A52-AC3B-458C-99E6-3C5DA7C23A03}"/>
    <cellStyle name="Normal 10 7 2 3 2 2" xfId="16302" xr:uid="{E4AB9EA5-5C0E-4E3D-B76E-5141ABB7FC0F}"/>
    <cellStyle name="Normal 10 7 2 3 2 2 2" xfId="40884" xr:uid="{6517F7BE-4068-4C88-9485-9E7868C5234F}"/>
    <cellStyle name="Normal 10 7 2 3 2 3" xfId="32869" xr:uid="{E6FCAE32-AD21-4E79-A86C-AFF2BBAA151B}"/>
    <cellStyle name="Normal 10 7 2 3 3" xfId="6157" xr:uid="{7E8BAF0E-21D4-41E1-A602-BEE5C7CFC2A7}"/>
    <cellStyle name="Normal 10 7 2 3 3 2" xfId="14419" xr:uid="{0AB25D94-8C4E-48B8-9BB6-FC1D2BCC6438}"/>
    <cellStyle name="Normal 10 7 2 3 3 2 2" xfId="39001" xr:uid="{2C90E688-4C4B-4A70-9AAC-C27996D20EE8}"/>
    <cellStyle name="Normal 10 7 2 3 3 3" xfId="30986" xr:uid="{49BEAF04-E747-4889-8179-92EA1CADDC90}"/>
    <cellStyle name="Normal 10 7 2 3 4" xfId="11376" xr:uid="{CCEA817A-7FD6-4870-8358-44439DE5910D}"/>
    <cellStyle name="Normal 10 7 2 3 4 2" xfId="36031" xr:uid="{93C74898-ECDA-4FF3-AF51-3B6B04C58D18}"/>
    <cellStyle name="Normal 10 7 2 3 5" xfId="22277" xr:uid="{657B9AD3-A7D5-4D47-8E09-0EB66A97E235}"/>
    <cellStyle name="Normal 10 7 2 3 5 2" xfId="46313" xr:uid="{8FBC4A59-6030-4013-8E99-AA687BFB546F}"/>
    <cellStyle name="Normal 10 7 2 3 6" xfId="28146" xr:uid="{CE0EA242-40C0-4529-A879-45492958A11C}"/>
    <cellStyle name="Normal 10 7 2 4" xfId="3754" xr:uid="{387367A6-32BC-4728-AA11-B915106B7D77}"/>
    <cellStyle name="Normal 10 7 2 4 2" xfId="6677" xr:uid="{FBD587B0-72BC-4B35-B063-F3F2B08A5DEC}"/>
    <cellStyle name="Normal 10 7 2 4 2 2" xfId="14936" xr:uid="{B8D4821F-D805-4B94-BEF5-043DFAB90F62}"/>
    <cellStyle name="Normal 10 7 2 4 2 2 2" xfId="39518" xr:uid="{958EB83E-E2ED-4C13-8A9F-52DEDEA9A5CA}"/>
    <cellStyle name="Normal 10 7 2 4 2 3" xfId="31503" xr:uid="{25F8427C-E3B3-4EC8-A31C-BA3BDEA2C5FA}"/>
    <cellStyle name="Normal 10 7 2 4 3" xfId="12095" xr:uid="{CA33FDE1-316C-43DC-91F0-86171E653596}"/>
    <cellStyle name="Normal 10 7 2 4 3 2" xfId="36739" xr:uid="{CD04683C-0A60-4F57-BE9D-B96B453D24AA}"/>
    <cellStyle name="Normal 10 7 2 4 4" xfId="28854" xr:uid="{96AB79C2-8070-4FDD-83BA-FD4B21AAE6FB}"/>
    <cellStyle name="Normal 10 7 2 5" xfId="4508" xr:uid="{8E730134-A392-400C-B4FB-1E38D81AB961}"/>
    <cellStyle name="Normal 10 7 2 5 2" xfId="7115" xr:uid="{7E2E8707-BF38-4E52-A354-5A1B6F7E4651}"/>
    <cellStyle name="Normal 10 7 2 5 2 2" xfId="15374" xr:uid="{29F3985B-891D-4A61-B343-02C892C406D3}"/>
    <cellStyle name="Normal 10 7 2 5 2 2 2" xfId="39956" xr:uid="{DC36D883-9523-4388-9DFE-CE89AD7D5CFE}"/>
    <cellStyle name="Normal 10 7 2 5 2 3" xfId="31941" xr:uid="{E5B66136-8DBF-42D6-8E81-F473523E3418}"/>
    <cellStyle name="Normal 10 7 2 5 3" xfId="12849" xr:uid="{9DF283A1-CA2C-4B95-9BF5-F4A56F3725DE}"/>
    <cellStyle name="Normal 10 7 2 5 3 2" xfId="37434" xr:uid="{1C8AB19B-DDCF-4FE5-9471-6DCFC4D6DC1F}"/>
    <cellStyle name="Normal 10 7 2 5 4" xfId="29474" xr:uid="{943D67CB-BDD8-4BE6-B33E-0C9AD1E34DF2}"/>
    <cellStyle name="Normal 10 7 2 6" xfId="5028" xr:uid="{653F1D05-6F7F-4241-BEF6-83C8DCD59008}"/>
    <cellStyle name="Normal 10 7 2 6 2" xfId="13325" xr:uid="{33671222-25EC-43E8-B37E-A78DE49DB3FD}"/>
    <cellStyle name="Normal 10 7 2 6 2 2" xfId="37909" xr:uid="{A3C54184-9600-4F34-9793-1ABAFFF3D08A}"/>
    <cellStyle name="Normal 10 7 2 6 3" xfId="29890" xr:uid="{5093F2EC-4466-4F44-9027-8AD34FFDC1D4}"/>
    <cellStyle name="Normal 10 7 2 7" xfId="9444" xr:uid="{A9D9901D-834B-4DAD-B13A-2B33EB63E0F3}"/>
    <cellStyle name="Normal 10 7 2 7 2" xfId="34147" xr:uid="{D189D2FD-A1A4-484F-938B-A0209F518494}"/>
    <cellStyle name="Normal 10 7 2 8" xfId="18181" xr:uid="{53040732-B8D7-4885-84F2-DB4CD9EEA285}"/>
    <cellStyle name="Normal 10 7 2 8 2" xfId="42406" xr:uid="{3ED263CE-9E6D-4F3E-9474-73BF196F60E6}"/>
    <cellStyle name="Normal 10 7 2 9" xfId="19812" xr:uid="{86B5EB26-307C-4A02-911F-D661E4241E38}"/>
    <cellStyle name="Normal 10 7 2 9 2" xfId="43992" xr:uid="{AEEA375D-03C6-406D-A81A-71E45418D1DF}"/>
    <cellStyle name="Normal 10 7 3" xfId="1304" xr:uid="{196043C7-A418-4306-BE63-42A6E47B7E54}"/>
    <cellStyle name="Normal 10 7 3 2" xfId="6992" xr:uid="{7267A6A8-32A6-4FDB-A4FC-8E00BD53A1E7}"/>
    <cellStyle name="Normal 10 7 3 2 2" xfId="15251" xr:uid="{0C0F1322-C575-4B24-9452-FA0F5A8127E6}"/>
    <cellStyle name="Normal 10 7 3 2 2 2" xfId="39833" xr:uid="{4838A3FE-CCB6-48B9-B3E8-CF98646A8476}"/>
    <cellStyle name="Normal 10 7 3 2 3" xfId="22495" xr:uid="{482A011D-47F7-46F4-8B7B-C88DC13C7BAF}"/>
    <cellStyle name="Normal 10 7 3 2 3 2" xfId="46529" xr:uid="{E564107D-E64F-423C-8C94-4D2DE58DFC77}"/>
    <cellStyle name="Normal 10 7 3 2 4" xfId="31818" xr:uid="{1719A3B7-1A1B-4FD8-B6A4-21886534E9C0}"/>
    <cellStyle name="Normal 10 7 3 3" xfId="5244" xr:uid="{957F256C-CD04-4126-A64E-5E99F0357E8C}"/>
    <cellStyle name="Normal 10 7 3 3 2" xfId="13537" xr:uid="{B5FF9674-DD59-453C-81FA-3980577919AF}"/>
    <cellStyle name="Normal 10 7 3 3 2 2" xfId="38121" xr:uid="{D8504787-DF74-42B3-9A51-AAAB42F669B0}"/>
    <cellStyle name="Normal 10 7 3 3 3" xfId="30103" xr:uid="{3F42A129-29BD-48A0-BF90-3E0AB6BB8CFE}"/>
    <cellStyle name="Normal 10 7 3 4" xfId="9666" xr:uid="{DD0E4BB3-D59A-48DE-A92B-3695CEA2532B}"/>
    <cellStyle name="Normal 10 7 3 4 2" xfId="34361" xr:uid="{7DB6D4F6-2D96-425C-971E-05A69AB0AD82}"/>
    <cellStyle name="Normal 10 7 3 5" xfId="20028" xr:uid="{BE8A5076-277E-4D1F-8B52-B42CF17EE1B9}"/>
    <cellStyle name="Normal 10 7 3 5 2" xfId="44206" xr:uid="{5E7D752A-35C6-4B1B-A6FE-CC792133FAB5}"/>
    <cellStyle name="Normal 10 7 3 6" xfId="26478" xr:uid="{B90518E1-EC27-410F-9DA6-FBE78534416F}"/>
    <cellStyle name="Normal 10 7 4" xfId="839" xr:uid="{CF1EC7FC-3880-4D3E-9A66-9531AA9FF260}"/>
    <cellStyle name="Normal 10 7 4 2" xfId="7857" xr:uid="{56C2EA7E-9167-4851-BA0B-4668B2A0A742}"/>
    <cellStyle name="Normal 10 7 4 2 2" xfId="16115" xr:uid="{320FA492-49AF-4F9B-A8C8-163EE7DBBF54}"/>
    <cellStyle name="Normal 10 7 4 2 2 2" xfId="40697" xr:uid="{72FEB539-7225-4A4E-A82C-FA1F4E3D64BA}"/>
    <cellStyle name="Normal 10 7 4 2 3" xfId="22061" xr:uid="{4B59B080-1661-40A0-B550-F3D93075D62E}"/>
    <cellStyle name="Normal 10 7 4 2 3 2" xfId="46122" xr:uid="{6627DA70-0133-4659-BDCB-1DD199482BAF}"/>
    <cellStyle name="Normal 10 7 4 2 4" xfId="32682" xr:uid="{11AFB6E6-A7FB-4A76-A400-7E510B2A1481}"/>
    <cellStyle name="Normal 10 7 4 3" xfId="5970" xr:uid="{6D2D2D93-3157-4223-9678-2A09E2218B72}"/>
    <cellStyle name="Normal 10 7 4 3 2" xfId="14232" xr:uid="{6CBD277D-2932-47F8-A6C0-F0750D4829C4}"/>
    <cellStyle name="Normal 10 7 4 3 2 2" xfId="38814" xr:uid="{6DFC0323-6B4E-4C5C-97EF-2FD52763C649}"/>
    <cellStyle name="Normal 10 7 4 3 3" xfId="30799" xr:uid="{EB1E7F32-2D2C-40E1-B66F-D6CF6A0542D7}"/>
    <cellStyle name="Normal 10 7 4 4" xfId="9223" xr:uid="{EC7FCA9F-74E5-488E-BE7C-6CEA662D9B25}"/>
    <cellStyle name="Normal 10 7 4 4 2" xfId="33957" xr:uid="{36DBF57F-C04C-4E9E-85DE-E93A8F0F1873}"/>
    <cellStyle name="Normal 10 7 4 5" xfId="19595" xr:uid="{023AF56E-8435-4F54-990B-7156893DF538}"/>
    <cellStyle name="Normal 10 7 4 5 2" xfId="43783" xr:uid="{0B7314EA-F399-4688-8C72-8FA4124C7863}"/>
    <cellStyle name="Normal 10 7 4 6" xfId="26079" xr:uid="{505724EF-7B06-43F0-B6B4-E866CAF63F2D}"/>
    <cellStyle name="Normal 10 7 5" xfId="2176" xr:uid="{2F77DCF0-9911-400D-A183-200B82126E74}"/>
    <cellStyle name="Normal 10 7 5 2" xfId="6490" xr:uid="{AFD376E7-B4BE-414A-9628-CD80A4BC8E8A}"/>
    <cellStyle name="Normal 10 7 5 2 2" xfId="14749" xr:uid="{CCB9A7DD-5131-4023-B1EA-39C9123FA334}"/>
    <cellStyle name="Normal 10 7 5 2 2 2" xfId="39331" xr:uid="{FF5A2FB4-81DC-472C-AA30-97FC470A7DBF}"/>
    <cellStyle name="Normal 10 7 5 2 3" xfId="21614" xr:uid="{32C9AA73-2547-4C28-A2AC-31AE06154216}"/>
    <cellStyle name="Normal 10 7 5 2 3 2" xfId="45696" xr:uid="{3E0B979E-2A48-4AB3-9EBC-DCC61D0DB6F5}"/>
    <cellStyle name="Normal 10 7 5 2 4" xfId="31316" xr:uid="{0D74D67F-4273-4AAA-8DC4-59A1C9ED10D3}"/>
    <cellStyle name="Normal 10 7 5 3" xfId="10517" xr:uid="{75BB8240-71C4-4F1B-AD45-249CEAD20D76}"/>
    <cellStyle name="Normal 10 7 5 3 2" xfId="35175" xr:uid="{5013C1D6-D127-4761-84D6-0378F7F5CDCB}"/>
    <cellStyle name="Normal 10 7 5 4" xfId="19146" xr:uid="{FBEE614C-0039-4113-95A4-282120CED27E}"/>
    <cellStyle name="Normal 10 7 5 4 2" xfId="43340" xr:uid="{BA075BFD-53E7-4F60-92B7-432AF6A25E4C}"/>
    <cellStyle name="Normal 10 7 5 5" xfId="27290" xr:uid="{EA34C0BE-B3E3-48CA-8409-0F72C82AC310}"/>
    <cellStyle name="Normal 10 7 6" xfId="2562" xr:uid="{8189E4B6-29C7-471A-9355-257F2832A2C7}"/>
    <cellStyle name="Normal 10 7 6 2" xfId="8348" xr:uid="{4539E440-1E31-4306-ABA4-C55E60B52B5C}"/>
    <cellStyle name="Normal 10 7 6 2 2" xfId="16606" xr:uid="{D94A5850-B201-4968-BA77-1CBDECAF83D3}"/>
    <cellStyle name="Normal 10 7 6 2 2 2" xfId="41188" xr:uid="{B4C93493-B0F1-4AD1-B75C-5CC261F59ABA}"/>
    <cellStyle name="Normal 10 7 6 2 3" xfId="33173" xr:uid="{98C14E31-DA7D-4D6B-9CBE-0DC6F8379640}"/>
    <cellStyle name="Normal 10 7 6 3" xfId="10903" xr:uid="{9B516EE3-C26C-4878-8993-31DE22502676}"/>
    <cellStyle name="Normal 10 7 6 3 2" xfId="35559" xr:uid="{D14262FB-CBBA-4485-AB6B-031BF752C27E}"/>
    <cellStyle name="Normal 10 7 6 4" xfId="21018" xr:uid="{55A55273-1482-4DC7-9FBD-CEA32678EFA8}"/>
    <cellStyle name="Normal 10 7 6 4 2" xfId="45143" xr:uid="{630A8713-1F53-44B8-994B-68DB5DD919AB}"/>
    <cellStyle name="Normal 10 7 6 5" xfId="27674" xr:uid="{35DC6D72-868A-4E2C-98D5-348F04E5CA61}"/>
    <cellStyle name="Normal 10 7 7" xfId="2799" xr:uid="{65F339E1-95D6-42B8-A94B-D447BE9E410C}"/>
    <cellStyle name="Normal 10 7 7 2" xfId="11140" xr:uid="{71CB237D-EFCD-430C-AF50-3C97D5BF498E}"/>
    <cellStyle name="Normal 10 7 7 2 2" xfId="35795" xr:uid="{09C803D7-B09D-4CCE-B2B4-24A196B8CDBC}"/>
    <cellStyle name="Normal 10 7 7 3" xfId="27910" xr:uid="{BB779A0B-24D9-4548-AB42-C582E9617AF9}"/>
    <cellStyle name="Normal 10 7 8" xfId="3272" xr:uid="{26FA2C15-E7AF-4877-9C99-CEF0B38E5185}"/>
    <cellStyle name="Normal 10 7 8 2" xfId="11613" xr:uid="{8B2EC65F-244E-4369-A8E6-418ED6E16B50}"/>
    <cellStyle name="Normal 10 7 8 2 2" xfId="36267" xr:uid="{D14D4CDE-6943-4A3A-807E-D1FE470C20BA}"/>
    <cellStyle name="Normal 10 7 8 3" xfId="28382" xr:uid="{F1717C52-218A-4988-A662-653B0E71FDF9}"/>
    <cellStyle name="Normal 10 7 9" xfId="3518" xr:uid="{F86DC577-2B90-425E-BECA-7B2EE7239C5A}"/>
    <cellStyle name="Normal 10 7 9 2" xfId="11859" xr:uid="{F50E9DCC-F747-4236-92BE-5A51882ABFDA}"/>
    <cellStyle name="Normal 10 7 9 2 2" xfId="36503" xr:uid="{6349B0E4-970C-4EE9-9151-253FFB8BEB52}"/>
    <cellStyle name="Normal 10 7 9 3" xfId="28618" xr:uid="{0219CEFA-848A-4560-B800-1CA3D2165762}"/>
    <cellStyle name="Normal 10 8" xfId="496" xr:uid="{895AAED3-8C47-4481-A24B-142082929FA0}"/>
    <cellStyle name="Normal 10 8 10" xfId="18678" xr:uid="{4FEC3597-7308-4C09-9CE2-81D59F826C44}"/>
    <cellStyle name="Normal 10 8 10 2" xfId="42874" xr:uid="{EA8D5F43-0411-4C95-8BA4-6D7A54F2AC1B}"/>
    <cellStyle name="Normal 10 8 11" xfId="25777" xr:uid="{D621242F-DFF1-486B-8391-5AD25CF5DADD}"/>
    <cellStyle name="Normal 10 8 2" xfId="1367" xr:uid="{BFC87E7A-555F-480C-B977-FEEDEE6B2C34}"/>
    <cellStyle name="Normal 10 8 2 2" xfId="7402" xr:uid="{FD206819-EE50-4E1D-ACB2-6ACE84CA85CC}"/>
    <cellStyle name="Normal 10 8 2 2 2" xfId="15661" xr:uid="{C548B7BB-48C6-4153-A06E-2A03B5BC4858}"/>
    <cellStyle name="Normal 10 8 2 2 2 2" xfId="40243" xr:uid="{9D0D29A2-6C7A-4496-B411-E1ED149F5D53}"/>
    <cellStyle name="Normal 10 8 2 2 3" xfId="22556" xr:uid="{A1E83974-1E93-41F5-BA1A-B9B77F17E6CD}"/>
    <cellStyle name="Normal 10 8 2 2 3 2" xfId="46583" xr:uid="{25E6A57D-86C6-436C-B525-D91026E50614}"/>
    <cellStyle name="Normal 10 8 2 2 4" xfId="32228" xr:uid="{43BA0B43-F51D-48AA-843A-C9F608D32691}"/>
    <cellStyle name="Normal 10 8 2 3" xfId="5307" xr:uid="{F8C58A3B-45F7-460E-B74C-DD19D7863E24}"/>
    <cellStyle name="Normal 10 8 2 3 2" xfId="13591" xr:uid="{185946D4-38EB-4F62-A3C4-82E95EEF3EBD}"/>
    <cellStyle name="Normal 10 8 2 3 2 2" xfId="38175" xr:uid="{136E0AA8-815C-4DE9-9172-F185568C03E1}"/>
    <cellStyle name="Normal 10 8 2 3 3" xfId="30157" xr:uid="{371EC933-17A5-41B5-B91A-6347669ABD03}"/>
    <cellStyle name="Normal 10 8 2 4" xfId="9729" xr:uid="{2FA3F08F-7A71-460B-81AB-A14512725A0F}"/>
    <cellStyle name="Normal 10 8 2 4 2" xfId="34415" xr:uid="{BD40708F-2A13-4623-A258-700B4357E517}"/>
    <cellStyle name="Normal 10 8 2 5" xfId="20090" xr:uid="{B3E8562C-7E9A-43E1-9BD3-40724283561A}"/>
    <cellStyle name="Normal 10 8 2 5 2" xfId="44264" xr:uid="{4927A690-20A4-4195-A445-E8F184BE291C}"/>
    <cellStyle name="Normal 10 8 2 6" xfId="26531" xr:uid="{20A82060-051F-401B-A842-A01A605BE8B8}"/>
    <cellStyle name="Normal 10 8 3" xfId="912" xr:uid="{7E9E9A8E-20DD-46A4-8D54-AE83B8BBA7CF}"/>
    <cellStyle name="Normal 10 8 3 2" xfId="7910" xr:uid="{F17AB74A-E240-4917-9236-93B3D5681A22}"/>
    <cellStyle name="Normal 10 8 3 2 2" xfId="16168" xr:uid="{8600FAA2-7A21-491B-9C4D-AEE8BE3E9B2D}"/>
    <cellStyle name="Normal 10 8 3 2 2 2" xfId="40750" xr:uid="{2BF21BA4-7207-48FE-8F05-65C34C5A6D34}"/>
    <cellStyle name="Normal 10 8 3 2 3" xfId="22126" xr:uid="{3120A9EA-CC12-43C6-873A-5E3DD282EFF9}"/>
    <cellStyle name="Normal 10 8 3 2 3 2" xfId="46178" xr:uid="{02C29C26-2211-4AFD-85E8-948B0E71AE25}"/>
    <cellStyle name="Normal 10 8 3 2 4" xfId="32735" xr:uid="{42195326-E61D-4DD5-ACE9-AFD386B9D35A}"/>
    <cellStyle name="Normal 10 8 3 3" xfId="6023" xr:uid="{01B89CD2-C429-48D9-9155-C40528BADC78}"/>
    <cellStyle name="Normal 10 8 3 3 2" xfId="14285" xr:uid="{7AD653CB-A8D9-4DE2-8CC3-F67211ECF14A}"/>
    <cellStyle name="Normal 10 8 3 3 2 2" xfId="38867" xr:uid="{7BB39ADC-E469-4086-99FD-49D54EAF5F6C}"/>
    <cellStyle name="Normal 10 8 3 3 3" xfId="30852" xr:uid="{79E25B3C-57BE-4E93-9091-CDA91D676B17}"/>
    <cellStyle name="Normal 10 8 3 4" xfId="9290" xr:uid="{3826FAB3-F9C0-4B15-8ADD-3D2ADD5B0DE5}"/>
    <cellStyle name="Normal 10 8 3 4 2" xfId="34011" xr:uid="{5F85640E-FD63-4FB5-9384-5B0EE548ECD7}"/>
    <cellStyle name="Normal 10 8 3 5" xfId="19661" xr:uid="{DA60046B-6F12-4DDC-ADC5-E5536EE9133A}"/>
    <cellStyle name="Normal 10 8 3 5 2" xfId="43843" xr:uid="{A47458D6-180B-439C-8373-22C3B21110FE}"/>
    <cellStyle name="Normal 10 8 3 6" xfId="26132" xr:uid="{E6A69FDC-202C-482F-B669-E0B4D6FD6791}"/>
    <cellStyle name="Normal 10 8 4" xfId="2917" xr:uid="{A68A7F81-0DB3-4B46-97C3-72CF961CB38D}"/>
    <cellStyle name="Normal 10 8 4 2" xfId="6543" xr:uid="{273626DA-DF9F-4370-A2C6-A948D86F29D8}"/>
    <cellStyle name="Normal 10 8 4 2 2" xfId="14802" xr:uid="{3EE30F6E-1EA8-4B97-A984-6909C32B56BE}"/>
    <cellStyle name="Normal 10 8 4 2 2 2" xfId="39384" xr:uid="{3B8771CD-45DB-4E37-95B8-93FB2A197966}"/>
    <cellStyle name="Normal 10 8 4 2 3" xfId="21750" xr:uid="{40678450-4C92-44C4-960F-C0776AFCFA3A}"/>
    <cellStyle name="Normal 10 8 4 2 3 2" xfId="45824" xr:uid="{790B7D92-EA93-4373-8C4F-4BE67E942E33}"/>
    <cellStyle name="Normal 10 8 4 2 4" xfId="31369" xr:uid="{2A725A68-A551-4648-9087-679D1256D280}"/>
    <cellStyle name="Normal 10 8 4 3" xfId="11258" xr:uid="{2C44EAEA-C267-451D-8A90-ADA5670F8E13}"/>
    <cellStyle name="Normal 10 8 4 3 2" xfId="35913" xr:uid="{0BE8154D-E5A3-4D94-B1EE-BBD6B175BA51}"/>
    <cellStyle name="Normal 10 8 4 4" xfId="19285" xr:uid="{208FC5EA-A52F-4F29-AD86-CFC408117AF6}"/>
    <cellStyle name="Normal 10 8 4 4 2" xfId="43479" xr:uid="{7F5D1E40-C845-4E7D-9FF6-7FCEF432AE77}"/>
    <cellStyle name="Normal 10 8 4 5" xfId="28028" xr:uid="{B3D99EF8-28F0-4C79-A547-589B98057363}"/>
    <cellStyle name="Normal 10 8 5" xfId="3636" xr:uid="{B764C1AF-80F2-4651-9289-BB36D6870359}"/>
    <cellStyle name="Normal 10 8 5 2" xfId="7125" xr:uid="{3E054FF7-1257-478D-A912-B7561D61A523}"/>
    <cellStyle name="Normal 10 8 5 2 2" xfId="15384" xr:uid="{D8D343C1-61E0-4498-BE77-64CB8B299460}"/>
    <cellStyle name="Normal 10 8 5 2 2 2" xfId="39966" xr:uid="{488A856A-E700-4352-96C0-AE92158E2177}"/>
    <cellStyle name="Normal 10 8 5 2 3" xfId="31951" xr:uid="{368FFF08-A071-4221-BD10-891E5AF79DE3}"/>
    <cellStyle name="Normal 10 8 5 3" xfId="11977" xr:uid="{02877D2B-0440-4AEF-9E3F-2B574F8DCA58}"/>
    <cellStyle name="Normal 10 8 5 3 2" xfId="36621" xr:uid="{5E2C7A72-14B2-4A47-BF4C-92F2A225CA2B}"/>
    <cellStyle name="Normal 10 8 5 4" xfId="21154" xr:uid="{631FD6E4-71D2-4407-A62E-42570109F72B}"/>
    <cellStyle name="Normal 10 8 5 4 2" xfId="45274" xr:uid="{BBA91E92-DC7E-4276-A4D0-F4B199E116BD}"/>
    <cellStyle name="Normal 10 8 5 5" xfId="28736" xr:uid="{36028911-97B9-44BA-AB88-824FEB491539}"/>
    <cellStyle name="Normal 10 8 6" xfId="4390" xr:uid="{525B3A41-F997-4A37-ABEB-F698112CBBA6}"/>
    <cellStyle name="Normal 10 8 6 2" xfId="12731" xr:uid="{496E3ADF-E250-4BFE-80EB-1863C3B2F7D9}"/>
    <cellStyle name="Normal 10 8 6 2 2" xfId="37316" xr:uid="{C0C875E0-2618-448A-BD78-425DC46BEE11}"/>
    <cellStyle name="Normal 10 8 6 3" xfId="29356" xr:uid="{1F3B5697-AD86-4F96-8BF6-1D4DE0C58D34}"/>
    <cellStyle name="Normal 10 8 7" xfId="4876" xr:uid="{9D9CF473-7A2E-468D-BA4A-B4A8C8821645}"/>
    <cellStyle name="Normal 10 8 7 2" xfId="13189" xr:uid="{A4A2B8B4-0BC4-4137-8D1F-A70D7A35DF83}"/>
    <cellStyle name="Normal 10 8 7 2 2" xfId="37773" xr:uid="{5F906D91-C87D-40FC-9D61-27E67B80EEA8}"/>
    <cellStyle name="Normal 10 8 7 3" xfId="29755" xr:uid="{1E2CB4CF-202B-4236-937F-98FB3A1A0E35}"/>
    <cellStyle name="Normal 10 8 8" xfId="8883" xr:uid="{7A7293B1-DC1A-41DD-86EE-20FB89398F6A}"/>
    <cellStyle name="Normal 10 8 8 2" xfId="33646" xr:uid="{C889DB78-991A-43C1-B283-D53F98670B6C}"/>
    <cellStyle name="Normal 10 8 9" xfId="18063" xr:uid="{E3E9BC20-C5CE-401E-8CC2-A3B33A246A38}"/>
    <cellStyle name="Normal 10 8 9 2" xfId="42288" xr:uid="{15E51A1E-BAA3-4322-BDC9-BAE0170DB56B}"/>
    <cellStyle name="Normal 10 9" xfId="556" xr:uid="{9CDF1296-B692-451A-ACFB-15233FC6FA49}"/>
    <cellStyle name="Normal 10 9 2" xfId="1394" xr:uid="{466534B9-02A4-44EC-9AFF-7F68398D8B23}"/>
    <cellStyle name="Normal 10 9 2 2" xfId="7426" xr:uid="{E31AD90A-A995-4F58-B0B8-7D99885451CE}"/>
    <cellStyle name="Normal 10 9 2 2 2" xfId="15685" xr:uid="{5FB92D33-26F0-45C7-BF60-92310D9697DF}"/>
    <cellStyle name="Normal 10 9 2 2 2 2" xfId="40267" xr:uid="{C1EE63AC-6A61-458B-9CE7-8A07D392D5F0}"/>
    <cellStyle name="Normal 10 9 2 2 3" xfId="22583" xr:uid="{C117A8A3-A52F-42E2-8EB0-258790762525}"/>
    <cellStyle name="Normal 10 9 2 2 3 2" xfId="46610" xr:uid="{26A9A79D-4C48-49D0-B2FD-1E64D9C79965}"/>
    <cellStyle name="Normal 10 9 2 2 4" xfId="32252" xr:uid="{5B608611-FB5D-4AD9-AF93-18745BC4E5A9}"/>
    <cellStyle name="Normal 10 9 2 3" xfId="5334" xr:uid="{80D735B1-AB25-4CE7-A3E1-714FAC169956}"/>
    <cellStyle name="Normal 10 9 2 3 2" xfId="13618" xr:uid="{1A971AA4-9E8A-4D70-A4AF-62635BCD6BFB}"/>
    <cellStyle name="Normal 10 9 2 3 2 2" xfId="38202" xr:uid="{1B8BA799-6983-427A-A500-2423F8BB720E}"/>
    <cellStyle name="Normal 10 9 2 3 3" xfId="30184" xr:uid="{629B34A1-D65C-47DD-A4EB-60F2FD021251}"/>
    <cellStyle name="Normal 10 9 2 4" xfId="9756" xr:uid="{C1BE51EC-5E39-4608-B415-F61E6B9AB3D0}"/>
    <cellStyle name="Normal 10 9 2 4 2" xfId="34442" xr:uid="{52BC0549-A50B-4FC1-8A6E-497EB5630E05}"/>
    <cellStyle name="Normal 10 9 2 5" xfId="20117" xr:uid="{72D7A990-6FB5-44F1-A9BD-CFF9639BCF30}"/>
    <cellStyle name="Normal 10 9 2 5 2" xfId="44291" xr:uid="{817014EF-CAE1-4D6F-A9D9-32E9722CD928}"/>
    <cellStyle name="Normal 10 9 2 6" xfId="26558" xr:uid="{A9117376-8207-40F3-BDA8-49E12F148DCF}"/>
    <cellStyle name="Normal 10 9 3" xfId="945" xr:uid="{ED3B2FB5-BA5F-45D7-A280-097B0C7A3458}"/>
    <cellStyle name="Normal 10 9 3 2" xfId="7937" xr:uid="{803C5DB5-5F2F-444D-8386-CABB97384647}"/>
    <cellStyle name="Normal 10 9 3 2 2" xfId="16195" xr:uid="{D48412F3-D189-4C35-BE0C-EBEF617D00B9}"/>
    <cellStyle name="Normal 10 9 3 2 2 2" xfId="40777" xr:uid="{5B03D0AF-56F8-43DD-8B2C-E789370A260D}"/>
    <cellStyle name="Normal 10 9 3 2 3" xfId="22156" xr:uid="{E4BCBDEE-52F4-4AEC-A6AF-7EC049DE316C}"/>
    <cellStyle name="Normal 10 9 3 2 3 2" xfId="46205" xr:uid="{34F55BFF-51D2-4C5B-870B-6B5A2313935F}"/>
    <cellStyle name="Normal 10 9 3 2 4" xfId="32762" xr:uid="{6C4ADD69-9970-4490-9A88-43E76171EA67}"/>
    <cellStyle name="Normal 10 9 3 3" xfId="6050" xr:uid="{70B23E8A-57A3-402A-8123-924F6C4D0ACD}"/>
    <cellStyle name="Normal 10 9 3 3 2" xfId="14312" xr:uid="{40BD98C2-641E-401B-B398-47C127488AB0}"/>
    <cellStyle name="Normal 10 9 3 3 2 2" xfId="38894" xr:uid="{BF3AA3E5-D468-44CC-AD87-707A7E7ACBD7}"/>
    <cellStyle name="Normal 10 9 3 3 3" xfId="30879" xr:uid="{AC78529F-098B-4EB0-8493-76EF523B1F2B}"/>
    <cellStyle name="Normal 10 9 3 4" xfId="9321" xr:uid="{FBC78FFF-FECF-4781-8024-0A80F99D126E}"/>
    <cellStyle name="Normal 10 9 3 4 2" xfId="34040" xr:uid="{C05B4286-D986-4C4B-9129-917679194858}"/>
    <cellStyle name="Normal 10 9 3 5" xfId="19690" xr:uid="{7DD64A42-BA35-4027-8868-0A1043676A81}"/>
    <cellStyle name="Normal 10 9 3 5 2" xfId="43872" xr:uid="{2FBDFAD9-9FD6-4EAC-B1CA-2C34098B284A}"/>
    <cellStyle name="Normal 10 9 3 6" xfId="26159" xr:uid="{19371D6D-E7A8-4964-B969-A58D01058A09}"/>
    <cellStyle name="Normal 10 9 4" xfId="6570" xr:uid="{DB5725BF-C991-4DCE-8550-376C7F56847C}"/>
    <cellStyle name="Normal 10 9 4 2" xfId="14829" xr:uid="{EC0FD30C-8BDA-4A33-8EFF-4E674372701C}"/>
    <cellStyle name="Normal 10 9 4 2 2" xfId="21809" xr:uid="{5E1AA777-4903-4155-B477-EAC436D498D2}"/>
    <cellStyle name="Normal 10 9 4 2 2 2" xfId="45883" xr:uid="{6567D379-C501-4795-9DFD-5ABFB6D59F28}"/>
    <cellStyle name="Normal 10 9 4 2 3" xfId="39411" xr:uid="{BE61881D-29AD-4C9D-B2EE-CA0134B6BE08}"/>
    <cellStyle name="Normal 10 9 4 3" xfId="19344" xr:uid="{A8D728D6-EEF1-458C-A44B-6F294012CE1D}"/>
    <cellStyle name="Normal 10 9 4 3 2" xfId="43538" xr:uid="{2B1C31FF-F925-4A66-A4CC-8CF9F41CAEEF}"/>
    <cellStyle name="Normal 10 9 4 4" xfId="31396" xr:uid="{2BF1D46A-4B62-40CB-B4C0-527835EC6777}"/>
    <cellStyle name="Normal 10 9 5" xfId="7127" xr:uid="{1541CA7A-7459-4D77-A787-983262A1AED6}"/>
    <cellStyle name="Normal 10 9 5 2" xfId="15386" xr:uid="{CAF311A0-62AB-4A1D-BE7A-7570E119AB60}"/>
    <cellStyle name="Normal 10 9 5 2 2" xfId="39968" xr:uid="{E3455961-4456-447A-B07E-9399F001ED17}"/>
    <cellStyle name="Normal 10 9 5 3" xfId="21214" xr:uid="{63760D5D-44A9-4740-83BC-F9605F9685E1}"/>
    <cellStyle name="Normal 10 9 5 3 2" xfId="45333" xr:uid="{C0577BC9-4575-4FA8-92A7-447FD6BDBD58}"/>
    <cellStyle name="Normal 10 9 5 4" xfId="31953" xr:uid="{C002F94A-C3F3-4ECD-8188-EE012145A2F3}"/>
    <cellStyle name="Normal 10 9 6" xfId="4905" xr:uid="{9676F037-CBEC-48C2-930A-8F46C1271B80}"/>
    <cellStyle name="Normal 10 9 6 2" xfId="13216" xr:uid="{9C96F8E2-08D4-41C7-9C1D-283790A6ED87}"/>
    <cellStyle name="Normal 10 9 6 2 2" xfId="37800" xr:uid="{1733E98D-CADF-4D18-8580-FC49636642BB}"/>
    <cellStyle name="Normal 10 9 6 3" xfId="29782" xr:uid="{27CD6DEF-E027-47A6-BBBD-CEEFAEECB343}"/>
    <cellStyle name="Normal 10 9 7" xfId="8943" xr:uid="{FF277D83-69B0-44C1-A8FE-EFFC51FFF601}"/>
    <cellStyle name="Normal 10 9 7 2" xfId="33705" xr:uid="{EBA283BB-0B21-413E-96F9-5840E77578A5}"/>
    <cellStyle name="Normal 10 9 8" xfId="18737" xr:uid="{BCBF3176-650D-432A-A11F-522BFF553C39}"/>
    <cellStyle name="Normal 10 9 8 2" xfId="42933" xr:uid="{DF639C18-06D9-4F98-9862-66EA7C0236D1}"/>
    <cellStyle name="Normal 10 9 9" xfId="25836" xr:uid="{46003D03-C90F-450C-B3B5-0D3856D1A908}"/>
    <cellStyle name="Normal 11" xfId="125" xr:uid="{33B784C5-BFE9-4441-921A-4E5742C43CAA}"/>
    <cellStyle name="Normal 11 2" xfId="10" xr:uid="{7B400BEE-5FDC-45E2-AEA4-2B12CD4EB966}"/>
    <cellStyle name="Normal 12" xfId="131" xr:uid="{247DD631-0B2A-497C-A8DA-C5584D87F974}"/>
    <cellStyle name="Normal 12 10" xfId="1158" xr:uid="{C7FD6C3D-35B8-4A20-9CF8-3BFB6B0825DB}"/>
    <cellStyle name="Normal 12 10 2" xfId="6244" xr:uid="{784958C0-5266-4130-B834-00498AC13CDA}"/>
    <cellStyle name="Normal 12 10 2 2" xfId="8131" xr:uid="{D1EE3427-9C54-45D6-ACF1-46D9FE80FEA6}"/>
    <cellStyle name="Normal 12 10 2 2 2" xfId="16389" xr:uid="{B0EF98CF-3473-468F-8275-64EE3B64CBAC}"/>
    <cellStyle name="Normal 12 10 2 2 2 2" xfId="40971" xr:uid="{6636F089-2AB8-4F36-BB98-740A2B8F84DF}"/>
    <cellStyle name="Normal 12 10 2 2 3" xfId="32956" xr:uid="{3B9DAD5F-6196-424E-91B5-354632A2CFA8}"/>
    <cellStyle name="Normal 12 10 2 3" xfId="14506" xr:uid="{1998E99B-F5EE-4CFF-84A6-0AD62546892D}"/>
    <cellStyle name="Normal 12 10 2 3 2" xfId="39088" xr:uid="{4928FDE4-57E0-49A8-81C8-1544974C3216}"/>
    <cellStyle name="Normal 12 10 2 4" xfId="22367" xr:uid="{AFAE4602-1558-41B6-91BF-BA81599CC7D8}"/>
    <cellStyle name="Normal 12 10 2 4 2" xfId="46401" xr:uid="{44F8B211-85A3-4CE9-A334-11FF4240859A}"/>
    <cellStyle name="Normal 12 10 2 5" xfId="31073" xr:uid="{E8C4A0A2-0A70-4284-A404-39B61D591BD1}"/>
    <cellStyle name="Normal 12 10 3" xfId="6764" xr:uid="{7B87D03F-AD6F-4EE3-AD05-61F6726C1387}"/>
    <cellStyle name="Normal 12 10 3 2" xfId="15023" xr:uid="{A891E5F3-31F8-420C-85B6-1F6028FD5C40}"/>
    <cellStyle name="Normal 12 10 3 2 2" xfId="39605" xr:uid="{FFA5BBAC-97A5-4DDE-A9ED-D419918587CD}"/>
    <cellStyle name="Normal 12 10 3 3" xfId="31590" xr:uid="{A040673D-4CA5-49FE-892F-523AB70D34F2}"/>
    <cellStyle name="Normal 12 10 4" xfId="7275" xr:uid="{F3095B2F-04D9-4B05-A44D-835BE63D5BF8}"/>
    <cellStyle name="Normal 12 10 4 2" xfId="15534" xr:uid="{8612CA2A-9BF8-41DE-9C62-389AFBE184A8}"/>
    <cellStyle name="Normal 12 10 4 2 2" xfId="40116" xr:uid="{5D85294A-BDCD-4B2B-A558-54E6A4986D1F}"/>
    <cellStyle name="Normal 12 10 4 3" xfId="32101" xr:uid="{4A715C7C-6AB2-4E5B-B741-565A8EEE021A}"/>
    <cellStyle name="Normal 12 10 5" xfId="5117" xr:uid="{577346C6-0F37-4400-B356-0DC45776CDDE}"/>
    <cellStyle name="Normal 12 10 5 2" xfId="13412" xr:uid="{04E71B91-2184-48FF-9567-B94A3F1289EA}"/>
    <cellStyle name="Normal 12 10 5 2 2" xfId="37996" xr:uid="{3AFA6A48-C1D4-4FBC-9809-F9E00F319421}"/>
    <cellStyle name="Normal 12 10 5 3" xfId="29977" xr:uid="{9A2D2B28-F315-4868-829C-8B1D88B81B24}"/>
    <cellStyle name="Normal 12 10 6" xfId="9534" xr:uid="{3BD52E3D-4F6E-4431-9FFA-3946A10AE1E2}"/>
    <cellStyle name="Normal 12 10 6 2" xfId="34234" xr:uid="{D8ADE712-36FD-4033-B6A2-12E251E741CC}"/>
    <cellStyle name="Normal 12 10 7" xfId="19901" xr:uid="{7E6A1EFE-1EC4-4667-A38E-E0DB51BD4C40}"/>
    <cellStyle name="Normal 12 10 7 2" xfId="44081" xr:uid="{E0A50868-6213-411E-8791-A8C195470A5E}"/>
    <cellStyle name="Normal 12 10 8" xfId="26353" xr:uid="{D84C7A93-C701-4702-BE77-A5F49715CDE9}"/>
    <cellStyle name="Normal 12 11" xfId="1596" xr:uid="{2CB5FCEA-A6A8-455E-88CA-86118150241E}"/>
    <cellStyle name="Normal 12 11 2" xfId="6882" xr:uid="{2B201AD4-BFD0-495F-9A80-E44791F6BC36}"/>
    <cellStyle name="Normal 12 11 2 2" xfId="15141" xr:uid="{0BD5377C-53F2-4F5B-8184-DB8B9F250974}"/>
    <cellStyle name="Normal 12 11 2 2 2" xfId="39723" xr:uid="{C1B5BC12-78A5-41AB-B9E3-ABE845B7ECD1}"/>
    <cellStyle name="Normal 12 11 2 3" xfId="22779" xr:uid="{D440EE11-E459-4AE2-8C5F-6291B6698750}"/>
    <cellStyle name="Normal 12 11 2 3 2" xfId="46805" xr:uid="{17CEB60D-1F50-4360-8445-BF96E6322331}"/>
    <cellStyle name="Normal 12 11 2 4" xfId="31708" xr:uid="{5525F7F3-E2FC-4820-B48D-A7269C287D21}"/>
    <cellStyle name="Normal 12 11 3" xfId="5529" xr:uid="{0B8B90A7-8CFB-4123-B295-43A599F62D1A}"/>
    <cellStyle name="Normal 12 11 3 2" xfId="13812" xr:uid="{04E7C7C8-6A25-4E3B-93AE-F53A6A0A6FBB}"/>
    <cellStyle name="Normal 12 11 3 2 2" xfId="38396" xr:uid="{8146417F-9CCC-4195-A518-F38D2833BB58}"/>
    <cellStyle name="Normal 12 11 3 3" xfId="30378" xr:uid="{8011E3D1-4504-42C9-A111-D975AB27CD5F}"/>
    <cellStyle name="Normal 12 11 4" xfId="9950" xr:uid="{42C53749-0D24-4B30-B794-26887136C2D2}"/>
    <cellStyle name="Normal 12 11 4 2" xfId="34636" xr:uid="{4BCF7842-CAF2-4EBB-9017-2C1E0A74C037}"/>
    <cellStyle name="Normal 12 11 5" xfId="20313" xr:uid="{A12EAF37-73DE-43C6-89CB-C6F442D30971}"/>
    <cellStyle name="Normal 12 11 5 2" xfId="44485" xr:uid="{D46AE5C9-2187-4703-9E01-C489434CA4C2}"/>
    <cellStyle name="Normal 12 11 6" xfId="26752" xr:uid="{B1CE7DA2-D2A3-4651-8C91-88AB77382D73}"/>
    <cellStyle name="Normal 12 12" xfId="1753" xr:uid="{89ABD22E-CF16-4DE5-A466-36281680B8A1}"/>
    <cellStyle name="Normal 12 12 2" xfId="7567" xr:uid="{1C09D6AC-D862-41EA-BF88-A24259491BE8}"/>
    <cellStyle name="Normal 12 12 2 2" xfId="15825" xr:uid="{655FBEE7-D5C9-4F2A-B6B8-480DC3C9A033}"/>
    <cellStyle name="Normal 12 12 2 2 2" xfId="40407" xr:uid="{EA255275-29A7-4596-94A1-019FDD473ADA}"/>
    <cellStyle name="Normal 12 12 2 3" xfId="22918" xr:uid="{A4ABDCE4-3B41-4FF1-93A5-E39D8F4E6F2A}"/>
    <cellStyle name="Normal 12 12 2 3 2" xfId="46929" xr:uid="{036B9623-2A83-4FE5-977B-EA01D13F76BC}"/>
    <cellStyle name="Normal 12 12 2 4" xfId="32392" xr:uid="{5CCA5BDC-04A9-4EF9-9623-BF11248B3C47}"/>
    <cellStyle name="Normal 12 12 3" xfId="5671" xr:uid="{C5F365EF-CB8F-4EA1-A98D-EB176E5A4E5E}"/>
    <cellStyle name="Normal 12 12 3 2" xfId="13933" xr:uid="{B0F1677F-996C-4BC8-B0D2-C8B3EDB2F55C}"/>
    <cellStyle name="Normal 12 12 3 2 2" xfId="38515" xr:uid="{1C10DBBD-BC63-4698-9165-1990BFC6BB1A}"/>
    <cellStyle name="Normal 12 12 3 3" xfId="30500" xr:uid="{C93A9712-6E4A-4D21-8A5A-1AD8BCEE443B}"/>
    <cellStyle name="Normal 12 12 4" xfId="10095" xr:uid="{02FA678F-CFF0-45BA-A381-48704037F080}"/>
    <cellStyle name="Normal 12 12 4 2" xfId="34755" xr:uid="{6C920007-5791-4F28-9094-B2CED3A727D5}"/>
    <cellStyle name="Normal 12 12 5" xfId="20453" xr:uid="{A2B757A8-653C-4AA5-AFB9-3B9DE84C9742}"/>
    <cellStyle name="Normal 12 12 5 2" xfId="44613" xr:uid="{F5AC07CE-F61D-41BB-8C89-3F893D9548FB}"/>
    <cellStyle name="Normal 12 12 6" xfId="26870" xr:uid="{27D19ABB-B0FD-4877-A3D4-5EB69AB1037D}"/>
    <cellStyle name="Normal 12 13" xfId="709" xr:uid="{430097C9-961F-4E6E-A1D8-CCE07AD80D0C}"/>
    <cellStyle name="Normal 12 13 2" xfId="7680" xr:uid="{7281020E-93B9-4F69-A6E4-706DBA22AB48}"/>
    <cellStyle name="Normal 12 13 2 2" xfId="15938" xr:uid="{6B38C34E-D99A-4EC5-81E8-1A21AD8DE915}"/>
    <cellStyle name="Normal 12 13 2 2 2" xfId="40520" xr:uid="{1A050459-C950-40B8-848B-9F51CA3DF1F6}"/>
    <cellStyle name="Normal 12 13 2 3" xfId="21945" xr:uid="{1B1DE941-F07C-4D93-A217-C98751DC1687}"/>
    <cellStyle name="Normal 12 13 2 3 2" xfId="46017" xr:uid="{27FF8FBE-1CAE-422E-B879-AD104BCA4351}"/>
    <cellStyle name="Normal 12 13 2 4" xfId="32505" xr:uid="{F9BFB2C5-1341-4F11-BBB7-7E1983B177A4}"/>
    <cellStyle name="Normal 12 13 3" xfId="5793" xr:uid="{D47B7F7D-B5DF-4A2B-97ED-05126AB0DFAE}"/>
    <cellStyle name="Normal 12 13 3 2" xfId="14055" xr:uid="{433A40C3-91FE-4CE8-AA31-4341B17B68E6}"/>
    <cellStyle name="Normal 12 13 3 2 2" xfId="38637" xr:uid="{360730F8-0493-494D-81F4-FAD44BD57B8E}"/>
    <cellStyle name="Normal 12 13 3 3" xfId="30622" xr:uid="{51DD09AA-CEAA-46B7-A756-F7680FDA8B54}"/>
    <cellStyle name="Normal 12 13 4" xfId="9104" xr:uid="{ACE701FA-7E2F-485B-856F-E6D5F86CEFC4}"/>
    <cellStyle name="Normal 12 13 4 2" xfId="33855" xr:uid="{B6B69720-5D11-4A83-B78E-6AC3AAFC47D7}"/>
    <cellStyle name="Normal 12 13 5" xfId="19480" xr:uid="{4C3B79F4-C0A4-4614-B172-A17E48297246}"/>
    <cellStyle name="Normal 12 13 5 2" xfId="43672" xr:uid="{4F9972B6-9C7B-4597-B5A5-B6FC6ECD9572}"/>
    <cellStyle name="Normal 12 13 6" xfId="25980" xr:uid="{B8B603F7-F048-4FD1-AF9C-939BF2E5D107}"/>
    <cellStyle name="Normal 12 14" xfId="1872" xr:uid="{10E8B01C-109B-4DC3-9B65-BE3E1DDA543F}"/>
    <cellStyle name="Normal 12 14 2" xfId="7732" xr:uid="{3919CAEB-E858-4C52-87F3-7389E88DAB9D}"/>
    <cellStyle name="Normal 12 14 2 2" xfId="15990" xr:uid="{BF89704F-A7B3-40D1-A43A-7FFA26078ACB}"/>
    <cellStyle name="Normal 12 14 2 2 2" xfId="40572" xr:uid="{211B87C3-DADF-4613-AF98-5EA3E8B4D079}"/>
    <cellStyle name="Normal 12 14 2 3" xfId="23036" xr:uid="{20C7DC40-24CF-4307-B5EF-635499A7DB32}"/>
    <cellStyle name="Normal 12 14 2 3 2" xfId="47047" xr:uid="{FA8A4D49-9D51-4C63-A7CF-2209A3F3875C}"/>
    <cellStyle name="Normal 12 14 2 4" xfId="32557" xr:uid="{A253AAB5-C1C1-4394-98B9-5ECF73AD1B92}"/>
    <cellStyle name="Normal 12 14 3" xfId="5845" xr:uid="{3D79ECFE-F510-4F3D-A8E1-A8819734AA2B}"/>
    <cellStyle name="Normal 12 14 3 2" xfId="14107" xr:uid="{43D2643B-0788-4F23-B438-3E954F653EA2}"/>
    <cellStyle name="Normal 12 14 3 2 2" xfId="38689" xr:uid="{07A23A71-C24F-423C-AF95-0BEBFB2CD3A4}"/>
    <cellStyle name="Normal 12 14 3 3" xfId="30674" xr:uid="{D483C2DF-257C-4DF4-8C9F-65E756DD9008}"/>
    <cellStyle name="Normal 12 14 4" xfId="10214" xr:uid="{340E96CE-B785-4DE5-BA33-495190789FE6}"/>
    <cellStyle name="Normal 12 14 4 2" xfId="34873" xr:uid="{16102EDD-CAC6-4BDB-B229-C3DE7438F420}"/>
    <cellStyle name="Normal 12 14 5" xfId="20571" xr:uid="{B743839F-63AF-4EE8-AF89-9516827CD2A3}"/>
    <cellStyle name="Normal 12 14 5 2" xfId="44731" xr:uid="{F0D8BD91-08F4-4F95-A306-3AB3EEC86B40}"/>
    <cellStyle name="Normal 12 14 6" xfId="26988" xr:uid="{646426C1-515C-4F3B-A864-B9CF6B193503}"/>
    <cellStyle name="Normal 12 15" xfId="1994" xr:uid="{07FBA892-2C60-421F-AE43-F1FF237A620B}"/>
    <cellStyle name="Normal 12 15 2" xfId="6365" xr:uid="{1CD677F0-5778-446A-9DEB-FA7D6E354F87}"/>
    <cellStyle name="Normal 12 15 2 2" xfId="14624" xr:uid="{22BA723F-6A5A-4D1D-8C79-F57EC452E8A6}"/>
    <cellStyle name="Normal 12 15 2 2 2" xfId="39206" xr:uid="{FF74F921-389C-4EBF-9719-3FA270DD0DBD}"/>
    <cellStyle name="Normal 12 15 2 3" xfId="23158" xr:uid="{FF121C10-E4CB-45BA-A21E-CE8726C2774A}"/>
    <cellStyle name="Normal 12 15 2 3 2" xfId="47169" xr:uid="{BF9A5A75-53BD-46D1-8216-895B4583CABF}"/>
    <cellStyle name="Normal 12 15 2 4" xfId="31191" xr:uid="{D680AA87-909F-423B-895B-F4E6309985FA}"/>
    <cellStyle name="Normal 12 15 3" xfId="10336" xr:uid="{4F483986-6F5E-4DA9-BEBF-74A2F9951B42}"/>
    <cellStyle name="Normal 12 15 3 2" xfId="34995" xr:uid="{97D4E109-26FD-4073-8886-0F1A5A81A205}"/>
    <cellStyle name="Normal 12 15 4" xfId="20693" xr:uid="{7CF62B34-EECA-47D5-9CC2-5CF42B4382B4}"/>
    <cellStyle name="Normal 12 15 4 2" xfId="44853" xr:uid="{6FFD0F23-A5AF-4181-BADB-077F1735264D}"/>
    <cellStyle name="Normal 12 15 5" xfId="27110" xr:uid="{B6510303-ECFF-4685-BE20-37CCFC182BCC}"/>
    <cellStyle name="Normal 12 16" xfId="2065" xr:uid="{0F34E7A6-503C-4352-A026-261F7489C053}"/>
    <cellStyle name="Normal 12 16 2" xfId="8238" xr:uid="{FD818D67-0092-427A-8AE7-93B618552E59}"/>
    <cellStyle name="Normal 12 16 2 2" xfId="16496" xr:uid="{000068E0-B256-47BC-8483-09E8680B36B5}"/>
    <cellStyle name="Normal 12 16 2 2 2" xfId="41078" xr:uid="{E6BD7F31-95EB-4B42-B83E-CBA5ED75A11D}"/>
    <cellStyle name="Normal 12 16 2 3" xfId="21440" xr:uid="{4E504407-CEE8-4E09-95BB-0EE5723558D7}"/>
    <cellStyle name="Normal 12 16 2 3 2" xfId="45546" xr:uid="{3FDFF0DB-B372-4176-933F-C4D82940FD56}"/>
    <cellStyle name="Normal 12 16 2 4" xfId="33063" xr:uid="{5A864154-E9A6-48B6-A46A-91498AD97C0E}"/>
    <cellStyle name="Normal 12 16 3" xfId="10407" xr:uid="{8CD4D54B-5F55-401C-AB79-7DAD94415ED8}"/>
    <cellStyle name="Normal 12 16 3 2" xfId="35065" xr:uid="{5E735438-C8A0-49B5-A71D-CD0C15EAB3F5}"/>
    <cellStyle name="Normal 12 16 4" xfId="18966" xr:uid="{980C35F4-7F0F-450E-BBFA-845F8D46B369}"/>
    <cellStyle name="Normal 12 16 4 2" xfId="43160" xr:uid="{77FE1491-FA55-4851-8AB2-5733CB626A15}"/>
    <cellStyle name="Normal 12 16 5" xfId="27180" xr:uid="{839B0420-D7B9-4734-B8C6-9EEF145CFBDF}"/>
    <cellStyle name="Normal 12 17" xfId="2307" xr:uid="{B268C56B-8AED-4E11-923B-FA066363A95A}"/>
    <cellStyle name="Normal 12 17 2" xfId="10648" xr:uid="{72392AE5-C33F-49FA-8C8B-33DFBCC5DC3F}"/>
    <cellStyle name="Normal 12 17 2 2" xfId="35305" xr:uid="{9D912027-6478-4E4E-ACFD-6BD326F49D86}"/>
    <cellStyle name="Normal 12 17 3" xfId="20806" xr:uid="{C475D107-1A7A-4131-8D9D-01F92AE2C3B6}"/>
    <cellStyle name="Normal 12 17 3 2" xfId="44950" xr:uid="{E26BAD95-5071-43D8-9A4C-AE1442D0FCD3}"/>
    <cellStyle name="Normal 12 17 4" xfId="27420" xr:uid="{C06C2711-141B-486B-B997-4C93DE6E4D5F}"/>
    <cellStyle name="Normal 12 18" xfId="2381" xr:uid="{634D65AF-C890-4364-948F-45EC03DB3548}"/>
    <cellStyle name="Normal 12 18 2" xfId="10722" xr:uid="{57134E54-7CE4-4E41-ADCD-9C82D8F14759}"/>
    <cellStyle name="Normal 12 18 2 2" xfId="35379" xr:uid="{1D1B5B36-E685-442C-BCEB-E4BCB93648BE}"/>
    <cellStyle name="Normal 12 18 3" xfId="27494" xr:uid="{2D35DED5-3D4F-4F84-A58E-10F586CB8F15}"/>
    <cellStyle name="Normal 12 19" xfId="2452" xr:uid="{A1415211-0AE5-414C-AAA9-35D9AE66B1E1}"/>
    <cellStyle name="Normal 12 19 2" xfId="10793" xr:uid="{5D6CE999-0FA7-48E7-AD78-408E91A28C5F}"/>
    <cellStyle name="Normal 12 19 2 2" xfId="35449" xr:uid="{56AA9E03-F649-4EAE-8A10-1E5CEEE5A4E7}"/>
    <cellStyle name="Normal 12 19 3" xfId="27564" xr:uid="{B7138FB5-D2A3-4444-A304-33C2181CFFF3}"/>
    <cellStyle name="Normal 12 2" xfId="148" xr:uid="{419566C7-557E-48EA-B054-DB68A8FBF038}"/>
    <cellStyle name="Normal 12 2 10" xfId="1609" xr:uid="{7D66B5D7-6B4D-4DEE-919B-C7CDA69374EA}"/>
    <cellStyle name="Normal 12 2 10 2" xfId="6895" xr:uid="{FA7A7D2C-60A7-4E5D-B51B-7C95766CC5B9}"/>
    <cellStyle name="Normal 12 2 10 2 2" xfId="15154" xr:uid="{9F0ED4E9-6C79-4DF8-B163-BF3DB9DE09F3}"/>
    <cellStyle name="Normal 12 2 10 2 2 2" xfId="39736" xr:uid="{A70E0B50-596E-4F4D-AD00-B6B112CAC277}"/>
    <cellStyle name="Normal 12 2 10 2 3" xfId="22792" xr:uid="{128F81F2-5C4C-4646-BB8B-6C4C22E0BB07}"/>
    <cellStyle name="Normal 12 2 10 2 3 2" xfId="46818" xr:uid="{F46806E9-61C7-46E9-8DF1-B54C60E56FAE}"/>
    <cellStyle name="Normal 12 2 10 2 4" xfId="31721" xr:uid="{15E97D8F-6A66-441B-81F3-93E1B03FC1E6}"/>
    <cellStyle name="Normal 12 2 10 3" xfId="5542" xr:uid="{509CCECC-430C-4D3D-97FB-50D965155AD6}"/>
    <cellStyle name="Normal 12 2 10 3 2" xfId="13825" xr:uid="{CFE6E1B6-F6CB-490B-9FCF-DD8BEBD79D73}"/>
    <cellStyle name="Normal 12 2 10 3 2 2" xfId="38409" xr:uid="{0A994EF5-245D-4845-8B26-9072774A86D0}"/>
    <cellStyle name="Normal 12 2 10 3 3" xfId="30391" xr:uid="{DA897868-EECC-4022-9552-C4B2263FC8D3}"/>
    <cellStyle name="Normal 12 2 10 4" xfId="9963" xr:uid="{1E7439A6-0DE9-4175-B7F2-58632EDFA71A}"/>
    <cellStyle name="Normal 12 2 10 4 2" xfId="34649" xr:uid="{B0BB7F0F-D9EA-4928-9CAE-DBCA9DCB7B62}"/>
    <cellStyle name="Normal 12 2 10 5" xfId="20326" xr:uid="{2FD8588C-9658-4DDA-9178-E49470C8C46F}"/>
    <cellStyle name="Normal 12 2 10 5 2" xfId="44498" xr:uid="{5E448EE6-036E-4143-A855-D9E2072CA9F0}"/>
    <cellStyle name="Normal 12 2 10 6" xfId="26765" xr:uid="{B10A793A-8681-4FD8-8179-72B901BF2E65}"/>
    <cellStyle name="Normal 12 2 11" xfId="1766" xr:uid="{A6E52E08-0BD4-4881-A1C7-6B63A77B9812}"/>
    <cellStyle name="Normal 12 2 11 2" xfId="7580" xr:uid="{ABEA614F-CAD4-4590-B80A-A1C1389554C5}"/>
    <cellStyle name="Normal 12 2 11 2 2" xfId="15838" xr:uid="{0F556CF1-C45B-438E-92D8-909C12112537}"/>
    <cellStyle name="Normal 12 2 11 2 2 2" xfId="40420" xr:uid="{B3112258-BBFD-44A5-9299-4A51440E81C8}"/>
    <cellStyle name="Normal 12 2 11 2 3" xfId="22931" xr:uid="{B6742DB9-DD3D-486A-9340-FC4F97A66CEF}"/>
    <cellStyle name="Normal 12 2 11 2 3 2" xfId="46942" xr:uid="{C5D8E845-BF17-4F17-8FFA-A1BE8A93DDA9}"/>
    <cellStyle name="Normal 12 2 11 2 4" xfId="32405" xr:uid="{59B2A6C4-F513-4F68-8CCF-8D0583E54891}"/>
    <cellStyle name="Normal 12 2 11 3" xfId="5684" xr:uid="{BA4816AF-7052-447E-8B28-172339AB4D35}"/>
    <cellStyle name="Normal 12 2 11 3 2" xfId="13946" xr:uid="{2FF8FFDE-A15F-4A51-AF8C-6743CE3FD6F0}"/>
    <cellStyle name="Normal 12 2 11 3 2 2" xfId="38528" xr:uid="{DEA9DBC5-48CB-4B28-BC58-A2AEB87F658C}"/>
    <cellStyle name="Normal 12 2 11 3 3" xfId="30513" xr:uid="{6B1129D1-D336-4DC9-B6BB-BDE9E8CAE1D9}"/>
    <cellStyle name="Normal 12 2 11 4" xfId="10108" xr:uid="{515004D3-D462-446C-AB73-A4B989972F18}"/>
    <cellStyle name="Normal 12 2 11 4 2" xfId="34768" xr:uid="{FB6CF5C5-DAD5-4755-94B4-274ED9984886}"/>
    <cellStyle name="Normal 12 2 11 5" xfId="20466" xr:uid="{29C73EB5-886D-4459-8DDD-D7B7B5F3AAC9}"/>
    <cellStyle name="Normal 12 2 11 5 2" xfId="44626" xr:uid="{FD28FD9C-F36A-4ADF-939B-9C6A017B388E}"/>
    <cellStyle name="Normal 12 2 11 6" xfId="26883" xr:uid="{1B06F0C8-EA52-472C-84E0-20781BA11B4D}"/>
    <cellStyle name="Normal 12 2 12" xfId="722" xr:uid="{384951C7-6EBE-43DC-9DFC-CF4213EE4493}"/>
    <cellStyle name="Normal 12 2 12 2" xfId="7693" xr:uid="{15C7D887-8460-485F-98AC-6C917DA9960D}"/>
    <cellStyle name="Normal 12 2 12 2 2" xfId="15951" xr:uid="{5ED1B65D-0705-437F-868E-CFD881791D19}"/>
    <cellStyle name="Normal 12 2 12 2 2 2" xfId="40533" xr:uid="{A2EA0B50-6F6B-4958-9EF5-FC0450A9F1D5}"/>
    <cellStyle name="Normal 12 2 12 2 3" xfId="21958" xr:uid="{00DF538A-6719-4304-AAA6-90843D22DB48}"/>
    <cellStyle name="Normal 12 2 12 2 3 2" xfId="46030" xr:uid="{6588A694-401E-4F45-A37E-17CE3F6AF51E}"/>
    <cellStyle name="Normal 12 2 12 2 4" xfId="32518" xr:uid="{B9FC394F-CBE6-4D40-82FE-7EDCF0FAF093}"/>
    <cellStyle name="Normal 12 2 12 3" xfId="5806" xr:uid="{8B1EB542-845E-4241-831F-78E33FC22180}"/>
    <cellStyle name="Normal 12 2 12 3 2" xfId="14068" xr:uid="{84FCE0FD-E0F0-4F66-9D42-3D9FDDD00055}"/>
    <cellStyle name="Normal 12 2 12 3 2 2" xfId="38650" xr:uid="{E35AD1DD-2DE7-416C-ACB4-B17FD0FD4D95}"/>
    <cellStyle name="Normal 12 2 12 3 3" xfId="30635" xr:uid="{B875497A-E679-4D52-A696-F6422E102DF6}"/>
    <cellStyle name="Normal 12 2 12 4" xfId="9117" xr:uid="{AA7ADB8E-68B4-4FB0-A0B1-952A31D1FE06}"/>
    <cellStyle name="Normal 12 2 12 4 2" xfId="33868" xr:uid="{70E099CB-B9C3-4BAF-A2C8-918FFED98C17}"/>
    <cellStyle name="Normal 12 2 12 5" xfId="19493" xr:uid="{5FBC61C4-E782-4E9C-B102-51ECF24629E0}"/>
    <cellStyle name="Normal 12 2 12 5 2" xfId="43685" xr:uid="{25E61A7F-FAF8-41DE-8EC7-0240370EB179}"/>
    <cellStyle name="Normal 12 2 12 6" xfId="25993" xr:uid="{82BBA3D5-D123-4848-A171-6A57EE71C1D1}"/>
    <cellStyle name="Normal 12 2 13" xfId="1885" xr:uid="{9FB05DBF-DF4C-4C59-8CF6-D0E310E79A66}"/>
    <cellStyle name="Normal 12 2 13 2" xfId="7745" xr:uid="{9C5BF768-4BC7-4D1C-B83D-2D28955FFD91}"/>
    <cellStyle name="Normal 12 2 13 2 2" xfId="16003" xr:uid="{AD5FA623-35C8-48D9-97A2-C78A5302B02E}"/>
    <cellStyle name="Normal 12 2 13 2 2 2" xfId="40585" xr:uid="{6FE1A693-3B4E-4089-8CC2-81A185162835}"/>
    <cellStyle name="Normal 12 2 13 2 3" xfId="23049" xr:uid="{79B6635A-624A-413C-B330-DDA7DF99F2B7}"/>
    <cellStyle name="Normal 12 2 13 2 3 2" xfId="47060" xr:uid="{4CC0718A-A2EE-45A7-BA7F-C4F2D028E44F}"/>
    <cellStyle name="Normal 12 2 13 2 4" xfId="32570" xr:uid="{85A600F2-F587-4407-8235-310601DA015F}"/>
    <cellStyle name="Normal 12 2 13 3" xfId="5858" xr:uid="{91C362EF-D1E0-41C0-A73D-26CAB4C9F89D}"/>
    <cellStyle name="Normal 12 2 13 3 2" xfId="14120" xr:uid="{328EA5A9-23BD-4B40-A5AB-A1AD84558C99}"/>
    <cellStyle name="Normal 12 2 13 3 2 2" xfId="38702" xr:uid="{18FA2E6E-60B7-4C24-B89D-05A463B8100E}"/>
    <cellStyle name="Normal 12 2 13 3 3" xfId="30687" xr:uid="{81FE5299-B718-474D-9055-F0E650EF9BD1}"/>
    <cellStyle name="Normal 12 2 13 4" xfId="10227" xr:uid="{254A50BB-5DF6-4047-9E95-A6381FBD72B4}"/>
    <cellStyle name="Normal 12 2 13 4 2" xfId="34886" xr:uid="{CDB54836-6548-4EBA-95B3-B98A1F022149}"/>
    <cellStyle name="Normal 12 2 13 5" xfId="20584" xr:uid="{A5ABA65D-AAE9-4E89-96F1-FA08DE811FBC}"/>
    <cellStyle name="Normal 12 2 13 5 2" xfId="44744" xr:uid="{13BC74E0-44E7-413B-8291-8E6F87FD16B7}"/>
    <cellStyle name="Normal 12 2 13 6" xfId="27001" xr:uid="{5833623E-28CA-4634-AAB5-8CABBD7F68F1}"/>
    <cellStyle name="Normal 12 2 14" xfId="2007" xr:uid="{69B2597C-09AB-4F21-9B32-CB4CC627F0EE}"/>
    <cellStyle name="Normal 12 2 14 2" xfId="6378" xr:uid="{2FF11FEA-BF28-49D1-9C76-A20CAAADAFBC}"/>
    <cellStyle name="Normal 12 2 14 2 2" xfId="14637" xr:uid="{68D570F5-7071-4989-B526-0FC199C088B4}"/>
    <cellStyle name="Normal 12 2 14 2 2 2" xfId="39219" xr:uid="{D1134853-5409-4374-895B-FF6D345256D5}"/>
    <cellStyle name="Normal 12 2 14 2 3" xfId="23171" xr:uid="{4C04EC76-718B-4302-A650-DC3D618EC6BB}"/>
    <cellStyle name="Normal 12 2 14 2 3 2" xfId="47182" xr:uid="{26A00B18-AC89-4B32-A353-B98C4B91A7C2}"/>
    <cellStyle name="Normal 12 2 14 2 4" xfId="31204" xr:uid="{BA84418B-6837-4B37-B09D-1BD700E08E34}"/>
    <cellStyle name="Normal 12 2 14 3" xfId="10349" xr:uid="{7A8EA9A6-E0C5-4E0A-8D84-538650B79918}"/>
    <cellStyle name="Normal 12 2 14 3 2" xfId="35008" xr:uid="{6CBEB5DB-EAF9-41FE-AF45-8B29A251C97E}"/>
    <cellStyle name="Normal 12 2 14 4" xfId="20706" xr:uid="{CE4C8C67-7F73-4B77-B42A-ABAA25EDA290}"/>
    <cellStyle name="Normal 12 2 14 4 2" xfId="44866" xr:uid="{E63A74C8-8A9A-4AA6-8615-978B6F389DED}"/>
    <cellStyle name="Normal 12 2 14 5" xfId="27123" xr:uid="{7B4B365A-A6FA-44CA-A1E0-47C985772514}"/>
    <cellStyle name="Normal 12 2 15" xfId="2078" xr:uid="{24EEB8D7-AB1F-499F-9BE2-E92BFF2DCE94}"/>
    <cellStyle name="Normal 12 2 15 2" xfId="8251" xr:uid="{3692B7F4-13F6-4E75-9BE3-1435D8CD475E}"/>
    <cellStyle name="Normal 12 2 15 2 2" xfId="16509" xr:uid="{D6549901-A392-4F2E-85AB-59315927E3FA}"/>
    <cellStyle name="Normal 12 2 15 2 2 2" xfId="41091" xr:uid="{50CCDCAE-9BB5-4FC3-AC87-9848881EBAC4}"/>
    <cellStyle name="Normal 12 2 15 2 3" xfId="21453" xr:uid="{F20D26DD-7A4E-46F3-8F78-6FC94432A1F2}"/>
    <cellStyle name="Normal 12 2 15 2 3 2" xfId="45559" xr:uid="{A7AF4F9B-C9B2-4B2F-BA40-2EAAE9965F45}"/>
    <cellStyle name="Normal 12 2 15 2 4" xfId="33076" xr:uid="{F802E7E6-0EF3-440D-88D0-FC2719B1DD8B}"/>
    <cellStyle name="Normal 12 2 15 3" xfId="10420" xr:uid="{DFDB63DF-063A-4064-8AD9-B3140C850B31}"/>
    <cellStyle name="Normal 12 2 15 3 2" xfId="35078" xr:uid="{DD4EBF6A-21C3-4D12-8138-7E196AE14F9F}"/>
    <cellStyle name="Normal 12 2 15 4" xfId="18979" xr:uid="{796FABBE-8B02-4814-9862-F8276FC73EFA}"/>
    <cellStyle name="Normal 12 2 15 4 2" xfId="43173" xr:uid="{1BAF160B-4A19-4C1D-9770-25A2BF7691FD}"/>
    <cellStyle name="Normal 12 2 15 5" xfId="27193" xr:uid="{E91C68F2-943E-4AAA-97A3-91A7B87E2C23}"/>
    <cellStyle name="Normal 12 2 16" xfId="2320" xr:uid="{CE1DAB8C-67CC-4D53-B7A5-CC4AD673DA4D}"/>
    <cellStyle name="Normal 12 2 16 2" xfId="10661" xr:uid="{5478C310-E0AD-4DCE-A874-78ACBBCA33FF}"/>
    <cellStyle name="Normal 12 2 16 2 2" xfId="35318" xr:uid="{0446FE46-809D-4D53-8C78-591BEBEDEDC4}"/>
    <cellStyle name="Normal 12 2 16 3" xfId="20823" xr:uid="{0B84E039-7C82-4463-96A9-6B06141A43AF}"/>
    <cellStyle name="Normal 12 2 16 3 2" xfId="44966" xr:uid="{DE198852-6AFA-49D2-808D-C1345AEB4A95}"/>
    <cellStyle name="Normal 12 2 16 4" xfId="27433" xr:uid="{856230DD-A087-4A1C-86B9-83820906F5E2}"/>
    <cellStyle name="Normal 12 2 17" xfId="2394" xr:uid="{D453B4B2-534E-4EB9-88B6-676ED8D35CD8}"/>
    <cellStyle name="Normal 12 2 17 2" xfId="10735" xr:uid="{A496DA51-D2F2-4865-BCA0-303824E341D6}"/>
    <cellStyle name="Normal 12 2 17 2 2" xfId="35392" xr:uid="{1D13C66E-4576-4B48-BFED-ECFC86FCC4C4}"/>
    <cellStyle name="Normal 12 2 17 3" xfId="27507" xr:uid="{A9C34889-904C-4EC2-93CF-245B29AC33DC}"/>
    <cellStyle name="Normal 12 2 18" xfId="2465" xr:uid="{23417A3D-D8E6-4A93-BF5D-FF674EC3772F}"/>
    <cellStyle name="Normal 12 2 18 2" xfId="10806" xr:uid="{D1D54C67-8248-44D2-80B2-C6286C61FDB2}"/>
    <cellStyle name="Normal 12 2 18 2 2" xfId="35462" xr:uid="{6C6E48B6-AA5F-4879-AA77-7532BAA6492D}"/>
    <cellStyle name="Normal 12 2 18 3" xfId="27577" xr:uid="{0D9D9D6A-71C9-4A35-890D-EA59DC3870E7}"/>
    <cellStyle name="Normal 12 2 19" xfId="2702" xr:uid="{701E289F-2826-45EC-A48F-F5964AAB8A19}"/>
    <cellStyle name="Normal 12 2 19 2" xfId="11043" xr:uid="{039274A4-5E20-4C2A-A25C-9A33EF482F5E}"/>
    <cellStyle name="Normal 12 2 19 2 2" xfId="35698" xr:uid="{A1B0B09E-ABA3-4866-BF6D-B8EDBBEEFBCB}"/>
    <cellStyle name="Normal 12 2 19 3" xfId="27813" xr:uid="{A1044844-6CFF-44DF-A344-5F3F57E5138C}"/>
    <cellStyle name="Normal 12 2 2" xfId="177" xr:uid="{25759B59-104C-4B68-9F5D-E63E3FBD46C5}"/>
    <cellStyle name="Normal 12 2 2 10" xfId="2033" xr:uid="{8E41397C-7137-4CD5-9E7D-9550276C34DF}"/>
    <cellStyle name="Normal 12 2 2 10 2" xfId="6430" xr:uid="{ABF3F70F-6C1F-4C5F-AE4D-70C6B560A96F}"/>
    <cellStyle name="Normal 12 2 2 10 2 2" xfId="14689" xr:uid="{83E0C5DC-300C-4A42-BC7F-F999BACC4039}"/>
    <cellStyle name="Normal 12 2 2 10 2 2 2" xfId="39271" xr:uid="{F4DE191A-1CB3-4417-8670-B66D4580FB2E}"/>
    <cellStyle name="Normal 12 2 2 10 2 3" xfId="23197" xr:uid="{F7363582-A894-43E3-BDDD-CFA9322C5757}"/>
    <cellStyle name="Normal 12 2 2 10 2 3 2" xfId="47208" xr:uid="{3F15E4F4-D472-41B2-8975-763B28014196}"/>
    <cellStyle name="Normal 12 2 2 10 2 4" xfId="31256" xr:uid="{47BB35A5-9AF4-427B-8A55-A44A39245FE9}"/>
    <cellStyle name="Normal 12 2 2 10 3" xfId="10375" xr:uid="{85011BE0-8640-4F68-99FE-51363A89324A}"/>
    <cellStyle name="Normal 12 2 2 10 3 2" xfId="35034" xr:uid="{9F605B92-CBCE-4A57-917B-07F7D5D5F44A}"/>
    <cellStyle name="Normal 12 2 2 10 4" xfId="20732" xr:uid="{5C50616C-F5EB-4273-B2F6-FEE014489C0D}"/>
    <cellStyle name="Normal 12 2 2 10 4 2" xfId="44892" xr:uid="{57758723-2205-40F7-A88C-CACA30BDACAC}"/>
    <cellStyle name="Normal 12 2 2 10 5" xfId="27149" xr:uid="{D7162D25-FF08-4C1E-B963-D0D48D24B69A}"/>
    <cellStyle name="Normal 12 2 2 11" xfId="2104" xr:uid="{0CB01A6C-8B05-46E5-B25E-A225C97A6FE0}"/>
    <cellStyle name="Normal 12 2 2 11 2" xfId="8277" xr:uid="{33F645B7-226B-47A8-AD9E-663A0D161CF4}"/>
    <cellStyle name="Normal 12 2 2 11 2 2" xfId="16535" xr:uid="{245C8ED1-8927-45EA-B828-2C544D767087}"/>
    <cellStyle name="Normal 12 2 2 11 2 2 2" xfId="41117" xr:uid="{B5BAF91B-C9F4-4230-92FC-D62E71EF3A9F}"/>
    <cellStyle name="Normal 12 2 2 11 2 3" xfId="21481" xr:uid="{29930425-4EC4-4061-9CC3-2456E06F72D1}"/>
    <cellStyle name="Normal 12 2 2 11 2 3 2" xfId="45587" xr:uid="{8CA545DC-DB78-468B-A56E-9AAB0C68995B}"/>
    <cellStyle name="Normal 12 2 2 11 2 4" xfId="33102" xr:uid="{8BB746D3-3CE7-4250-BBCB-FB23DC0B0FDE}"/>
    <cellStyle name="Normal 12 2 2 11 3" xfId="10446" xr:uid="{8661B87B-2270-4869-90CC-9E9DC169FF37}"/>
    <cellStyle name="Normal 12 2 2 11 3 2" xfId="35104" xr:uid="{AB534925-FE60-454B-B0EB-182D1353CDFF}"/>
    <cellStyle name="Normal 12 2 2 11 4" xfId="19007" xr:uid="{AC94B509-F1A1-4711-8D9E-897EE577E40A}"/>
    <cellStyle name="Normal 12 2 2 11 4 2" xfId="43201" xr:uid="{0A7B4178-AC92-4CD2-B97A-7E677BF3FAE3}"/>
    <cellStyle name="Normal 12 2 2 11 5" xfId="27219" xr:uid="{8173C359-2868-4097-8BA5-2878D3735ECF}"/>
    <cellStyle name="Normal 12 2 2 12" xfId="2346" xr:uid="{7BE38576-4B8E-43B6-B7CF-EC8BCC353DD0}"/>
    <cellStyle name="Normal 12 2 2 12 2" xfId="10687" xr:uid="{B99E8FEC-FE33-446D-BDB2-72611FFA9384}"/>
    <cellStyle name="Normal 12 2 2 12 2 2" xfId="35344" xr:uid="{33EF6C0C-217B-46EE-8D47-33EF6E09DAC3}"/>
    <cellStyle name="Normal 12 2 2 12 3" xfId="20885" xr:uid="{851D15D6-0857-4958-94F3-F3FD72EE3407}"/>
    <cellStyle name="Normal 12 2 2 12 3 2" xfId="45023" xr:uid="{0663825F-5C88-4617-9187-CCBD66FE2C15}"/>
    <cellStyle name="Normal 12 2 2 12 4" xfId="27459" xr:uid="{A8BA9A6D-8D73-48E4-B263-3F311086047B}"/>
    <cellStyle name="Normal 12 2 2 13" xfId="2420" xr:uid="{D92FEA37-D37D-47A0-8578-A25D2EEFF856}"/>
    <cellStyle name="Normal 12 2 2 13 2" xfId="10761" xr:uid="{42733714-ECF8-41D2-9567-6FB332691BC4}"/>
    <cellStyle name="Normal 12 2 2 13 2 2" xfId="35418" xr:uid="{AAC1646E-54DD-456E-830B-37AB7A484CB8}"/>
    <cellStyle name="Normal 12 2 2 13 3" xfId="27533" xr:uid="{F840E8F3-D096-4E5C-BBFD-3D1A6C77C0FF}"/>
    <cellStyle name="Normal 12 2 2 14" xfId="2491" xr:uid="{B2634CC6-D740-4E44-9E88-06D0522C84D6}"/>
    <cellStyle name="Normal 12 2 2 14 2" xfId="10832" xr:uid="{E0CCF05B-BA89-4E2B-85FF-527487D7FF71}"/>
    <cellStyle name="Normal 12 2 2 14 2 2" xfId="35488" xr:uid="{D3576846-F6BB-4002-9C0A-798B847D2CC9}"/>
    <cellStyle name="Normal 12 2 2 14 3" xfId="27603" xr:uid="{FE210B5F-0137-4926-98D9-072318401B3A}"/>
    <cellStyle name="Normal 12 2 2 15" xfId="2728" xr:uid="{46933FD6-6F46-4A4B-850E-C24D044B42CD}"/>
    <cellStyle name="Normal 12 2 2 15 2" xfId="11069" xr:uid="{FC8C8E99-A697-45E5-94C3-258CC219B95E}"/>
    <cellStyle name="Normal 12 2 2 15 2 2" xfId="35724" xr:uid="{3EE40027-BD2F-4B00-9D31-C4DED1D62A81}"/>
    <cellStyle name="Normal 12 2 2 15 3" xfId="27839" xr:uid="{C68CD20A-3B40-4619-BC41-A8B713A11E08}"/>
    <cellStyle name="Normal 12 2 2 16" xfId="3201" xr:uid="{700FBA7F-4092-4986-95A5-BFAAB9F5EC95}"/>
    <cellStyle name="Normal 12 2 2 16 2" xfId="11542" xr:uid="{9ABDEF01-EE1B-4290-9EB8-9ECF191D1BD6}"/>
    <cellStyle name="Normal 12 2 2 16 2 2" xfId="36196" xr:uid="{EF3B8CF6-CB00-4A8C-BCD0-418E3AC833F8}"/>
    <cellStyle name="Normal 12 2 2 16 3" xfId="28311" xr:uid="{A4715EE1-714F-4E64-9DE4-AC13AC45FB2E}"/>
    <cellStyle name="Normal 12 2 2 17" xfId="3444" xr:uid="{D061684A-F63B-47FC-B757-E9498531AAAF}"/>
    <cellStyle name="Normal 12 2 2 17 2" xfId="11785" xr:uid="{66B8746B-F303-4A42-91DD-89A72B865410}"/>
    <cellStyle name="Normal 12 2 2 17 2 2" xfId="36432" xr:uid="{B5DECF51-C5AB-46E5-BCDC-29E7B9277B7E}"/>
    <cellStyle name="Normal 12 2 2 17 3" xfId="28547" xr:uid="{785F7DB2-8AE1-436B-8D35-654D8D003C09}"/>
    <cellStyle name="Normal 12 2 2 18" xfId="3981" xr:uid="{1E33357E-CEDA-43FC-8E96-E8BBE32AEFED}"/>
    <cellStyle name="Normal 12 2 2 18 2" xfId="12322" xr:uid="{E409089B-1616-4B2D-BEE7-D64BF8FE6306}"/>
    <cellStyle name="Normal 12 2 2 18 2 2" xfId="36908" xr:uid="{7D922786-D5EF-4725-94FA-B50BFAB142E9}"/>
    <cellStyle name="Normal 12 2 2 18 3" xfId="29023" xr:uid="{4F203DC4-B171-45E4-B55B-5CD12E859AB6}"/>
    <cellStyle name="Normal 12 2 2 19" xfId="4055" xr:uid="{F962755D-33FD-47EB-9D87-FDFC25E9CDE9}"/>
    <cellStyle name="Normal 12 2 2 19 2" xfId="12396" xr:uid="{0C5739C5-592D-4215-88B9-AC20DAAF4811}"/>
    <cellStyle name="Normal 12 2 2 19 2 2" xfId="36982" xr:uid="{38A26F61-A93C-4643-87F6-09558A978149}"/>
    <cellStyle name="Normal 12 2 2 19 3" xfId="29097" xr:uid="{D0512983-D2EB-4301-B577-F457ABE3CF59}"/>
    <cellStyle name="Normal 12 2 2 2" xfId="282" xr:uid="{D33DC1A5-5276-46F4-9407-36BD53F54A67}"/>
    <cellStyle name="Normal 12 2 2 2 10" xfId="2789" xr:uid="{437BC3D9-277A-4E66-8F9E-AB063C8ED02C}"/>
    <cellStyle name="Normal 12 2 2 2 10 2" xfId="11130" xr:uid="{F47C4C3C-193E-4A31-8BA0-04F02D69E428}"/>
    <cellStyle name="Normal 12 2 2 2 10 2 2" xfId="35785" xr:uid="{301D36D4-4D7A-4FCD-9939-05238DAEB49E}"/>
    <cellStyle name="Normal 12 2 2 2 10 3" xfId="27900" xr:uid="{86F7A24B-0F2B-4888-8363-9E6A292C4816}"/>
    <cellStyle name="Normal 12 2 2 2 11" xfId="3262" xr:uid="{0C8FBBBD-DCD2-46EC-8C59-3FD779FC7E62}"/>
    <cellStyle name="Normal 12 2 2 2 11 2" xfId="11603" xr:uid="{48AD0C69-636F-4583-8FC6-64C352640253}"/>
    <cellStyle name="Normal 12 2 2 2 11 2 2" xfId="36257" xr:uid="{602ADBBD-FE58-404D-BDA6-D6ECBD6C448A}"/>
    <cellStyle name="Normal 12 2 2 2 11 3" xfId="28372" xr:uid="{664A2DE8-98C3-49BA-8AE4-38C9D781CF98}"/>
    <cellStyle name="Normal 12 2 2 2 12" xfId="3506" xr:uid="{935FDBDE-3864-4AE9-9F5E-E3C2FCDD0F12}"/>
    <cellStyle name="Normal 12 2 2 2 12 2" xfId="11847" xr:uid="{967A4FB6-500F-4858-B292-776CB95C36A4}"/>
    <cellStyle name="Normal 12 2 2 2 12 2 2" xfId="36493" xr:uid="{9E00830B-1ECB-40C7-86C6-C5FC4CF57C53}"/>
    <cellStyle name="Normal 12 2 2 2 12 3" xfId="28608" xr:uid="{BB3B2E1B-D96F-420C-BDCA-E1872F701FB8}"/>
    <cellStyle name="Normal 12 2 2 2 13" xfId="4218" xr:uid="{E6E45D40-53B2-4886-939A-253CC2AC05E0}"/>
    <cellStyle name="Normal 12 2 2 2 13 2" xfId="12559" xr:uid="{D62356FD-798F-49FF-806D-8E95B2F3180F}"/>
    <cellStyle name="Normal 12 2 2 2 13 2 2" xfId="37144" xr:uid="{F9316DE5-E457-4D93-A5EA-BC6CB42390FC}"/>
    <cellStyle name="Normal 12 2 2 2 13 3" xfId="29228" xr:uid="{04ACDECD-1277-4E69-8D94-AB0478A5C851}"/>
    <cellStyle name="Normal 12 2 2 2 14" xfId="4801" xr:uid="{BD922701-329D-40EA-A3F6-702DD472ABC6}"/>
    <cellStyle name="Normal 12 2 2 2 14 2" xfId="13129" xr:uid="{CAC9F1ED-9F9E-4923-BB6E-484C28328CFE}"/>
    <cellStyle name="Normal 12 2 2 2 14 2 2" xfId="37714" xr:uid="{506EEA54-10A1-4B52-9230-3A483C26AD4D}"/>
    <cellStyle name="Normal 12 2 2 2 14 3" xfId="29694" xr:uid="{1E0AEE1F-6D63-4975-87DE-F491B4A95622}"/>
    <cellStyle name="Normal 12 2 2 2 15" xfId="8733" xr:uid="{798AC788-C91F-4AD5-90F5-0A0D90713BEC}"/>
    <cellStyle name="Normal 12 2 2 2 15 2" xfId="33513" xr:uid="{54C30FC4-B4CC-4D18-BD99-3590368CED89}"/>
    <cellStyle name="Normal 12 2 2 2 16" xfId="17921" xr:uid="{2DE23961-03DF-41D3-9994-77398B335D0A}"/>
    <cellStyle name="Normal 12 2 2 2 16 2" xfId="42146" xr:uid="{42DC3CBE-9A6F-437A-9A17-51AE2D5A4547}"/>
    <cellStyle name="Normal 12 2 2 2 17" xfId="18522" xr:uid="{609BE3A9-EEF3-49AD-85DB-6DE2E4EBC598}"/>
    <cellStyle name="Normal 12 2 2 2 17 2" xfId="42725" xr:uid="{CC22C1F5-5592-4D2D-A14A-544FF27681C0}"/>
    <cellStyle name="Normal 12 2 2 2 18" xfId="25647" xr:uid="{CA1961D3-52B3-450A-9142-EB6DB08E6CBA}"/>
    <cellStyle name="Normal 12 2 2 2 2" xfId="478" xr:uid="{DB9008FB-F99A-46C3-9206-1480A0B72B6C}"/>
    <cellStyle name="Normal 12 2 2 2 2 10" xfId="5018" xr:uid="{473E2A09-B1B8-41C9-BBA1-F86616C9F386}"/>
    <cellStyle name="Normal 12 2 2 2 2 10 2" xfId="13318" xr:uid="{B42FA4E7-97F1-4FF1-B82F-2C83D830A7A4}"/>
    <cellStyle name="Normal 12 2 2 2 2 10 2 2" xfId="37902" xr:uid="{C83DE26A-A494-46CB-BE64-226396ACA89D}"/>
    <cellStyle name="Normal 12 2 2 2 2 10 3" xfId="29884" xr:uid="{B86FDBC5-9620-4C2E-BC8B-D56BE635CABF}"/>
    <cellStyle name="Normal 12 2 2 2 2 11" xfId="8868" xr:uid="{A149F2A7-40DB-4289-A4C7-F2FB1AEB30FF}"/>
    <cellStyle name="Normal 12 2 2 2 2 11 2" xfId="33634" xr:uid="{7A2B1CC8-BC2B-4525-AC94-BC35BFCF3C45}"/>
    <cellStyle name="Normal 12 2 2 2 2 12" xfId="18053" xr:uid="{BEE2580F-2081-4FF6-8D9A-E73A7202BA32}"/>
    <cellStyle name="Normal 12 2 2 2 2 12 2" xfId="42278" xr:uid="{F8FB3670-4B51-494A-9BB7-3EA7E1C7E1D2}"/>
    <cellStyle name="Normal 12 2 2 2 2 13" xfId="18661" xr:uid="{14838BF2-4C4D-4F73-B72E-B8C419A1A284}"/>
    <cellStyle name="Normal 12 2 2 2 2 13 2" xfId="42857" xr:uid="{9ADCB625-2F85-4CB6-96C5-03B1F81AB72A}"/>
    <cellStyle name="Normal 12 2 2 2 2 14" xfId="25765" xr:uid="{181B674B-2120-4DDC-8CB6-2F5AE214F8F4}"/>
    <cellStyle name="Normal 12 2 2 2 2 2" xfId="1496" xr:uid="{E4C7995F-072E-4A8D-BA0E-5456C656C6D3}"/>
    <cellStyle name="Normal 12 2 2 2 2 2 2" xfId="3143" xr:uid="{2FE41877-F0ED-4DAA-A91A-3D94F11C1C3B}"/>
    <cellStyle name="Normal 12 2 2 2 2 2 2 2" xfId="7100" xr:uid="{29BFC3B5-46A6-4FE2-8A1D-2740AE6F3AEA}"/>
    <cellStyle name="Normal 12 2 2 2 2 2 2 2 2" xfId="15359" xr:uid="{D1D749B2-C84E-40E2-B4E4-E0C02DA0BD94}"/>
    <cellStyle name="Normal 12 2 2 2 2 2 2 2 2 2" xfId="39941" xr:uid="{460EE55C-9D49-4ECC-90B3-85B0ADD56225}"/>
    <cellStyle name="Normal 12 2 2 2 2 2 2 2 3" xfId="31926" xr:uid="{0325756C-8547-4AEE-8EE3-EA424F4C9BD1}"/>
    <cellStyle name="Normal 12 2 2 2 2 2 2 3" xfId="11484" xr:uid="{F06958B7-0E37-452F-AB61-DB11BB933BD1}"/>
    <cellStyle name="Normal 12 2 2 2 2 2 2 3 2" xfId="36139" xr:uid="{15302722-ECD2-4B14-B426-879C64DAE459}"/>
    <cellStyle name="Normal 12 2 2 2 2 2 2 4" xfId="22684" xr:uid="{07335B4C-28C1-4CA0-90F0-2088B06F1B88}"/>
    <cellStyle name="Normal 12 2 2 2 2 2 2 4 2" xfId="46711" xr:uid="{FBEF6BA1-0576-4416-A0E8-F48DB7E1F139}"/>
    <cellStyle name="Normal 12 2 2 2 2 2 2 5" xfId="28254" xr:uid="{714B740B-B8F6-481A-869C-A30C9893C675}"/>
    <cellStyle name="Normal 12 2 2 2 2 2 3" xfId="3862" xr:uid="{F8D108DA-DD37-4A99-B292-1A496F2EB166}"/>
    <cellStyle name="Normal 12 2 2 2 2 2 3 2" xfId="12203" xr:uid="{F1F47C72-100B-4F2E-9094-E4841409857C}"/>
    <cellStyle name="Normal 12 2 2 2 2 2 3 2 2" xfId="36847" xr:uid="{14F16CF4-850D-4A2A-8001-203C134459DF}"/>
    <cellStyle name="Normal 12 2 2 2 2 2 3 3" xfId="28962" xr:uid="{7ABB5CB6-7101-41F0-BFB9-EB80F3CF36E6}"/>
    <cellStyle name="Normal 12 2 2 2 2 2 4" xfId="4616" xr:uid="{CB2A8BFF-3184-4031-AB87-A80BB1D47767}"/>
    <cellStyle name="Normal 12 2 2 2 2 2 4 2" xfId="12957" xr:uid="{9155BE2D-C928-4B22-A876-A76A63C801EC}"/>
    <cellStyle name="Normal 12 2 2 2 2 2 4 2 2" xfId="37542" xr:uid="{78F706B7-510D-41BE-9AC9-316232D6A8FC}"/>
    <cellStyle name="Normal 12 2 2 2 2 2 4 3" xfId="29582" xr:uid="{D9EC956B-3A49-45F5-B2F9-DBB0180F41BC}"/>
    <cellStyle name="Normal 12 2 2 2 2 2 5" xfId="5436" xr:uid="{F4AF84F7-2464-47A5-9C53-4AC83B0DEB25}"/>
    <cellStyle name="Normal 12 2 2 2 2 2 5 2" xfId="13719" xr:uid="{FA8151E3-C6DD-42C1-9655-F42E3858FF6F}"/>
    <cellStyle name="Normal 12 2 2 2 2 2 5 2 2" xfId="38303" xr:uid="{9A7C666D-C259-4CA1-89D7-0C341CDDFF1A}"/>
    <cellStyle name="Normal 12 2 2 2 2 2 5 3" xfId="30285" xr:uid="{3ED14E6F-626E-4D54-BC65-75903536B0CF}"/>
    <cellStyle name="Normal 12 2 2 2 2 2 6" xfId="9857" xr:uid="{ED0E205B-842A-4320-A3B8-FD0E637B71FA}"/>
    <cellStyle name="Normal 12 2 2 2 2 2 6 2" xfId="34543" xr:uid="{D132810D-7C53-4F16-8078-08DDFDC649EA}"/>
    <cellStyle name="Normal 12 2 2 2 2 2 7" xfId="18289" xr:uid="{FEBC2919-491C-4C1C-A1FC-E5733FC027E4}"/>
    <cellStyle name="Normal 12 2 2 2 2 2 7 2" xfId="42514" xr:uid="{D21857F3-78BC-43A2-9800-368081D99A5F}"/>
    <cellStyle name="Normal 12 2 2 2 2 2 8" xfId="20218" xr:uid="{2206F425-3A77-4111-915D-C1F9F8D05397}"/>
    <cellStyle name="Normal 12 2 2 2 2 2 8 2" xfId="44392" xr:uid="{8882F369-2D17-4A43-B395-FEFF88DFAF37}"/>
    <cellStyle name="Normal 12 2 2 2 2 2 9" xfId="26659" xr:uid="{E2DE97B0-FFC2-4B86-AE9A-AE28D07C5513}"/>
    <cellStyle name="Normal 12 2 2 2 2 3" xfId="1058" xr:uid="{6CC026EA-1886-49A3-AF38-BCE8ED2991D1}"/>
    <cellStyle name="Normal 12 2 2 2 2 3 2" xfId="8038" xr:uid="{B1C226EE-57FA-40F1-A13B-8C4B25A04347}"/>
    <cellStyle name="Normal 12 2 2 2 2 3 2 2" xfId="16296" xr:uid="{26F888FD-DDC4-4FF4-A987-71022F9ACE3F}"/>
    <cellStyle name="Normal 12 2 2 2 2 3 2 2 2" xfId="40878" xr:uid="{1FC13C0D-F715-446D-BA4E-AE6843621BAC}"/>
    <cellStyle name="Normal 12 2 2 2 2 3 2 3" xfId="22267" xr:uid="{D6EE88BD-4E8D-4926-ACC2-8C1FC88784D0}"/>
    <cellStyle name="Normal 12 2 2 2 2 3 2 3 2" xfId="46307" xr:uid="{93DA199E-594D-4AA6-BD01-63E9152B3791}"/>
    <cellStyle name="Normal 12 2 2 2 2 3 2 4" xfId="32863" xr:uid="{A73025DC-871D-45CA-96B7-51215E222CD2}"/>
    <cellStyle name="Normal 12 2 2 2 2 3 3" xfId="6151" xr:uid="{1BA93DE1-6820-448F-8FB9-F935B35EC3D2}"/>
    <cellStyle name="Normal 12 2 2 2 2 3 3 2" xfId="14413" xr:uid="{77450283-1FB3-4515-BBD5-366A0EA2E57E}"/>
    <cellStyle name="Normal 12 2 2 2 2 3 3 2 2" xfId="38995" xr:uid="{1E9392F9-CC1E-4C1D-A5F5-4DB8D352E3B4}"/>
    <cellStyle name="Normal 12 2 2 2 2 3 3 3" xfId="30980" xr:uid="{ED1D3324-AFD0-4598-9D32-CDFD94EF0177}"/>
    <cellStyle name="Normal 12 2 2 2 2 3 4" xfId="9434" xr:uid="{69D7E133-3397-4C33-938F-B47D67469212}"/>
    <cellStyle name="Normal 12 2 2 2 2 3 4 2" xfId="34141" xr:uid="{C3EC3FDC-C7B3-442C-8133-5D9E13F4418A}"/>
    <cellStyle name="Normal 12 2 2 2 2 3 5" xfId="19802" xr:uid="{3580391E-2508-4C82-9C9C-ED06086EB691}"/>
    <cellStyle name="Normal 12 2 2 2 2 3 5 2" xfId="43982" xr:uid="{9AE6155C-3DC4-4AE3-A9B0-5179C9A96B90}"/>
    <cellStyle name="Normal 12 2 2 2 2 3 6" xfId="26260" xr:uid="{E6E85857-AF6D-4F45-B507-FFD76DF96593}"/>
    <cellStyle name="Normal 12 2 2 2 2 4" xfId="2284" xr:uid="{46255DB4-2572-4378-861D-381DD62B3524}"/>
    <cellStyle name="Normal 12 2 2 2 2 4 2" xfId="6671" xr:uid="{FEC01960-900B-4ED8-8F2C-7EE5A367EBD2}"/>
    <cellStyle name="Normal 12 2 2 2 2 4 2 2" xfId="14930" xr:uid="{177B14D0-984A-401C-9EC6-795AF875A0B7}"/>
    <cellStyle name="Normal 12 2 2 2 2 4 2 2 2" xfId="39512" xr:uid="{097EF8D8-6746-4243-8F5C-AEEDA06CFA1C}"/>
    <cellStyle name="Normal 12 2 2 2 2 4 2 3" xfId="21733" xr:uid="{919BF6E6-973B-4EE0-8B22-35A3FDF2D289}"/>
    <cellStyle name="Normal 12 2 2 2 2 4 2 3 2" xfId="45810" xr:uid="{6F05E53F-295A-4205-8696-22DA110148F0}"/>
    <cellStyle name="Normal 12 2 2 2 2 4 2 4" xfId="31497" xr:uid="{2441436E-B07A-43CB-8BFD-7CFC72F618B9}"/>
    <cellStyle name="Normal 12 2 2 2 2 4 3" xfId="10625" xr:uid="{125A88C3-92C8-4FA6-B831-9FC8BB898313}"/>
    <cellStyle name="Normal 12 2 2 2 2 4 3 2" xfId="35283" xr:uid="{0D20BE1E-E70D-4A99-B7FA-8D12DC9CF6AA}"/>
    <cellStyle name="Normal 12 2 2 2 2 4 4" xfId="19268" xr:uid="{73D60321-2CA7-417B-9D2E-23608C00F15E}"/>
    <cellStyle name="Normal 12 2 2 2 2 4 4 2" xfId="43462" xr:uid="{22F75DDA-976E-46CB-9F8D-2930B0C41678}"/>
    <cellStyle name="Normal 12 2 2 2 2 4 5" xfId="27398" xr:uid="{A75373DC-4110-4F95-954C-A7374C4F776D}"/>
    <cellStyle name="Normal 12 2 2 2 2 5" xfId="2670" xr:uid="{7608AB15-429D-45C4-BAE8-C2C871C61407}"/>
    <cellStyle name="Normal 12 2 2 2 2 5 2" xfId="8456" xr:uid="{8BC164BD-C311-4241-B292-971727241A72}"/>
    <cellStyle name="Normal 12 2 2 2 2 5 2 2" xfId="16714" xr:uid="{1B7D5744-9D43-4933-8664-18B2F7727F9C}"/>
    <cellStyle name="Normal 12 2 2 2 2 5 2 2 2" xfId="41296" xr:uid="{2F70F54B-D358-4E80-9A65-08C81D3C9D04}"/>
    <cellStyle name="Normal 12 2 2 2 2 5 2 3" xfId="33281" xr:uid="{24F90CA3-F67C-4EF3-9CA7-2AD9B9C816E0}"/>
    <cellStyle name="Normal 12 2 2 2 2 5 3" xfId="11011" xr:uid="{A11298D0-48AF-4588-AE1F-7BFF6201F90B}"/>
    <cellStyle name="Normal 12 2 2 2 2 5 3 2" xfId="35667" xr:uid="{4D78BC17-B5A5-4B04-874E-AD2F9E8D5D73}"/>
    <cellStyle name="Normal 12 2 2 2 2 5 4" xfId="21137" xr:uid="{9095E4E9-AC4D-47F4-827A-4F0B16BD2487}"/>
    <cellStyle name="Normal 12 2 2 2 2 5 4 2" xfId="45258" xr:uid="{32B5EA16-4518-4CFC-B95F-E0726C95869C}"/>
    <cellStyle name="Normal 12 2 2 2 2 5 5" xfId="27782" xr:uid="{80768EA0-92F0-4A5B-A4D1-F6D7BC964B3B}"/>
    <cellStyle name="Normal 12 2 2 2 2 6" xfId="2907" xr:uid="{C6CD534B-A649-4D74-84B3-8B185AC6BCA6}"/>
    <cellStyle name="Normal 12 2 2 2 2 6 2" xfId="11248" xr:uid="{165BCAD0-C660-4B8D-8B94-5175E591DB20}"/>
    <cellStyle name="Normal 12 2 2 2 2 6 2 2" xfId="35903" xr:uid="{2977372C-5648-4952-91D9-C3FC3E800F50}"/>
    <cellStyle name="Normal 12 2 2 2 2 6 3" xfId="28018" xr:uid="{57E02067-0148-47CE-B1D8-C6770FE1571F}"/>
    <cellStyle name="Normal 12 2 2 2 2 7" xfId="3380" xr:uid="{379AEFB4-DA09-4C2E-9BAE-D2F6CA9EFB61}"/>
    <cellStyle name="Normal 12 2 2 2 2 7 2" xfId="11721" xr:uid="{C9998DEE-E5B8-4AB7-A413-D1989DB92AAD}"/>
    <cellStyle name="Normal 12 2 2 2 2 7 2 2" xfId="36375" xr:uid="{A4BC6D04-4DC2-4DF9-87E0-25CBB30BED3C}"/>
    <cellStyle name="Normal 12 2 2 2 2 7 3" xfId="28490" xr:uid="{F7E7C284-F366-4384-BBFE-5E3FEAA8B222}"/>
    <cellStyle name="Normal 12 2 2 2 2 8" xfId="3626" xr:uid="{D30D4F72-CE3B-474A-A71C-79047C818D88}"/>
    <cellStyle name="Normal 12 2 2 2 2 8 2" xfId="11967" xr:uid="{F2315DAA-4A9A-45FA-AC03-B3D7977E827A}"/>
    <cellStyle name="Normal 12 2 2 2 2 8 2 2" xfId="36611" xr:uid="{0BBA8D1A-E1A9-4221-ADA1-2E6F2A9157D8}"/>
    <cellStyle name="Normal 12 2 2 2 2 8 3" xfId="28726" xr:uid="{6F2BFB9A-C2CA-44D5-BDB8-02D1C3128DC3}"/>
    <cellStyle name="Normal 12 2 2 2 2 9" xfId="4380" xr:uid="{742B39C4-D06F-44FB-A0FA-4B30471E6433}"/>
    <cellStyle name="Normal 12 2 2 2 2 9 2" xfId="12721" xr:uid="{EA9D71F5-018F-499F-A211-C4895740336F}"/>
    <cellStyle name="Normal 12 2 2 2 2 9 2 2" xfId="37306" xr:uid="{EE83BD7B-B9E0-4883-859A-E0568AAD6700}"/>
    <cellStyle name="Normal 12 2 2 2 2 9 3" xfId="29346" xr:uid="{3F5E8C0A-40FD-43A7-B0A3-C2ED6552EAD7}"/>
    <cellStyle name="Normal 12 2 2 2 3" xfId="664" xr:uid="{22E63E2D-7B9E-4B5B-B10F-3F7BFC1CA5FD}"/>
    <cellStyle name="Normal 12 2 2 2 3 10" xfId="25944" xr:uid="{44BC59DC-4C43-4240-9470-2356649EF302}"/>
    <cellStyle name="Normal 12 2 2 2 3 2" xfId="1297" xr:uid="{7FB2AD8B-A2CE-4862-9198-1CCD0CC6B536}"/>
    <cellStyle name="Normal 12 2 2 2 3 2 2" xfId="8224" xr:uid="{366AB865-A4FD-4F74-9905-C6CC9441B0A2}"/>
    <cellStyle name="Normal 12 2 2 2 3 2 2 2" xfId="16482" xr:uid="{D2259C20-0AFD-489E-B569-8CF2D00F3D61}"/>
    <cellStyle name="Normal 12 2 2 2 3 2 2 2 2" xfId="41064" xr:uid="{B5C68365-74D1-46C3-9932-4D8F5F0B19A2}"/>
    <cellStyle name="Normal 12 2 2 2 3 2 2 3" xfId="22489" xr:uid="{0D41E69C-E63C-46D7-B711-6A3FD4A87F1A}"/>
    <cellStyle name="Normal 12 2 2 2 3 2 2 3 2" xfId="46523" xr:uid="{1C456454-F07E-4F01-9651-677D31A1051F}"/>
    <cellStyle name="Normal 12 2 2 2 3 2 2 4" xfId="33049" xr:uid="{0088E6A9-D20D-4062-A609-5389F4BF7EE9}"/>
    <cellStyle name="Normal 12 2 2 2 3 2 3" xfId="6345" xr:uid="{77E9908D-B343-46B8-90E9-017C8464384D}"/>
    <cellStyle name="Normal 12 2 2 2 3 2 3 2" xfId="14606" xr:uid="{A0DDDF9C-5C66-4776-AE1E-955AFD0DCD29}"/>
    <cellStyle name="Normal 12 2 2 2 3 2 3 2 2" xfId="39188" xr:uid="{E34E2E58-1DD7-49CB-8320-E19DB71A022E}"/>
    <cellStyle name="Normal 12 2 2 2 3 2 3 3" xfId="31173" xr:uid="{8BB15E1F-F65A-4B7D-AEC5-2F90B8F864BC}"/>
    <cellStyle name="Normal 12 2 2 2 3 2 4" xfId="9660" xr:uid="{6781075D-1DB5-40CF-91B1-9094A93274C4}"/>
    <cellStyle name="Normal 12 2 2 2 3 2 4 2" xfId="34355" xr:uid="{3DEEFD3C-723B-482B-9397-C51A6DB61A37}"/>
    <cellStyle name="Normal 12 2 2 2 3 2 5" xfId="20022" xr:uid="{280D60AB-908D-4435-B732-0119621D282A}"/>
    <cellStyle name="Normal 12 2 2 2 3 2 5 2" xfId="44200" xr:uid="{98ED21EC-3354-4205-8CD0-BB92B5CB3891}"/>
    <cellStyle name="Normal 12 2 2 2 3 2 6" xfId="26472" xr:uid="{AFE180D0-B923-43E6-B54F-0B8C5216F506}"/>
    <cellStyle name="Normal 12 2 2 2 3 3" xfId="3025" xr:uid="{30C0E728-562F-4FF8-8E65-ABCC17222E0B}"/>
    <cellStyle name="Normal 12 2 2 2 3 3 2" xfId="6864" xr:uid="{09C4445D-B489-4AAE-BCD4-209DD04BAF91}"/>
    <cellStyle name="Normal 12 2 2 2 3 3 2 2" xfId="15123" xr:uid="{8F763C34-E5D4-4CB3-ACE6-A8ACA97ED135}"/>
    <cellStyle name="Normal 12 2 2 2 3 3 2 2 2" xfId="39705" xr:uid="{B4BE6CAC-6EF9-4AF2-B860-ED9C82697688}"/>
    <cellStyle name="Normal 12 2 2 2 3 3 2 3" xfId="21917" xr:uid="{211B5B3A-24F5-412C-8D0C-C32C0BEDF2E9}"/>
    <cellStyle name="Normal 12 2 2 2 3 3 2 3 2" xfId="45991" xr:uid="{12492CCE-CE80-4F34-B42B-BD8387B12499}"/>
    <cellStyle name="Normal 12 2 2 2 3 3 2 4" xfId="31690" xr:uid="{11ABA22D-3D79-4A9F-8185-7347EC568402}"/>
    <cellStyle name="Normal 12 2 2 2 3 3 3" xfId="11366" xr:uid="{557A338C-3502-42BE-A2E5-011DE33FA102}"/>
    <cellStyle name="Normal 12 2 2 2 3 3 3 2" xfId="36021" xr:uid="{399CDA6D-4B1D-4D55-9861-9FA60E4A3F8B}"/>
    <cellStyle name="Normal 12 2 2 2 3 3 4" xfId="19452" xr:uid="{51508073-6937-4281-ABB0-54BD7B676328}"/>
    <cellStyle name="Normal 12 2 2 2 3 3 4 2" xfId="43646" xr:uid="{A4CB3D02-D67B-4C64-8411-0B0DF54139B2}"/>
    <cellStyle name="Normal 12 2 2 2 3 3 5" xfId="28136" xr:uid="{F911F9DA-5585-427C-A3E4-45A74E28D23F}"/>
    <cellStyle name="Normal 12 2 2 2 3 4" xfId="3744" xr:uid="{BAA84040-69B8-4361-B461-D7818710EC6A}"/>
    <cellStyle name="Normal 12 2 2 2 3 4 2" xfId="7392" xr:uid="{28375A07-4BEC-4397-BBBC-1C6F43A8EBBC}"/>
    <cellStyle name="Normal 12 2 2 2 3 4 2 2" xfId="15651" xr:uid="{80827E3D-C424-4B5F-B19F-0F20A26E753B}"/>
    <cellStyle name="Normal 12 2 2 2 3 4 2 2 2" xfId="40233" xr:uid="{ED6727BA-A2AD-45A9-8D28-E36197DCDEB1}"/>
    <cellStyle name="Normal 12 2 2 2 3 4 2 3" xfId="32218" xr:uid="{951C0E00-72FC-4B72-AD8E-8A18E98C41F7}"/>
    <cellStyle name="Normal 12 2 2 2 3 4 3" xfId="12085" xr:uid="{ACC86C7C-AF4B-47DE-907E-73C416D92E50}"/>
    <cellStyle name="Normal 12 2 2 2 3 4 3 2" xfId="36729" xr:uid="{9E42BB45-0BD1-44EA-A69B-E0F4A1DA3375}"/>
    <cellStyle name="Normal 12 2 2 2 3 4 4" xfId="21322" xr:uid="{88E72E87-B018-40AE-BA3E-27A5E0EADBF6}"/>
    <cellStyle name="Normal 12 2 2 2 3 4 4 2" xfId="45441" xr:uid="{F660E516-6BFC-4DD9-B090-C0E3489071CB}"/>
    <cellStyle name="Normal 12 2 2 2 3 4 5" xfId="28844" xr:uid="{9A5DB417-95CB-4ED0-AB67-D46741C2ADD5}"/>
    <cellStyle name="Normal 12 2 2 2 3 5" xfId="4498" xr:uid="{CB4C17F8-A3F3-47D0-9DD7-49A9F6B6B9A3}"/>
    <cellStyle name="Normal 12 2 2 2 3 5 2" xfId="12839" xr:uid="{5D2B6FC8-86E0-43F9-9F10-7BB067E80685}"/>
    <cellStyle name="Normal 12 2 2 2 3 5 2 2" xfId="37424" xr:uid="{1AE83D47-1EBC-4C1B-87EF-7D3DE59C0BE7}"/>
    <cellStyle name="Normal 12 2 2 2 3 5 3" xfId="29464" xr:uid="{EC52F8A0-CF67-4ECA-8723-C0CFF49624B1}"/>
    <cellStyle name="Normal 12 2 2 2 3 6" xfId="5238" xr:uid="{C58B45AE-F4DF-4ABB-B6CB-1BBD4F3AC101}"/>
    <cellStyle name="Normal 12 2 2 2 3 6 2" xfId="13531" xr:uid="{8951BB03-4D7F-49FD-95DB-4E15331DB91E}"/>
    <cellStyle name="Normal 12 2 2 2 3 6 2 2" xfId="38115" xr:uid="{B91630CC-9E33-495C-A4DB-E4B690D76BB3}"/>
    <cellStyle name="Normal 12 2 2 2 3 6 3" xfId="30097" xr:uid="{2DE2FFFE-BFDE-4CAB-AF7E-30D7143E4351}"/>
    <cellStyle name="Normal 12 2 2 2 3 7" xfId="9051" xr:uid="{E5913608-2680-4288-B127-D0F4A3136CD5}"/>
    <cellStyle name="Normal 12 2 2 2 3 7 2" xfId="33813" xr:uid="{2EF0651E-B077-4498-87E4-C5E56CEEBA0A}"/>
    <cellStyle name="Normal 12 2 2 2 3 8" xfId="18171" xr:uid="{A9CAA0F8-50C8-412F-9BA5-538DA1F44569}"/>
    <cellStyle name="Normal 12 2 2 2 3 8 2" xfId="42396" xr:uid="{E40E25DC-01B8-4D2A-87D4-CF212AEB94BB}"/>
    <cellStyle name="Normal 12 2 2 2 3 9" xfId="18845" xr:uid="{785437F0-18BA-4161-8CB1-6C14BA8B99AC}"/>
    <cellStyle name="Normal 12 2 2 2 3 9 2" xfId="43041" xr:uid="{643C72D1-E7FF-4094-A695-AF47EBB3BA66}"/>
    <cellStyle name="Normal 12 2 2 2 4" xfId="1717" xr:uid="{34E737FD-E15A-42EE-9007-5E27FA96DC90}"/>
    <cellStyle name="Normal 12 2 2 2 4 2" xfId="6982" xr:uid="{C2E4E10F-F4A7-47D6-8C1E-4A7C3882AA25}"/>
    <cellStyle name="Normal 12 2 2 2 4 2 2" xfId="15241" xr:uid="{922E6501-6898-4439-8AF5-81E91F4096AF}"/>
    <cellStyle name="Normal 12 2 2 2 4 2 2 2" xfId="39823" xr:uid="{B80492F1-687A-4D03-A043-83AB89B90B7C}"/>
    <cellStyle name="Normal 12 2 2 2 4 2 3" xfId="22890" xr:uid="{6DE4F57D-1A16-4721-A7BF-AA4545AED56A}"/>
    <cellStyle name="Normal 12 2 2 2 4 2 3 2" xfId="46908" xr:uid="{153B2021-6D98-4AF7-B18C-08153B93C09A}"/>
    <cellStyle name="Normal 12 2 2 2 4 2 4" xfId="31808" xr:uid="{D30E0975-11BC-4FC1-97BD-C3A7771BE195}"/>
    <cellStyle name="Normal 12 2 2 2 4 3" xfId="5642" xr:uid="{01B231BE-3FFB-4CA2-9A92-D8DB3B493054}"/>
    <cellStyle name="Normal 12 2 2 2 4 3 2" xfId="13913" xr:uid="{E978CABD-71B4-46A3-ADF8-4E4029C6D151}"/>
    <cellStyle name="Normal 12 2 2 2 4 3 2 2" xfId="38497" xr:uid="{E12E0631-74A0-409E-8B87-F279C6E101F3}"/>
    <cellStyle name="Normal 12 2 2 2 4 3 3" xfId="30480" xr:uid="{25CC9D27-CCD1-4B41-89BE-72BA8932AE97}"/>
    <cellStyle name="Normal 12 2 2 2 4 4" xfId="10066" xr:uid="{28D6CEC2-AE3F-4785-9433-49A71BB045B7}"/>
    <cellStyle name="Normal 12 2 2 2 4 4 2" xfId="34737" xr:uid="{11C837F0-4C3C-447D-98EB-0E18F28D11AE}"/>
    <cellStyle name="Normal 12 2 2 2 4 5" xfId="20426" xr:uid="{DB9C6846-4E40-4B30-8DEE-55D288709FBC}"/>
    <cellStyle name="Normal 12 2 2 2 4 5 2" xfId="44590" xr:uid="{CDF098C2-15C9-4EFA-A5D7-1FB2D37A6981}"/>
    <cellStyle name="Normal 12 2 2 2 4 6" xfId="26852" xr:uid="{37C7DF0D-825B-4563-AE1A-13DC21119DEF}"/>
    <cellStyle name="Normal 12 2 2 2 5" xfId="1853" xr:uid="{BDCC174B-5F29-4E69-970F-26C8649B9729}"/>
    <cellStyle name="Normal 12 2 2 2 5 2" xfId="7660" xr:uid="{3744B4C5-D2E7-470D-9F53-43A73E537D37}"/>
    <cellStyle name="Normal 12 2 2 2 5 2 2" xfId="15918" xr:uid="{08CEAC61-AEA0-485A-813A-6E620DC7572A}"/>
    <cellStyle name="Normal 12 2 2 2 5 2 2 2" xfId="40500" xr:uid="{ED190C73-2179-4408-BDE7-90645EBE8B20}"/>
    <cellStyle name="Normal 12 2 2 2 5 2 3" xfId="23018" xr:uid="{A6599BA4-308B-4EE7-8B93-D9D08D82B400}"/>
    <cellStyle name="Normal 12 2 2 2 5 2 3 2" xfId="47029" xr:uid="{5BA52B1F-221D-4D9C-B7B5-215C80B9EDBB}"/>
    <cellStyle name="Normal 12 2 2 2 5 2 4" xfId="32485" xr:uid="{346F2D73-F593-4D07-929F-FF56D9F14406}"/>
    <cellStyle name="Normal 12 2 2 2 5 3" xfId="5771" xr:uid="{2CFC98AC-ED93-43E1-B2F0-C2681E729C3E}"/>
    <cellStyle name="Normal 12 2 2 2 5 3 2" xfId="14033" xr:uid="{30441E5B-6033-4D2E-8CC0-52779B0A51B3}"/>
    <cellStyle name="Normal 12 2 2 2 5 3 2 2" xfId="38615" xr:uid="{88CF977A-B01D-438F-98E7-60E0E8D89EA3}"/>
    <cellStyle name="Normal 12 2 2 2 5 3 3" xfId="30600" xr:uid="{56FB595C-8C46-45B8-BD98-C97A6876E5B5}"/>
    <cellStyle name="Normal 12 2 2 2 5 4" xfId="10195" xr:uid="{CF981A04-CDBA-4545-A1E0-ED7F2E9DE00B}"/>
    <cellStyle name="Normal 12 2 2 2 5 4 2" xfId="34855" xr:uid="{5B02E495-680B-4596-A2FF-4E2EA29634CA}"/>
    <cellStyle name="Normal 12 2 2 2 5 5" xfId="20553" xr:uid="{663D8ECA-F81F-4D3A-A2DA-8777A3B52261}"/>
    <cellStyle name="Normal 12 2 2 2 5 5 2" xfId="44713" xr:uid="{B1CF62B6-F79C-4F70-B211-C747881A9F88}"/>
    <cellStyle name="Normal 12 2 2 2 5 6" xfId="26970" xr:uid="{0749CF17-A1FF-4204-AC56-246E77E05A32}"/>
    <cellStyle name="Normal 12 2 2 2 6" xfId="828" xr:uid="{1BFCE22E-AA63-4539-9F3A-5BE24B184F93}"/>
    <cellStyle name="Normal 12 2 2 2 6 2" xfId="7851" xr:uid="{195D11BE-F450-4D2A-A064-F3DFAC34885D}"/>
    <cellStyle name="Normal 12 2 2 2 6 2 2" xfId="16109" xr:uid="{BD10121C-031B-4F08-BF19-FCD9749FEC1C}"/>
    <cellStyle name="Normal 12 2 2 2 6 2 2 2" xfId="40691" xr:uid="{0D5BF8D3-E744-4332-8B49-F7C975DC34EA}"/>
    <cellStyle name="Normal 12 2 2 2 6 2 3" xfId="22051" xr:uid="{985DAF93-3B87-4961-A7BD-1C846CF4F519}"/>
    <cellStyle name="Normal 12 2 2 2 6 2 3 2" xfId="46116" xr:uid="{85FD2DB6-404C-4931-925C-152FCF23242E}"/>
    <cellStyle name="Normal 12 2 2 2 6 2 4" xfId="32676" xr:uid="{86ED7620-D2F8-4FC9-A390-781CDDA20212}"/>
    <cellStyle name="Normal 12 2 2 2 6 3" xfId="5964" xr:uid="{D48D7F48-DE79-4EA9-B811-1BDF7E265124}"/>
    <cellStyle name="Normal 12 2 2 2 6 3 2" xfId="14226" xr:uid="{D6370916-0F6F-464F-8F34-43803DE5AAAB}"/>
    <cellStyle name="Normal 12 2 2 2 6 3 2 2" xfId="38808" xr:uid="{1F512D0D-7EF7-4764-9B62-FE1676E3070D}"/>
    <cellStyle name="Normal 12 2 2 2 6 3 3" xfId="30793" xr:uid="{41FBF501-9C7B-4556-93C1-0CB5AE61E45C}"/>
    <cellStyle name="Normal 12 2 2 2 6 4" xfId="9213" xr:uid="{578A64E1-AB75-439C-ACF4-1B4306112D77}"/>
    <cellStyle name="Normal 12 2 2 2 6 4 2" xfId="33951" xr:uid="{170E5A26-D691-410C-9F4D-76014CD16DAA}"/>
    <cellStyle name="Normal 12 2 2 2 6 5" xfId="19585" xr:uid="{CD394130-6145-42EF-AC8C-4E1F2F204F45}"/>
    <cellStyle name="Normal 12 2 2 2 6 5 2" xfId="43773" xr:uid="{ECAECFFD-1210-42DA-AF38-AE38611B835D}"/>
    <cellStyle name="Normal 12 2 2 2 6 6" xfId="26073" xr:uid="{7AA20100-5748-4042-A1F6-6FB61DA53B9A}"/>
    <cellStyle name="Normal 12 2 2 2 7" xfId="1972" xr:uid="{1D1BB152-E448-48CC-96E0-936CC9230C2D}"/>
    <cellStyle name="Normal 12 2 2 2 7 2" xfId="6484" xr:uid="{3B2D83D1-3A1C-4CB4-AE1F-30039B2B6DB1}"/>
    <cellStyle name="Normal 12 2 2 2 7 2 2" xfId="14743" xr:uid="{6EADA59D-3154-4DE2-9064-CFE9E2B6135E}"/>
    <cellStyle name="Normal 12 2 2 2 7 2 2 2" xfId="39325" xr:uid="{2299D305-82F2-4E07-9AFB-01C644DDFD5B}"/>
    <cellStyle name="Normal 12 2 2 2 7 2 3" xfId="23136" xr:uid="{6EAD4A85-3947-489A-96A6-E4DF80E4D991}"/>
    <cellStyle name="Normal 12 2 2 2 7 2 3 2" xfId="47147" xr:uid="{1A2FA4F6-A59F-4FA6-AD48-64AB27796089}"/>
    <cellStyle name="Normal 12 2 2 2 7 2 4" xfId="31310" xr:uid="{9A404BFA-2A49-4EDA-A9E5-D91409F606AA}"/>
    <cellStyle name="Normal 12 2 2 2 7 3" xfId="10314" xr:uid="{8C365077-E29C-4D42-8F31-952D903436C0}"/>
    <cellStyle name="Normal 12 2 2 2 7 3 2" xfId="34973" xr:uid="{0B07629A-5AA3-42BA-A77D-42CEF6D96CE6}"/>
    <cellStyle name="Normal 12 2 2 2 7 4" xfId="20671" xr:uid="{8DD8D56A-B223-4C15-8E4B-3ABA2FC1669A}"/>
    <cellStyle name="Normal 12 2 2 2 7 4 2" xfId="44831" xr:uid="{AC5568D6-E6A3-4B74-B5D8-8BE6C688F5F0}"/>
    <cellStyle name="Normal 12 2 2 2 7 5" xfId="27088" xr:uid="{656565EA-2118-455E-9FBB-FB1A001CB515}"/>
    <cellStyle name="Normal 12 2 2 2 8" xfId="2165" xr:uid="{449738F0-C6AB-4812-9BB4-270E352FB741}"/>
    <cellStyle name="Normal 12 2 2 2 8 2" xfId="8338" xr:uid="{25376FB5-639F-4B63-A8AE-671146EF964B}"/>
    <cellStyle name="Normal 12 2 2 2 8 2 2" xfId="16596" xr:uid="{5B021513-6AD2-44FC-9046-79E828A9C227}"/>
    <cellStyle name="Normal 12 2 2 2 8 2 2 2" xfId="41178" xr:uid="{9C7DB5E3-11B9-4022-A691-414B0EC479CD}"/>
    <cellStyle name="Normal 12 2 2 2 8 2 3" xfId="21562" xr:uid="{5DC7FDB8-F011-404A-A357-4B4893D464F4}"/>
    <cellStyle name="Normal 12 2 2 2 8 2 3 2" xfId="45660" xr:uid="{E5CDB13C-AB85-4676-9719-1637603168E6}"/>
    <cellStyle name="Normal 12 2 2 2 8 2 4" xfId="33163" xr:uid="{857FE47A-E6EB-4832-82A8-C12490D1ABC1}"/>
    <cellStyle name="Normal 12 2 2 2 8 3" xfId="10507" xr:uid="{92C4C68A-AADA-498B-8DB0-85FED1FB41DD}"/>
    <cellStyle name="Normal 12 2 2 2 8 3 2" xfId="35165" xr:uid="{BEA01113-6DC4-4227-AE34-1E28AFAB5283}"/>
    <cellStyle name="Normal 12 2 2 2 8 4" xfId="19092" xr:uid="{A06CDA70-8D29-49FC-98F4-BF3115560D23}"/>
    <cellStyle name="Normal 12 2 2 2 8 4 2" xfId="43286" xr:uid="{7D8E4648-B087-4D63-82C9-04A25220A629}"/>
    <cellStyle name="Normal 12 2 2 2 8 5" xfId="27280" xr:uid="{9514B8E8-6F71-4945-8A35-5E4822CA031C}"/>
    <cellStyle name="Normal 12 2 2 2 9" xfId="2552" xr:uid="{9948FAF1-90EB-45FD-8595-4A5C3E476614}"/>
    <cellStyle name="Normal 12 2 2 2 9 2" xfId="10893" xr:uid="{E416678C-E761-4299-B6AF-A48F52B8A2C1}"/>
    <cellStyle name="Normal 12 2 2 2 9 2 2" xfId="35549" xr:uid="{376CA569-C32A-43A4-BEF4-C599E8F5D2D7}"/>
    <cellStyle name="Normal 12 2 2 2 9 3" xfId="20968" xr:uid="{062853C2-3E9F-4BB8-8FA3-6756ADCC3BFF}"/>
    <cellStyle name="Normal 12 2 2 2 9 3 2" xfId="45103" xr:uid="{D5B705D6-8452-4105-B4A1-60755C16A3C2}"/>
    <cellStyle name="Normal 12 2 2 2 9 4" xfId="27664" xr:uid="{23156FA5-72FD-442E-9FC1-AB93A26BB7D5}"/>
    <cellStyle name="Normal 12 2 2 20" xfId="4132" xr:uid="{9EB17A3F-1562-4EB2-A1BC-1F6C02682C21}"/>
    <cellStyle name="Normal 12 2 2 20 2" xfId="12473" xr:uid="{C26F4908-3041-4671-99DF-A2E4AE3C1BFB}"/>
    <cellStyle name="Normal 12 2 2 20 2 2" xfId="37058" xr:uid="{AD7F44C0-2D26-4AD1-800C-8C4E329A0B52}"/>
    <cellStyle name="Normal 12 2 2 20 3" xfId="29167" xr:uid="{38DCCF19-F127-44C9-BA31-8A31DEB69597}"/>
    <cellStyle name="Normal 12 2 2 21" xfId="4738" xr:uid="{27AAD469-594B-4D36-92A9-C4AAB99D1CC7}"/>
    <cellStyle name="Normal 12 2 2 21 2" xfId="13075" xr:uid="{F4FAE4F8-92CF-4D8A-8AB6-B13C8BEA026D}"/>
    <cellStyle name="Normal 12 2 2 21 2 2" xfId="37660" xr:uid="{D43CB470-0952-41B6-8398-D5BE150CA04E}"/>
    <cellStyle name="Normal 12 2 2 21 3" xfId="29639" xr:uid="{961EA61F-CAAB-42DF-9136-73960D54C564}"/>
    <cellStyle name="Normal 12 2 2 22" xfId="8534" xr:uid="{82C419E7-9ECC-4B7A-949A-6D38655FB423}"/>
    <cellStyle name="Normal 12 2 2 22 2" xfId="16792" xr:uid="{3A431BB9-2B75-4C4E-87DD-87F790CC16DC}"/>
    <cellStyle name="Normal 12 2 2 22 2 2" xfId="41374" xr:uid="{907DA45B-2309-4A45-AAEB-22B456D93E2A}"/>
    <cellStyle name="Normal 12 2 2 22 3" xfId="33345" xr:uid="{70B78615-4214-4A06-84E0-2B67DB053F01}"/>
    <cellStyle name="Normal 12 2 2 23" xfId="8663" xr:uid="{1C0F3A62-CA95-4F5A-83FF-90BDBB555A10}"/>
    <cellStyle name="Normal 12 2 2 23 2" xfId="33448" xr:uid="{97A6C3E9-B022-4385-B769-88054D04C648}"/>
    <cellStyle name="Normal 12 2 2 24" xfId="17774" xr:uid="{AE512A81-477B-4437-8661-14630BCA174F}"/>
    <cellStyle name="Normal 12 2 2 24 2" xfId="41999" xr:uid="{2DFAA744-441C-4958-87C1-13748049EEED}"/>
    <cellStyle name="Normal 12 2 2 25" xfId="17848" xr:uid="{C8375B8B-D062-413D-8099-4FA9CE9EFF18}"/>
    <cellStyle name="Normal 12 2 2 25 2" xfId="42073" xr:uid="{0B376885-DD04-42A6-B273-1C8B87D8EAA7}"/>
    <cellStyle name="Normal 12 2 2 26" xfId="18454" xr:uid="{23F158C5-4E22-4D3A-8CAD-DF794C14D7C7}"/>
    <cellStyle name="Normal 12 2 2 26 2" xfId="42664" xr:uid="{1EB80DFC-CCC7-4EE7-A33F-929A94A6DF46}"/>
    <cellStyle name="Normal 12 2 2 27" xfId="25586" xr:uid="{5600B3C0-493B-47DF-99A0-224809B5235F}"/>
    <cellStyle name="Normal 12 2 2 3" xfId="402" xr:uid="{28564CE6-9E5C-42B9-9C17-002A24E5100C}"/>
    <cellStyle name="Normal 12 2 2 3 10" xfId="4319" xr:uid="{7096A72C-13B6-4080-8750-D7B0F40C55CD}"/>
    <cellStyle name="Normal 12 2 2 3 10 2" xfId="12660" xr:uid="{42C2BB7A-B78C-4862-A2F2-FDB0D838EB07}"/>
    <cellStyle name="Normal 12 2 2 3 10 2 2" xfId="37245" xr:uid="{7A93486C-0DC0-4701-AFBE-B8F756DFA60A}"/>
    <cellStyle name="Normal 12 2 2 3 10 3" xfId="29285" xr:uid="{913E8D48-D66A-4436-933B-5717F411DFB1}"/>
    <cellStyle name="Normal 12 2 2 3 11" xfId="4860" xr:uid="{AFBAA314-292D-404E-8659-41AE6C9F3FE2}"/>
    <cellStyle name="Normal 12 2 2 3 11 2" xfId="13182" xr:uid="{59BF28EC-93A1-48B6-A74C-719EA6B207E1}"/>
    <cellStyle name="Normal 12 2 2 3 11 2 2" xfId="37767" xr:uid="{CF2264D1-0409-4EE2-B9D7-C60E49DCE4A3}"/>
    <cellStyle name="Normal 12 2 2 3 11 3" xfId="29747" xr:uid="{B559D059-A091-4CF9-82F9-61C6B3655DA1}"/>
    <cellStyle name="Normal 12 2 2 3 12" xfId="8802" xr:uid="{9968FACE-87A2-415D-A62F-EA90181EB34B}"/>
    <cellStyle name="Normal 12 2 2 3 12 2" xfId="33573" xr:uid="{8FCDF978-C573-4310-8208-26620B06904F}"/>
    <cellStyle name="Normal 12 2 2 3 13" xfId="17992" xr:uid="{C84C7FCC-2F50-4892-B3BB-F077FB7DD831}"/>
    <cellStyle name="Normal 12 2 2 3 13 2" xfId="42217" xr:uid="{1083F969-4D72-49EF-99A8-2C630E8CBE95}"/>
    <cellStyle name="Normal 12 2 2 3 14" xfId="18586" xr:uid="{EAC09CAB-8EB7-4E1B-9549-2BDBE504A6CF}"/>
    <cellStyle name="Normal 12 2 2 3 14 2" xfId="42782" xr:uid="{D75B1E04-31FE-4F7C-8410-D70247C1B199}"/>
    <cellStyle name="Normal 12 2 2 3 15" xfId="25704" xr:uid="{2C12B12E-EDDF-419D-B138-4BD533194471}"/>
    <cellStyle name="Normal 12 2 2 3 2" xfId="1117" xr:uid="{F5B09FF4-2441-4CBD-BA15-49F3BB4A5BD9}"/>
    <cellStyle name="Normal 12 2 2 3 2 10" xfId="26313" xr:uid="{957A704D-D576-4ABD-9B60-3CBD278A159B}"/>
    <cellStyle name="Normal 12 2 2 3 2 2" xfId="1549" xr:uid="{250C273F-CECF-4623-BBDD-D229FAC783C6}"/>
    <cellStyle name="Normal 12 2 2 3 2 2 2" xfId="7525" xr:uid="{F87CD563-7B2A-4203-85E1-C475BCE6CFDA}"/>
    <cellStyle name="Normal 12 2 2 3 2 2 2 2" xfId="15784" xr:uid="{BF3E8978-8654-4BEB-A481-229E29A795E0}"/>
    <cellStyle name="Normal 12 2 2 3 2 2 2 2 2" xfId="40366" xr:uid="{D30A06D8-62C9-4591-A125-4CCD90C60BD9}"/>
    <cellStyle name="Normal 12 2 2 3 2 2 2 3" xfId="22737" xr:uid="{7D92701D-47DE-4454-8E8F-83E60532914D}"/>
    <cellStyle name="Normal 12 2 2 3 2 2 2 3 2" xfId="46764" xr:uid="{E6C3A9BD-372B-4F23-BCB1-4140DDE88066}"/>
    <cellStyle name="Normal 12 2 2 3 2 2 2 4" xfId="32351" xr:uid="{E7FE8717-63DD-4EF6-A4E0-AB617E4C6C36}"/>
    <cellStyle name="Normal 12 2 2 3 2 2 3" xfId="5489" xr:uid="{EC99AE6A-CD4B-42D6-B60F-C383BCA47FFE}"/>
    <cellStyle name="Normal 12 2 2 3 2 2 3 2" xfId="13772" xr:uid="{F2197753-4499-488E-B92F-21F2B5EAD213}"/>
    <cellStyle name="Normal 12 2 2 3 2 2 3 2 2" xfId="38356" xr:uid="{37556B98-7A36-4716-8D28-49CBCB4C8D87}"/>
    <cellStyle name="Normal 12 2 2 3 2 2 3 3" xfId="30338" xr:uid="{582795CD-76DB-460C-BAC4-A64691CEBF09}"/>
    <cellStyle name="Normal 12 2 2 3 2 2 4" xfId="9910" xr:uid="{2C1533D3-95B5-48E8-8953-925E0B48B028}"/>
    <cellStyle name="Normal 12 2 2 3 2 2 4 2" xfId="34596" xr:uid="{67881907-42B4-476B-BE0E-6C5370F43269}"/>
    <cellStyle name="Normal 12 2 2 3 2 2 5" xfId="20271" xr:uid="{CE8386EF-CB4A-47BD-BF3B-E2B749500E41}"/>
    <cellStyle name="Normal 12 2 2 3 2 2 5 2" xfId="44445" xr:uid="{94CA3F7A-58E8-41BD-B15C-A2291C4B3913}"/>
    <cellStyle name="Normal 12 2 2 3 2 2 6" xfId="26712" xr:uid="{3E6E373D-1778-4830-9DCE-D4C41B3187BC}"/>
    <cellStyle name="Normal 12 2 2 3 2 3" xfId="3082" xr:uid="{13A40C02-E803-431B-ABDC-3B329ECA3457}"/>
    <cellStyle name="Normal 12 2 2 3 2 3 2" xfId="8091" xr:uid="{64A13746-9C11-4392-B02C-24D4B288E730}"/>
    <cellStyle name="Normal 12 2 2 3 2 3 2 2" xfId="16349" xr:uid="{47BA2A1D-BB57-4FB0-B6BC-904E6665B8D2}"/>
    <cellStyle name="Normal 12 2 2 3 2 3 2 2 2" xfId="40931" xr:uid="{03F60522-60F1-4C7A-B3CA-E3CD70FF2212}"/>
    <cellStyle name="Normal 12 2 2 3 2 3 2 3" xfId="32916" xr:uid="{1D1057C6-CC97-4F70-826E-3AB572104F1E}"/>
    <cellStyle name="Normal 12 2 2 3 2 3 3" xfId="6204" xr:uid="{BBA3DE43-A208-4363-AC4E-375C1D8FDCBB}"/>
    <cellStyle name="Normal 12 2 2 3 2 3 3 2" xfId="14466" xr:uid="{65ABBA21-AAF7-40F8-B26D-03147CE507CC}"/>
    <cellStyle name="Normal 12 2 2 3 2 3 3 2 2" xfId="39048" xr:uid="{EE86AA19-2FE7-4886-8AAB-2F468E16C214}"/>
    <cellStyle name="Normal 12 2 2 3 2 3 3 3" xfId="31033" xr:uid="{E36462AE-3D9B-453A-A446-65921976BC7C}"/>
    <cellStyle name="Normal 12 2 2 3 2 3 4" xfId="11423" xr:uid="{A5EC89F9-77B5-44BF-BEF9-9A3CC20023DB}"/>
    <cellStyle name="Normal 12 2 2 3 2 3 4 2" xfId="36078" xr:uid="{763DAEEF-46CB-46D6-81E8-5BFCD8B62F17}"/>
    <cellStyle name="Normal 12 2 2 3 2 3 5" xfId="22326" xr:uid="{6220356A-58AC-4026-A6E1-B6AD04360375}"/>
    <cellStyle name="Normal 12 2 2 3 2 3 5 2" xfId="46360" xr:uid="{D4B4C25D-27DD-4096-B744-9F0E2D4CDB40}"/>
    <cellStyle name="Normal 12 2 2 3 2 3 6" xfId="28193" xr:uid="{3E067D20-43D8-4A9D-A18D-7DBDBBDC3846}"/>
    <cellStyle name="Normal 12 2 2 3 2 4" xfId="3801" xr:uid="{61465808-B7DE-434F-8408-A8BEE650D307}"/>
    <cellStyle name="Normal 12 2 2 3 2 4 2" xfId="6724" xr:uid="{3155C0B3-E695-42D8-B73E-3F269B258F65}"/>
    <cellStyle name="Normal 12 2 2 3 2 4 2 2" xfId="14983" xr:uid="{15401A18-F404-4F45-9626-42FAC554A8AA}"/>
    <cellStyle name="Normal 12 2 2 3 2 4 2 2 2" xfId="39565" xr:uid="{408D6CB6-7121-43A2-8005-9DEF0F6A9658}"/>
    <cellStyle name="Normal 12 2 2 3 2 4 2 3" xfId="31550" xr:uid="{DA81AE68-2982-4BAF-90B6-D963F138B94E}"/>
    <cellStyle name="Normal 12 2 2 3 2 4 3" xfId="12142" xr:uid="{EFED6931-040C-4F24-ADF8-302228F35AA6}"/>
    <cellStyle name="Normal 12 2 2 3 2 4 3 2" xfId="36786" xr:uid="{FBA60DCF-C945-4558-9933-B5F96A03F894}"/>
    <cellStyle name="Normal 12 2 2 3 2 4 4" xfId="28901" xr:uid="{F6BBADC1-6E84-4ABB-9F99-D10653479EB2}"/>
    <cellStyle name="Normal 12 2 2 3 2 5" xfId="4555" xr:uid="{6DBE77F9-DCF7-4C4E-A245-C5C2BBFA68E6}"/>
    <cellStyle name="Normal 12 2 2 3 2 5 2" xfId="7236" xr:uid="{06E6B91A-3529-4292-87FF-D6643B9814BA}"/>
    <cellStyle name="Normal 12 2 2 3 2 5 2 2" xfId="15495" xr:uid="{EE252963-B058-4945-8DBB-F35FEEC8C670}"/>
    <cellStyle name="Normal 12 2 2 3 2 5 2 2 2" xfId="40077" xr:uid="{A9F20D4A-9B56-4C88-8264-F3D72681738F}"/>
    <cellStyle name="Normal 12 2 2 3 2 5 2 3" xfId="32062" xr:uid="{F7C816BA-9CFD-4FC0-A9DA-BC67AB0C7C9B}"/>
    <cellStyle name="Normal 12 2 2 3 2 5 3" xfId="12896" xr:uid="{552F9C7D-BF7C-4A4D-8365-0E2EE68D64D5}"/>
    <cellStyle name="Normal 12 2 2 3 2 5 3 2" xfId="37481" xr:uid="{E003FD85-A2AE-40B1-88B9-845A4568CE34}"/>
    <cellStyle name="Normal 12 2 2 3 2 5 4" xfId="29521" xr:uid="{C5AA1C9C-D1A9-4704-A8BB-1528F1714722}"/>
    <cellStyle name="Normal 12 2 2 3 2 6" xfId="5077" xr:uid="{62882204-92B9-4333-A838-92242074D89D}"/>
    <cellStyle name="Normal 12 2 2 3 2 6 2" xfId="13372" xr:uid="{7260BE02-4545-407D-9572-78F72974356B}"/>
    <cellStyle name="Normal 12 2 2 3 2 6 2 2" xfId="37956" xr:uid="{3FDD0DBE-FEE1-437A-8A4E-E171AED6D9CB}"/>
    <cellStyle name="Normal 12 2 2 3 2 6 3" xfId="29937" xr:uid="{081337CB-7455-41C0-BD44-E7ADDB246899}"/>
    <cellStyle name="Normal 12 2 2 3 2 7" xfId="9493" xr:uid="{A05D7C5D-DC50-43A6-966A-39F7AB9E4D4B}"/>
    <cellStyle name="Normal 12 2 2 3 2 7 2" xfId="34194" xr:uid="{78BEEC4E-68D9-4A96-8046-842DF8D4FFEE}"/>
    <cellStyle name="Normal 12 2 2 3 2 8" xfId="18228" xr:uid="{0F040910-03C2-4382-9445-6E0041E6FA04}"/>
    <cellStyle name="Normal 12 2 2 3 2 8 2" xfId="42453" xr:uid="{DFB64A22-0A38-4B4D-9BA2-670E15B03A71}"/>
    <cellStyle name="Normal 12 2 2 3 2 9" xfId="19861" xr:uid="{2B9387CE-AC0E-4948-96E7-4677A3858458}"/>
    <cellStyle name="Normal 12 2 2 3 2 9 2" xfId="44041" xr:uid="{3FD0D4C3-DF2B-4E35-8187-5495BDB5EB0C}"/>
    <cellStyle name="Normal 12 2 2 3 3" xfId="1351" xr:uid="{C7909853-28F1-4185-A378-F1E82DE911B7}"/>
    <cellStyle name="Normal 12 2 2 3 3 2" xfId="7039" xr:uid="{8155811A-A1CC-4CD2-9A5B-1F3ED8F49744}"/>
    <cellStyle name="Normal 12 2 2 3 3 2 2" xfId="15298" xr:uid="{EB292515-9451-4F80-BE0A-8ED7C97D463B}"/>
    <cellStyle name="Normal 12 2 2 3 3 2 2 2" xfId="39880" xr:uid="{BFD6C669-C229-4B79-AB73-8E4DAB379720}"/>
    <cellStyle name="Normal 12 2 2 3 3 2 3" xfId="22542" xr:uid="{A3B5CA36-90FF-4310-A1AF-03AC418E9E07}"/>
    <cellStyle name="Normal 12 2 2 3 3 2 3 2" xfId="46576" xr:uid="{B0704CC5-EAA7-44EE-8038-CBF688966CCF}"/>
    <cellStyle name="Normal 12 2 2 3 3 2 4" xfId="31865" xr:uid="{E195660C-5CCA-47EB-AB86-FE401CA4E5D5}"/>
    <cellStyle name="Normal 12 2 2 3 3 3" xfId="5291" xr:uid="{ADA97D21-8FFA-44F8-BEE0-EE98E3D5856B}"/>
    <cellStyle name="Normal 12 2 2 3 3 3 2" xfId="13584" xr:uid="{9FB5417C-2ADC-4099-8534-7EA2AA17F7F4}"/>
    <cellStyle name="Normal 12 2 2 3 3 3 2 2" xfId="38168" xr:uid="{3BB2AE41-AB1C-413E-9E32-DDFDFC994702}"/>
    <cellStyle name="Normal 12 2 2 3 3 3 3" xfId="30150" xr:uid="{838D1B3A-A159-4BFD-8709-1A453D1BB09A}"/>
    <cellStyle name="Normal 12 2 2 3 3 4" xfId="9713" xr:uid="{3FC6D656-468C-48D7-A6DB-28B28DB08076}"/>
    <cellStyle name="Normal 12 2 2 3 3 4 2" xfId="34408" xr:uid="{21CB4533-9CDB-48FE-A69E-5E09D999C29A}"/>
    <cellStyle name="Normal 12 2 2 3 3 5" xfId="20075" xr:uid="{942CA8FC-6D64-442E-B2C1-53D74FF8C5E3}"/>
    <cellStyle name="Normal 12 2 2 3 3 5 2" xfId="44253" xr:uid="{CE63C023-C5A3-4A6F-B612-BD23157CC3FC}"/>
    <cellStyle name="Normal 12 2 2 3 3 6" xfId="26525" xr:uid="{BA16371A-244C-4AAA-A4BE-48BB2F76A1E9}"/>
    <cellStyle name="Normal 12 2 2 3 4" xfId="888" xr:uid="{3EEF8E8E-0F01-40C5-9840-71D05F9A8C16}"/>
    <cellStyle name="Normal 12 2 2 3 4 2" xfId="7904" xr:uid="{19B05419-F4EB-4FEA-B729-7D05D1507EF9}"/>
    <cellStyle name="Normal 12 2 2 3 4 2 2" xfId="16162" xr:uid="{CDCA1C12-7DCA-49EA-99D3-1896E5D43374}"/>
    <cellStyle name="Normal 12 2 2 3 4 2 2 2" xfId="40744" xr:uid="{EDDDC846-48FF-4EAE-808F-40E8A5A03846}"/>
    <cellStyle name="Normal 12 2 2 3 4 2 3" xfId="22110" xr:uid="{A381CFF8-7C7F-4693-B44B-AFF7A70719AD}"/>
    <cellStyle name="Normal 12 2 2 3 4 2 3 2" xfId="46169" xr:uid="{F852D870-61AF-41B3-93F6-A8F041714ACE}"/>
    <cellStyle name="Normal 12 2 2 3 4 2 4" xfId="32729" xr:uid="{20294C6B-51E9-4608-8488-94D1632A981E}"/>
    <cellStyle name="Normal 12 2 2 3 4 3" xfId="6017" xr:uid="{96838362-587B-472A-91BB-1D70940736F6}"/>
    <cellStyle name="Normal 12 2 2 3 4 3 2" xfId="14279" xr:uid="{A9F28259-D35F-4A71-9644-900EE3A2DFB0}"/>
    <cellStyle name="Normal 12 2 2 3 4 3 2 2" xfId="38861" xr:uid="{D7CDA6BF-0A2E-44BE-BF13-D40994D46F6C}"/>
    <cellStyle name="Normal 12 2 2 3 4 3 3" xfId="30846" xr:uid="{7BD46AA2-0F5F-47AC-BCB0-BDC58025963F}"/>
    <cellStyle name="Normal 12 2 2 3 4 4" xfId="9272" xr:uid="{EFA30073-9D7F-4707-917C-76C6D7C565BE}"/>
    <cellStyle name="Normal 12 2 2 3 4 4 2" xfId="34004" xr:uid="{77CD7C29-353F-4A85-8606-11C7A3988A0A}"/>
    <cellStyle name="Normal 12 2 2 3 4 5" xfId="19644" xr:uid="{6C610812-F81C-422C-8A6D-51A59DFC110C}"/>
    <cellStyle name="Normal 12 2 2 3 4 5 2" xfId="43832" xr:uid="{C7232A87-73EA-44BA-9D8E-C82D717CCED2}"/>
    <cellStyle name="Normal 12 2 2 3 4 6" xfId="26126" xr:uid="{9116240B-0CE6-4AEE-A506-E4DC96D8B583}"/>
    <cellStyle name="Normal 12 2 2 3 5" xfId="2223" xr:uid="{9515485A-EF57-4B5E-9597-9C607514503E}"/>
    <cellStyle name="Normal 12 2 2 3 5 2" xfId="6537" xr:uid="{AD51BA07-A0AD-4B0C-BD60-9D8798AD5EF5}"/>
    <cellStyle name="Normal 12 2 2 3 5 2 2" xfId="14796" xr:uid="{4EB8242E-9180-4942-838F-11135CA6D7B7}"/>
    <cellStyle name="Normal 12 2 2 3 5 2 2 2" xfId="39378" xr:uid="{0521DBFF-DBA1-4559-BEAA-FBB691E38CBA}"/>
    <cellStyle name="Normal 12 2 2 3 5 2 3" xfId="21661" xr:uid="{5A0ADC3F-66AA-4561-A635-D1797A9A8C2E}"/>
    <cellStyle name="Normal 12 2 2 3 5 2 3 2" xfId="45743" xr:uid="{F092779B-D52C-43D7-9274-7243DCA44FC5}"/>
    <cellStyle name="Normal 12 2 2 3 5 2 4" xfId="31363" xr:uid="{C721FAA7-3B28-4858-9960-74B6628699D8}"/>
    <cellStyle name="Normal 12 2 2 3 5 3" xfId="10564" xr:uid="{ECFCCF30-6F3E-4F8E-ACEC-084E9D83B683}"/>
    <cellStyle name="Normal 12 2 2 3 5 3 2" xfId="35222" xr:uid="{CC6023B8-1DF2-4FFC-8425-591E24D64FB5}"/>
    <cellStyle name="Normal 12 2 2 3 5 4" xfId="19193" xr:uid="{55834CE4-CEED-4419-B380-4912F53E6FA7}"/>
    <cellStyle name="Normal 12 2 2 3 5 4 2" xfId="43387" xr:uid="{F44A9922-7065-4950-B360-8A118967AAD7}"/>
    <cellStyle name="Normal 12 2 2 3 5 5" xfId="27337" xr:uid="{787ECBD3-B25F-451A-A5EB-67CD7B7A48D0}"/>
    <cellStyle name="Normal 12 2 2 3 6" xfId="2609" xr:uid="{FCCFCF96-E1A3-4E60-AEBC-BAC1197E1033}"/>
    <cellStyle name="Normal 12 2 2 3 6 2" xfId="8395" xr:uid="{27E7657A-DF65-4E64-AF47-02EF67F34056}"/>
    <cellStyle name="Normal 12 2 2 3 6 2 2" xfId="16653" xr:uid="{47EB2822-D35E-4931-8ED1-A0DEB1E30A06}"/>
    <cellStyle name="Normal 12 2 2 3 6 2 2 2" xfId="41235" xr:uid="{FDCB7548-2369-484D-8E7F-26B1ADD6824E}"/>
    <cellStyle name="Normal 12 2 2 3 6 2 3" xfId="33220" xr:uid="{4EB412C7-BE0E-41A3-AECD-5C336326120F}"/>
    <cellStyle name="Normal 12 2 2 3 6 3" xfId="10950" xr:uid="{DE526D8F-4C1A-43B3-A192-4D48D1694D84}"/>
    <cellStyle name="Normal 12 2 2 3 6 3 2" xfId="35606" xr:uid="{27FF9AD1-6586-4233-89F3-086FC415F2A8}"/>
    <cellStyle name="Normal 12 2 2 3 6 4" xfId="21065" xr:uid="{1EC55C9D-0171-4588-A4B0-FB6FAF8A500A}"/>
    <cellStyle name="Normal 12 2 2 3 6 4 2" xfId="45190" xr:uid="{622D3FEA-8C05-4E98-B99D-3227538FCEAD}"/>
    <cellStyle name="Normal 12 2 2 3 6 5" xfId="27721" xr:uid="{1976436C-D30A-4452-8F34-D9A2209A9607}"/>
    <cellStyle name="Normal 12 2 2 3 7" xfId="2846" xr:uid="{51EF7B79-A57F-45F5-950D-AC1DA2FDB1B1}"/>
    <cellStyle name="Normal 12 2 2 3 7 2" xfId="11187" xr:uid="{8AAA9DCB-21BD-4262-A672-631FA999B96F}"/>
    <cellStyle name="Normal 12 2 2 3 7 2 2" xfId="35842" xr:uid="{49E5F763-6CC7-4948-ACB2-8C80FD51EB8B}"/>
    <cellStyle name="Normal 12 2 2 3 7 3" xfId="27957" xr:uid="{AAE74AB6-2F3F-4B29-AA54-1508EFF1F76C}"/>
    <cellStyle name="Normal 12 2 2 3 8" xfId="3319" xr:uid="{5C31959F-7FA9-473C-9243-A89ABBA0487A}"/>
    <cellStyle name="Normal 12 2 2 3 8 2" xfId="11660" xr:uid="{C73E5348-ACAE-4F3C-B78B-715934977A3E}"/>
    <cellStyle name="Normal 12 2 2 3 8 2 2" xfId="36314" xr:uid="{494ED6A5-B80F-4485-A9FC-865733DD3808}"/>
    <cellStyle name="Normal 12 2 2 3 8 3" xfId="28429" xr:uid="{63436421-A21D-4521-9D1C-C62718DBCC0F}"/>
    <cellStyle name="Normal 12 2 2 3 9" xfId="3565" xr:uid="{49531C10-4B5C-4C27-A79B-8A819E7320E9}"/>
    <cellStyle name="Normal 12 2 2 3 9 2" xfId="11906" xr:uid="{DFCF26EA-0B80-46BA-9C0E-EA5C04551E83}"/>
    <cellStyle name="Normal 12 2 2 3 9 2 2" xfId="36550" xr:uid="{350715A1-76C0-4427-9CDB-D81385589548}"/>
    <cellStyle name="Normal 12 2 2 3 9 3" xfId="28665" xr:uid="{AF42E3BE-7E61-4761-9690-1E1740C73103}"/>
    <cellStyle name="Normal 12 2 2 4" xfId="545" xr:uid="{936CF040-B26C-4B69-A4EA-2D6B64D958D2}"/>
    <cellStyle name="Normal 12 2 2 4 10" xfId="18727" xr:uid="{9BB60C1D-861C-4F9E-B891-0893769ACEA4}"/>
    <cellStyle name="Normal 12 2 2 4 10 2" xfId="42923" xr:uid="{4168BCD8-568D-4040-922F-E9ADE481D495}"/>
    <cellStyle name="Normal 12 2 2 4 11" xfId="25826" xr:uid="{760C0E30-9992-44E8-9EA0-7C66335ABC7F}"/>
    <cellStyle name="Normal 12 2 2 4 2" xfId="1441" xr:uid="{75464F8E-CF58-4A8C-9AB7-8BB2362FC2FA}"/>
    <cellStyle name="Normal 12 2 2 4 2 2" xfId="7473" xr:uid="{A4156EFF-35D4-44F7-A5CB-C55115D66AFC}"/>
    <cellStyle name="Normal 12 2 2 4 2 2 2" xfId="15732" xr:uid="{C5C63082-4029-46CA-A711-BC8205BEBE92}"/>
    <cellStyle name="Normal 12 2 2 4 2 2 2 2" xfId="40314" xr:uid="{BE8E63CB-C84A-4C0C-90FF-096ADE87C8EA}"/>
    <cellStyle name="Normal 12 2 2 4 2 2 3" xfId="22630" xr:uid="{53546620-EDC4-4B29-A19A-AC0987E13479}"/>
    <cellStyle name="Normal 12 2 2 4 2 2 3 2" xfId="46657" xr:uid="{75FF5600-D962-4419-BF11-76E3FDFC4373}"/>
    <cellStyle name="Normal 12 2 2 4 2 2 4" xfId="32299" xr:uid="{B15F1F16-37F6-4602-A98E-D7DED6012031}"/>
    <cellStyle name="Normal 12 2 2 4 2 3" xfId="5381" xr:uid="{BFC307EB-5274-4481-9656-99CC54A260E5}"/>
    <cellStyle name="Normal 12 2 2 4 2 3 2" xfId="13665" xr:uid="{9C5CCD06-74E5-45AD-8556-A139B370FC1F}"/>
    <cellStyle name="Normal 12 2 2 4 2 3 2 2" xfId="38249" xr:uid="{B71AA5A2-E3FE-4334-8358-68DE87772A31}"/>
    <cellStyle name="Normal 12 2 2 4 2 3 3" xfId="30231" xr:uid="{DB90E214-18CF-447A-9EED-992F8D2743EB}"/>
    <cellStyle name="Normal 12 2 2 4 2 4" xfId="9803" xr:uid="{73BDCB67-D022-4122-BAE9-0DFC44E729D7}"/>
    <cellStyle name="Normal 12 2 2 4 2 4 2" xfId="34489" xr:uid="{486D144C-6668-47A7-88C5-464920054D61}"/>
    <cellStyle name="Normal 12 2 2 4 2 5" xfId="20164" xr:uid="{48309C20-C929-43A2-BF95-4F58A3F01EDB}"/>
    <cellStyle name="Normal 12 2 2 4 2 5 2" xfId="44338" xr:uid="{512E843E-4E95-4CE1-ADBB-B1FD49A7339D}"/>
    <cellStyle name="Normal 12 2 2 4 2 6" xfId="26605" xr:uid="{266D54B8-D358-4B86-BECF-19484577AC19}"/>
    <cellStyle name="Normal 12 2 2 4 3" xfId="994" xr:uid="{25454FD3-6EAE-4F8C-956F-FEC3EEB37711}"/>
    <cellStyle name="Normal 12 2 2 4 3 2" xfId="7984" xr:uid="{8696F04B-7C26-4E59-AB00-FB8B1FD47538}"/>
    <cellStyle name="Normal 12 2 2 4 3 2 2" xfId="16242" xr:uid="{FC12F3B6-E18C-47F4-AA02-A7DAF87B35F6}"/>
    <cellStyle name="Normal 12 2 2 4 3 2 2 2" xfId="40824" xr:uid="{0D1F69C8-7310-4063-9F3E-10D9D1472765}"/>
    <cellStyle name="Normal 12 2 2 4 3 2 3" xfId="22205" xr:uid="{1E5F3897-75E5-4801-96E4-D105C413E6E5}"/>
    <cellStyle name="Normal 12 2 2 4 3 2 3 2" xfId="46252" xr:uid="{EDA05F42-08AB-432F-B758-ADAC19A2E3D7}"/>
    <cellStyle name="Normal 12 2 2 4 3 2 4" xfId="32809" xr:uid="{CFCF8656-ABDD-44FE-A54A-2B687515189D}"/>
    <cellStyle name="Normal 12 2 2 4 3 3" xfId="6097" xr:uid="{144BF5E1-DD7B-4073-8590-6AE9EA4910BA}"/>
    <cellStyle name="Normal 12 2 2 4 3 3 2" xfId="14359" xr:uid="{96E3E044-D8E7-4BA4-AF58-BF98BEC41CE4}"/>
    <cellStyle name="Normal 12 2 2 4 3 3 2 2" xfId="38941" xr:uid="{167E03A3-A8F9-491E-9DE5-583B58746623}"/>
    <cellStyle name="Normal 12 2 2 4 3 3 3" xfId="30926" xr:uid="{C31A9E9C-2DB1-4C22-80DB-6543AEB37A63}"/>
    <cellStyle name="Normal 12 2 2 4 3 4" xfId="9370" xr:uid="{028BA75B-E585-4D39-97B6-FB4468042DCF}"/>
    <cellStyle name="Normal 12 2 2 4 3 4 2" xfId="34087" xr:uid="{C1939D35-C00F-4474-B87C-EDD1C71CDBA4}"/>
    <cellStyle name="Normal 12 2 2 4 3 5" xfId="19739" xr:uid="{99E56202-A8EB-4CCB-935A-92770ECA8137}"/>
    <cellStyle name="Normal 12 2 2 4 3 5 2" xfId="43921" xr:uid="{14E336D8-2A37-441C-A6DC-41FA90DA88FF}"/>
    <cellStyle name="Normal 12 2 2 4 3 6" xfId="26206" xr:uid="{08EFFD05-C142-49A5-B87C-D12B2E79E91E}"/>
    <cellStyle name="Normal 12 2 2 4 4" xfId="2964" xr:uid="{F1678FAE-8543-4B60-A6DE-913ACAD681E5}"/>
    <cellStyle name="Normal 12 2 2 4 4 2" xfId="6617" xr:uid="{8790E84D-78FA-4B74-BCCD-C63FCA7BA332}"/>
    <cellStyle name="Normal 12 2 2 4 4 2 2" xfId="14876" xr:uid="{1227F82B-0788-4D3B-8A39-54523F28D425}"/>
    <cellStyle name="Normal 12 2 2 4 4 2 2 2" xfId="39458" xr:uid="{22B593F4-A976-4452-A0A1-DCE6ACA653A6}"/>
    <cellStyle name="Normal 12 2 2 4 4 2 3" xfId="21799" xr:uid="{97E1E40A-1EF9-422C-B50F-8B1F3E351FF5}"/>
    <cellStyle name="Normal 12 2 2 4 4 2 3 2" xfId="45873" xr:uid="{E9F29107-CD2E-451E-A5DE-9C687572C84E}"/>
    <cellStyle name="Normal 12 2 2 4 4 2 4" xfId="31443" xr:uid="{CC2788F1-6DAC-4660-86A2-F6ECCAC5A1EE}"/>
    <cellStyle name="Normal 12 2 2 4 4 3" xfId="11305" xr:uid="{041945CE-9F34-4B91-A9C4-2D65B902765D}"/>
    <cellStyle name="Normal 12 2 2 4 4 3 2" xfId="35960" xr:uid="{DB3A7964-1EE8-4DC4-B329-A32BFB0DE33E}"/>
    <cellStyle name="Normal 12 2 2 4 4 4" xfId="19334" xr:uid="{16095D95-A6B7-49F0-8F56-04F236F9C7B4}"/>
    <cellStyle name="Normal 12 2 2 4 4 4 2" xfId="43528" xr:uid="{538670DD-38DE-44B7-B041-4D90C7F5587E}"/>
    <cellStyle name="Normal 12 2 2 4 4 5" xfId="28075" xr:uid="{5BB41259-5E63-4F44-9611-32F8335F8430}"/>
    <cellStyle name="Normal 12 2 2 4 5" xfId="3683" xr:uid="{0402F6C9-D2CB-4883-97EE-33DC393E1979}"/>
    <cellStyle name="Normal 12 2 2 4 5 2" xfId="7190" xr:uid="{A7980B93-AE53-45C9-9B5F-E2E148706ACE}"/>
    <cellStyle name="Normal 12 2 2 4 5 2 2" xfId="15449" xr:uid="{A384D915-1991-4A82-A945-9D696458A898}"/>
    <cellStyle name="Normal 12 2 2 4 5 2 2 2" xfId="40031" xr:uid="{05C242C8-F5F9-46D9-8EFE-8C2F4BBB3ECB}"/>
    <cellStyle name="Normal 12 2 2 4 5 2 3" xfId="32016" xr:uid="{8E5BCA83-E020-4C26-A79D-1B2E4967C1B7}"/>
    <cellStyle name="Normal 12 2 2 4 5 3" xfId="12024" xr:uid="{EAC6268D-5C3E-443D-B30C-A3B38C114CB0}"/>
    <cellStyle name="Normal 12 2 2 4 5 3 2" xfId="36668" xr:uid="{E280930A-AF3A-40A5-B1F3-A4B7392AFC85}"/>
    <cellStyle name="Normal 12 2 2 4 5 4" xfId="21203" xr:uid="{2F4B34C2-B3CA-4346-B8D9-EDD2C98F1786}"/>
    <cellStyle name="Normal 12 2 2 4 5 4 2" xfId="45323" xr:uid="{81E994DD-DCB6-4005-B85E-0AA6A8044A66}"/>
    <cellStyle name="Normal 12 2 2 4 5 5" xfId="28783" xr:uid="{257FAAFE-6D0F-4D88-BAD1-4A3EEB22F92E}"/>
    <cellStyle name="Normal 12 2 2 4 6" xfId="4437" xr:uid="{6DF0CA4B-D04C-470C-9644-B67F7461F507}"/>
    <cellStyle name="Normal 12 2 2 4 6 2" xfId="12778" xr:uid="{2357BCF0-2207-4AE7-B09E-9ACBACE217DF}"/>
    <cellStyle name="Normal 12 2 2 4 6 2 2" xfId="37363" xr:uid="{7F6429D3-F992-4537-B4AB-55AAC5725C62}"/>
    <cellStyle name="Normal 12 2 2 4 6 3" xfId="29403" xr:uid="{C3A4D91E-F463-4868-A2FA-A8D9B7715F09}"/>
    <cellStyle name="Normal 12 2 2 4 7" xfId="4954" xr:uid="{4113BFE1-868C-4C1E-8178-D1BE4D649497}"/>
    <cellStyle name="Normal 12 2 2 4 7 2" xfId="13263" xr:uid="{B8FBACB4-BFDC-4555-98ED-346377E59921}"/>
    <cellStyle name="Normal 12 2 2 4 7 2 2" xfId="37847" xr:uid="{2A32BE70-142B-4D12-8297-E8160944853B}"/>
    <cellStyle name="Normal 12 2 2 4 7 3" xfId="29829" xr:uid="{5FCDED10-8509-4DC1-A0E6-7BE8C2EC0279}"/>
    <cellStyle name="Normal 12 2 2 4 8" xfId="8932" xr:uid="{7B311CCF-896D-4A00-A0E3-0E76C564A7A9}"/>
    <cellStyle name="Normal 12 2 2 4 8 2" xfId="33695" xr:uid="{8A62DE9E-1408-49DF-B962-15669E836BA1}"/>
    <cellStyle name="Normal 12 2 2 4 9" xfId="18110" xr:uid="{1E28BE10-7376-4507-9ACE-B5B3639C59B6}"/>
    <cellStyle name="Normal 12 2 2 4 9 2" xfId="42335" xr:uid="{DAAFED25-341A-418A-B30C-3D357F1EB5A9}"/>
    <cellStyle name="Normal 12 2 2 5" xfId="603" xr:uid="{8066B9D3-1EF0-4273-A01B-A6C7D3DB301F}"/>
    <cellStyle name="Normal 12 2 2 5 2" xfId="1238" xr:uid="{2F50530D-562C-465A-AEB1-0C13AE55AACF}"/>
    <cellStyle name="Normal 12 2 2 5 2 2" xfId="8170" xr:uid="{C6C451CF-EF92-4F6F-A4A6-DAFA7EAF35F1}"/>
    <cellStyle name="Normal 12 2 2 5 2 2 2" xfId="16428" xr:uid="{36BF6384-323D-45F1-87BA-6CE46C6C3CAA}"/>
    <cellStyle name="Normal 12 2 2 5 2 2 2 2" xfId="41010" xr:uid="{9CEA07F6-4A2C-4614-A2CE-53B40C0A5584}"/>
    <cellStyle name="Normal 12 2 2 5 2 2 3" xfId="22435" xr:uid="{F6E49086-05FC-4135-8A77-59F0EF6E9E1B}"/>
    <cellStyle name="Normal 12 2 2 5 2 2 3 2" xfId="46469" xr:uid="{B388BF52-2EB5-433B-BC63-7FE4BCCAE2F3}"/>
    <cellStyle name="Normal 12 2 2 5 2 2 4" xfId="32995" xr:uid="{E4DBF0DE-E0DF-4B04-8CBF-30F63E487F20}"/>
    <cellStyle name="Normal 12 2 2 5 2 3" xfId="6283" xr:uid="{7A85FB11-057E-4B7C-9A90-A49F809200A9}"/>
    <cellStyle name="Normal 12 2 2 5 2 3 2" xfId="14545" xr:uid="{078413FA-1606-41AF-A652-0B3BA0785366}"/>
    <cellStyle name="Normal 12 2 2 5 2 3 2 2" xfId="39127" xr:uid="{00BEF0A5-532A-464E-81AE-F5238A0159DA}"/>
    <cellStyle name="Normal 12 2 2 5 2 3 3" xfId="31112" xr:uid="{2A970278-9446-4C81-BDA1-4D5A667FDF61}"/>
    <cellStyle name="Normal 12 2 2 5 2 4" xfId="9606" xr:uid="{9E6C65A9-CDC9-4384-8AAC-92531A0EE3FE}"/>
    <cellStyle name="Normal 12 2 2 5 2 4 2" xfId="34301" xr:uid="{A3A4A173-3AA9-4288-9F12-3F0D4EAA6DA0}"/>
    <cellStyle name="Normal 12 2 2 5 2 5" xfId="19968" xr:uid="{9472A42F-8111-4688-BBA6-78D0232398B0}"/>
    <cellStyle name="Normal 12 2 2 5 2 5 2" xfId="44146" xr:uid="{8E316F91-D1CA-422B-8A35-6BDE74A132EE}"/>
    <cellStyle name="Normal 12 2 2 5 2 6" xfId="26418" xr:uid="{61B9F3B0-FC11-4E5D-80C7-4858255210FF}"/>
    <cellStyle name="Normal 12 2 2 5 3" xfId="6803" xr:uid="{1A638B64-DE96-4D64-A8F5-18A668BD1E69}"/>
    <cellStyle name="Normal 12 2 2 5 3 2" xfId="15062" xr:uid="{F863EAC8-13DB-4C44-B350-25B793834379}"/>
    <cellStyle name="Normal 12 2 2 5 3 2 2" xfId="21856" xr:uid="{FE4773E6-1B20-4DDC-BF5D-66C770A6AEDA}"/>
    <cellStyle name="Normal 12 2 2 5 3 2 2 2" xfId="45930" xr:uid="{AF0CD870-2935-4040-A039-B1D20F8B94FC}"/>
    <cellStyle name="Normal 12 2 2 5 3 2 3" xfId="39644" xr:uid="{268312FF-6D97-4547-BEB2-FCE95C287608}"/>
    <cellStyle name="Normal 12 2 2 5 3 3" xfId="19391" xr:uid="{C53EB25B-C0CD-4495-977D-28532AB74138}"/>
    <cellStyle name="Normal 12 2 2 5 3 3 2" xfId="43585" xr:uid="{C393B16E-F5E1-41D6-A4AE-7033055B72C5}"/>
    <cellStyle name="Normal 12 2 2 5 3 4" xfId="31629" xr:uid="{2A983466-E4D5-4A67-9F19-D0718C7D56B0}"/>
    <cellStyle name="Normal 12 2 2 5 4" xfId="7340" xr:uid="{6DC037BB-EFB3-49ED-80AC-3E57FF8D52E6}"/>
    <cellStyle name="Normal 12 2 2 5 4 2" xfId="15599" xr:uid="{905DA063-292E-487D-8DE7-6011F0B300BB}"/>
    <cellStyle name="Normal 12 2 2 5 4 2 2" xfId="40181" xr:uid="{A7A98F0E-EE42-4FC3-8472-EDC6ECBD966F}"/>
    <cellStyle name="Normal 12 2 2 5 4 3" xfId="21261" xr:uid="{400E80A1-C5E9-4806-B6BD-98526BB6CDA2}"/>
    <cellStyle name="Normal 12 2 2 5 4 3 2" xfId="45380" xr:uid="{3F7E221B-AA96-4D06-8D8D-90727D39F799}"/>
    <cellStyle name="Normal 12 2 2 5 4 4" xfId="32166" xr:uid="{012FC05B-7B2A-46FF-8AF5-0CFEE30F8001}"/>
    <cellStyle name="Normal 12 2 2 5 5" xfId="5183" xr:uid="{0165909F-DC86-4CE4-91DC-BDC3444F6E62}"/>
    <cellStyle name="Normal 12 2 2 5 5 2" xfId="13477" xr:uid="{46283C57-6DC7-44FB-ABF6-D3FA59F4E3EB}"/>
    <cellStyle name="Normal 12 2 2 5 5 2 2" xfId="38061" xr:uid="{D7B4682E-F1CD-48AB-8914-F09D7D2F7DBA}"/>
    <cellStyle name="Normal 12 2 2 5 5 3" xfId="30043" xr:uid="{8184F1DB-84AF-4F99-9406-0428C9BEDD79}"/>
    <cellStyle name="Normal 12 2 2 5 6" xfId="8990" xr:uid="{85290432-240A-4E31-8733-23D66D3DE704}"/>
    <cellStyle name="Normal 12 2 2 5 6 2" xfId="33752" xr:uid="{0D5B429D-FB5A-49CB-A5E8-17500EB18206}"/>
    <cellStyle name="Normal 12 2 2 5 7" xfId="18784" xr:uid="{60B9309B-AA59-4C13-8921-FF275F951EC6}"/>
    <cellStyle name="Normal 12 2 2 5 7 2" xfId="42980" xr:uid="{6EEF7934-D88E-4C90-B33A-63517D877F54}"/>
    <cellStyle name="Normal 12 2 2 5 8" xfId="25883" xr:uid="{F6639C3E-AD8E-4837-AD9F-E346D633DC81}"/>
    <cellStyle name="Normal 12 2 2 6" xfId="1635" xr:uid="{0EA072E5-4059-4762-A15A-1D90A4C5A4FC}"/>
    <cellStyle name="Normal 12 2 2 6 2" xfId="6921" xr:uid="{4E7339EF-4EC8-49AB-860F-40A18E6348EC}"/>
    <cellStyle name="Normal 12 2 2 6 2 2" xfId="15180" xr:uid="{796F1182-361F-4411-B59F-D64B736FD614}"/>
    <cellStyle name="Normal 12 2 2 6 2 2 2" xfId="39762" xr:uid="{A6FA28C0-908B-4BBF-9387-E626EBBD2104}"/>
    <cellStyle name="Normal 12 2 2 6 2 3" xfId="22818" xr:uid="{D7718AEA-B6FF-44C0-82FF-F3E986160D0A}"/>
    <cellStyle name="Normal 12 2 2 6 2 3 2" xfId="46844" xr:uid="{68517939-CB7E-4634-B998-389977CC8D59}"/>
    <cellStyle name="Normal 12 2 2 6 2 4" xfId="31747" xr:uid="{E426689C-81B6-45D6-9014-A867B6390DC7}"/>
    <cellStyle name="Normal 12 2 2 6 3" xfId="5568" xr:uid="{3F39587E-DDFD-42E2-AC2D-33CE0537EA86}"/>
    <cellStyle name="Normal 12 2 2 6 3 2" xfId="13851" xr:uid="{2EEBC1F5-C563-4F99-B932-6A5AE5763978}"/>
    <cellStyle name="Normal 12 2 2 6 3 2 2" xfId="38435" xr:uid="{24C5B35D-82C7-4085-B310-C689BC7C10BD}"/>
    <cellStyle name="Normal 12 2 2 6 3 3" xfId="30417" xr:uid="{899EEE1B-5FBB-4167-B61B-687282F2425E}"/>
    <cellStyle name="Normal 12 2 2 6 4" xfId="9989" xr:uid="{F36E258A-F9A1-42D1-96A0-34FEF699215C}"/>
    <cellStyle name="Normal 12 2 2 6 4 2" xfId="34675" xr:uid="{81935803-3ABC-4155-AF1A-65BFDBAD5034}"/>
    <cellStyle name="Normal 12 2 2 6 5" xfId="20352" xr:uid="{8E75A0B5-7301-44A3-92E9-2B397A278ABC}"/>
    <cellStyle name="Normal 12 2 2 6 5 2" xfId="44524" xr:uid="{81127D3B-5086-4178-A65D-48825058D657}"/>
    <cellStyle name="Normal 12 2 2 6 6" xfId="26791" xr:uid="{CC718CEA-F0A9-48AA-92B9-C8BD1BB9DC72}"/>
    <cellStyle name="Normal 12 2 2 7" xfId="1792" xr:uid="{157CCC28-605F-4A02-85BE-D3D5E8CDE7AB}"/>
    <cellStyle name="Normal 12 2 2 7 2" xfId="7606" xr:uid="{46FAFFDF-D0EC-439A-A254-DAB704571D3A}"/>
    <cellStyle name="Normal 12 2 2 7 2 2" xfId="15864" xr:uid="{7FD7BBF4-6005-4AF3-B008-894057170319}"/>
    <cellStyle name="Normal 12 2 2 7 2 2 2" xfId="40446" xr:uid="{E8C52B94-79DF-44DF-ACAF-0B0D4D3A6D85}"/>
    <cellStyle name="Normal 12 2 2 7 2 3" xfId="22957" xr:uid="{99BB036B-916A-4552-A7AA-556ED2C395B3}"/>
    <cellStyle name="Normal 12 2 2 7 2 3 2" xfId="46968" xr:uid="{D7389605-DE76-43DF-8242-E974100B9C66}"/>
    <cellStyle name="Normal 12 2 2 7 2 4" xfId="32431" xr:uid="{124C912F-43D4-46CF-AAAA-BB6FECEA8C39}"/>
    <cellStyle name="Normal 12 2 2 7 3" xfId="5710" xr:uid="{0185A83F-EA35-48EC-B402-A8E84A6FA923}"/>
    <cellStyle name="Normal 12 2 2 7 3 2" xfId="13972" xr:uid="{B2C37B65-AD16-463A-9514-27DF539BC319}"/>
    <cellStyle name="Normal 12 2 2 7 3 2 2" xfId="38554" xr:uid="{E5695234-8D9D-419B-ADB7-EA574298C2D8}"/>
    <cellStyle name="Normal 12 2 2 7 3 3" xfId="30539" xr:uid="{857FD69A-93D3-433B-B0C7-4CE69B876279}"/>
    <cellStyle name="Normal 12 2 2 7 4" xfId="10134" xr:uid="{BED87188-1976-4CB1-BD99-62B9593C8551}"/>
    <cellStyle name="Normal 12 2 2 7 4 2" xfId="34794" xr:uid="{2D32E180-DA10-4125-9DD3-03D867B1B6AF}"/>
    <cellStyle name="Normal 12 2 2 7 5" xfId="20492" xr:uid="{36FFCA1C-7F20-4CFE-9CF5-17B0641D7FD7}"/>
    <cellStyle name="Normal 12 2 2 7 5 2" xfId="44652" xr:uid="{E39BDBB3-8A57-4E04-9264-171696B902DA}"/>
    <cellStyle name="Normal 12 2 2 7 6" xfId="26909" xr:uid="{329E26A6-1989-47D0-BBA2-ECE5C2FDA976}"/>
    <cellStyle name="Normal 12 2 2 8" xfId="750" xr:uid="{DB6AD104-F03B-48F9-BD46-13920E9C2B97}"/>
    <cellStyle name="Normal 12 2 2 8 2" xfId="7719" xr:uid="{C3AA63D1-1AD3-4AE6-A27B-3FE68F0FA12C}"/>
    <cellStyle name="Normal 12 2 2 8 2 2" xfId="15977" xr:uid="{1F9AAD2C-06C7-483E-8989-899FD7AE11E8}"/>
    <cellStyle name="Normal 12 2 2 8 2 2 2" xfId="40559" xr:uid="{25EDCDE9-0B53-4EB9-BF7F-8D71AA03CB03}"/>
    <cellStyle name="Normal 12 2 2 8 2 3" xfId="21986" xr:uid="{918566F9-AF58-4ABB-8402-449328A3B929}"/>
    <cellStyle name="Normal 12 2 2 8 2 3 2" xfId="46058" xr:uid="{274BE16D-7539-45F6-A228-676CDB074748}"/>
    <cellStyle name="Normal 12 2 2 8 2 4" xfId="32544" xr:uid="{9D4469DD-E715-484B-A4FD-0543A14B5B9A}"/>
    <cellStyle name="Normal 12 2 2 8 3" xfId="5832" xr:uid="{10216316-8E23-4AFF-8470-6AEB54654E73}"/>
    <cellStyle name="Normal 12 2 2 8 3 2" xfId="14094" xr:uid="{E4F136E3-962A-434F-8E97-909BEE35BD41}"/>
    <cellStyle name="Normal 12 2 2 8 3 2 2" xfId="38676" xr:uid="{82E1C6AE-1340-4EC4-8197-CFA4D6366E47}"/>
    <cellStyle name="Normal 12 2 2 8 3 3" xfId="30661" xr:uid="{86794861-5EFE-48A5-BB2A-C8E6E9FC41CB}"/>
    <cellStyle name="Normal 12 2 2 8 4" xfId="9145" xr:uid="{85A95FA0-8B65-47FC-9AC1-E57502A4153C}"/>
    <cellStyle name="Normal 12 2 2 8 4 2" xfId="33894" xr:uid="{6767705C-B197-480D-B2E6-B27C9C4E04C3}"/>
    <cellStyle name="Normal 12 2 2 8 5" xfId="19521" xr:uid="{D3AEB4F9-907D-48F6-BCE4-9FFB977A7E70}"/>
    <cellStyle name="Normal 12 2 2 8 5 2" xfId="43713" xr:uid="{840B2701-CC90-4573-9F40-A8E04806E477}"/>
    <cellStyle name="Normal 12 2 2 8 6" xfId="26019" xr:uid="{A0236CFD-2DBB-43B9-A0EC-5D90976FC6CA}"/>
    <cellStyle name="Normal 12 2 2 9" xfId="1911" xr:uid="{F9E1AF2E-F23F-4E57-8859-B2860BAB5C18}"/>
    <cellStyle name="Normal 12 2 2 9 2" xfId="7797" xr:uid="{919BC30E-7B83-4D4A-BCA8-D4DEF151E8C2}"/>
    <cellStyle name="Normal 12 2 2 9 2 2" xfId="16055" xr:uid="{8F91C4FA-8CCF-4215-A8C8-D45344E38AB9}"/>
    <cellStyle name="Normal 12 2 2 9 2 2 2" xfId="40637" xr:uid="{74D15D7A-7DD9-4148-99EF-D2DE81BC422B}"/>
    <cellStyle name="Normal 12 2 2 9 2 3" xfId="23075" xr:uid="{F54B59A5-70BB-4D21-8331-BBAB3E6A8D94}"/>
    <cellStyle name="Normal 12 2 2 9 2 3 2" xfId="47086" xr:uid="{F63CCFE5-E695-44ED-8978-96FB09F98E41}"/>
    <cellStyle name="Normal 12 2 2 9 2 4" xfId="32622" xr:uid="{D470CF51-9357-4CB0-81F3-11C4BF85A68E}"/>
    <cellStyle name="Normal 12 2 2 9 3" xfId="5910" xr:uid="{5516EECE-B67F-4AB2-8CE5-A64384417E9C}"/>
    <cellStyle name="Normal 12 2 2 9 3 2" xfId="14172" xr:uid="{C954E050-4FE9-4CDF-A432-0D874814C839}"/>
    <cellStyle name="Normal 12 2 2 9 3 2 2" xfId="38754" xr:uid="{0430D79B-C2C4-40CB-B66D-4C84363DD116}"/>
    <cellStyle name="Normal 12 2 2 9 3 3" xfId="30739" xr:uid="{89603C56-1F55-4B32-9490-965027779093}"/>
    <cellStyle name="Normal 12 2 2 9 4" xfId="10253" xr:uid="{971E6AA5-3317-4617-B299-EBAD74748CC5}"/>
    <cellStyle name="Normal 12 2 2 9 4 2" xfId="34912" xr:uid="{4085B090-5DB6-4EDA-A4D7-D6E59D44A9AD}"/>
    <cellStyle name="Normal 12 2 2 9 5" xfId="20610" xr:uid="{B1CE224D-E7F5-4AE6-9A3B-0965F530A944}"/>
    <cellStyle name="Normal 12 2 2 9 5 2" xfId="44770" xr:uid="{9B195255-A168-4528-9199-613DA26D277B}"/>
    <cellStyle name="Normal 12 2 2 9 6" xfId="27027" xr:uid="{4FA879D1-0F45-4ABC-B001-BB11668ED370}"/>
    <cellStyle name="Normal 12 2 20" xfId="3175" xr:uid="{25B53277-80B5-4BB1-952A-3DB52E3FCCE5}"/>
    <cellStyle name="Normal 12 2 20 2" xfId="11516" xr:uid="{14703150-81BA-43A5-A8A5-3544F663B5D8}"/>
    <cellStyle name="Normal 12 2 20 2 2" xfId="36170" xr:uid="{78A4A740-E9DC-4EDC-BE7B-CD9B5E937AFC}"/>
    <cellStyle name="Normal 12 2 20 3" xfId="28285" xr:uid="{C527193E-B0B9-4463-B692-AD770366A16D}"/>
    <cellStyle name="Normal 12 2 21" xfId="3418" xr:uid="{9696F4D1-2A16-4705-AAF8-C7CE1EE6CD7D}"/>
    <cellStyle name="Normal 12 2 21 2" xfId="11759" xr:uid="{BA8B984B-5611-4A44-BA22-93B7F815D0A4}"/>
    <cellStyle name="Normal 12 2 21 2 2" xfId="36406" xr:uid="{7C7D237C-DC5D-4ACC-925C-F3C6780AE6FE}"/>
    <cellStyle name="Normal 12 2 21 3" xfId="28521" xr:uid="{A61219B1-A743-4C7E-805D-8AC5490538EC}"/>
    <cellStyle name="Normal 12 2 22" xfId="3955" xr:uid="{CA8470A4-6BE9-4794-8C88-7E362EB8D8D2}"/>
    <cellStyle name="Normal 12 2 22 2" xfId="12296" xr:uid="{38326D78-F44A-4758-861E-BD5ACF408B8E}"/>
    <cellStyle name="Normal 12 2 22 2 2" xfId="36882" xr:uid="{124AD220-746F-4EC5-994B-F959018BC717}"/>
    <cellStyle name="Normal 12 2 22 3" xfId="28997" xr:uid="{88E70DD6-5069-4091-B42E-0074B5C6FA5E}"/>
    <cellStyle name="Normal 12 2 23" xfId="4029" xr:uid="{BCDF8990-DA37-43C7-A318-6649B4CA5EC1}"/>
    <cellStyle name="Normal 12 2 23 2" xfId="12370" xr:uid="{AD66B8BE-E44F-409A-8048-54E8B75CF775}"/>
    <cellStyle name="Normal 12 2 23 2 2" xfId="36956" xr:uid="{A06A0C3A-9BF8-4162-8102-7FA8A1BA8AB9}"/>
    <cellStyle name="Normal 12 2 23 3" xfId="29071" xr:uid="{BF7C8FA7-E2B9-4765-B0EA-3EAC2753011B}"/>
    <cellStyle name="Normal 12 2 24" xfId="4106" xr:uid="{487DB1C8-EF25-4966-8AA2-7EDAFA9D8BE4}"/>
    <cellStyle name="Normal 12 2 24 2" xfId="12447" xr:uid="{7DC8F49D-B18A-4683-A3E9-F0BA729746A1}"/>
    <cellStyle name="Normal 12 2 24 2 2" xfId="37032" xr:uid="{CB6EA030-36DA-48C0-96A4-10C8CCF54FC8}"/>
    <cellStyle name="Normal 12 2 24 3" xfId="29141" xr:uid="{5F56F0AB-C5F2-4D9C-9A2A-CA94169E1E5E}"/>
    <cellStyle name="Normal 12 2 25" xfId="4710" xr:uid="{536A9AD1-B807-484A-BFC7-BBF41A2AB623}"/>
    <cellStyle name="Normal 12 2 25 2" xfId="13049" xr:uid="{572C834D-B8F8-410E-AF7B-46CFE9543DCC}"/>
    <cellStyle name="Normal 12 2 25 2 2" xfId="37634" xr:uid="{7126BF72-98F8-4B6E-B098-70E4BDFFE8A0}"/>
    <cellStyle name="Normal 12 2 25 3" xfId="29613" xr:uid="{FC16B92E-9A90-485E-95D6-1CF3D4CEC921}"/>
    <cellStyle name="Normal 12 2 26" xfId="8508" xr:uid="{41949684-402D-4A3D-B586-CCB658752953}"/>
    <cellStyle name="Normal 12 2 26 2" xfId="16766" xr:uid="{AD538934-1E29-49F0-8711-EA4C5C5F7F09}"/>
    <cellStyle name="Normal 12 2 26 2 2" xfId="41348" xr:uid="{9B5242B7-FA3A-4239-A5F4-09D1BCFBD69F}"/>
    <cellStyle name="Normal 12 2 26 3" xfId="33319" xr:uid="{1ACC976A-DC03-4B43-AA89-0ADC78A21392}"/>
    <cellStyle name="Normal 12 2 27" xfId="8637" xr:uid="{CF8FD814-DC71-4E19-8BC6-BF890AB1F12C}"/>
    <cellStyle name="Normal 12 2 27 2" xfId="33422" xr:uid="{6D0C34A1-E388-4A78-996E-E4F7F455BD7A}"/>
    <cellStyle name="Normal 12 2 28" xfId="17746" xr:uid="{FE8C38DB-FCB4-4EA8-BF2E-6639A7F2D498}"/>
    <cellStyle name="Normal 12 2 28 2" xfId="41973" xr:uid="{356D3A3E-D1A3-4301-A18D-3863723283A3}"/>
    <cellStyle name="Normal 12 2 29" xfId="17822" xr:uid="{07E5FD8B-9F09-413E-8A5D-8D3872ACC444}"/>
    <cellStyle name="Normal 12 2 29 2" xfId="42047" xr:uid="{A6F80A10-5207-46CF-A3FE-9476BDACF571}"/>
    <cellStyle name="Normal 12 2 3" xfId="254" xr:uid="{8F270E65-90FD-434A-8497-CFF1101D241E}"/>
    <cellStyle name="Normal 12 2 3 10" xfId="2763" xr:uid="{90EC1E2B-D68C-41C1-AF9F-787B0EC00EFE}"/>
    <cellStyle name="Normal 12 2 3 10 2" xfId="11104" xr:uid="{480EAC9B-BBB1-4038-8257-AA6A0A478F86}"/>
    <cellStyle name="Normal 12 2 3 10 2 2" xfId="35759" xr:uid="{A782CC56-18B1-42C7-822C-94BE3F3D87DF}"/>
    <cellStyle name="Normal 12 2 3 10 3" xfId="27874" xr:uid="{28367C6C-9F90-4E30-89A5-2023816FF87E}"/>
    <cellStyle name="Normal 12 2 3 11" xfId="3236" xr:uid="{8C073DED-16FA-4156-B1DA-0FC8AFE2571B}"/>
    <cellStyle name="Normal 12 2 3 11 2" xfId="11577" xr:uid="{17DF2957-7DE1-48A4-8CC5-C30984DC75B4}"/>
    <cellStyle name="Normal 12 2 3 11 2 2" xfId="36231" xr:uid="{DD0FE35F-AC9D-4642-ACC6-178A4ECB5D33}"/>
    <cellStyle name="Normal 12 2 3 11 3" xfId="28346" xr:uid="{614A0E80-E469-4E3C-8837-7E583D7F8A38}"/>
    <cellStyle name="Normal 12 2 3 12" xfId="3480" xr:uid="{CB66C9EB-10B2-408C-8737-DE4C39993053}"/>
    <cellStyle name="Normal 12 2 3 12 2" xfId="11821" xr:uid="{AF52FF80-865C-464F-9006-B20C2EFD6BE0}"/>
    <cellStyle name="Normal 12 2 3 12 2 2" xfId="36467" xr:uid="{1A782730-1345-4C71-8CAA-A19A55A7BB52}"/>
    <cellStyle name="Normal 12 2 3 12 3" xfId="28582" xr:uid="{EF6FC78F-9B0C-4BFD-AD70-C162DE3EC917}"/>
    <cellStyle name="Normal 12 2 3 13" xfId="4190" xr:uid="{458AA129-75C5-474C-B9F3-F71641BE094B}"/>
    <cellStyle name="Normal 12 2 3 13 2" xfId="12531" xr:uid="{F2D9FB10-A528-4B1D-B0B8-7DF31EDE0860}"/>
    <cellStyle name="Normal 12 2 3 13 2 2" xfId="37116" xr:uid="{F7C6DD1A-6BF2-4D2C-AA98-5B5331AE30D6}"/>
    <cellStyle name="Normal 12 2 3 13 3" xfId="29202" xr:uid="{0D93E4D2-DC67-460B-B0B6-D288F6C37688}"/>
    <cellStyle name="Normal 12 2 3 14" xfId="4775" xr:uid="{95878A9F-0784-41EE-9008-F6178C2CB233}"/>
    <cellStyle name="Normal 12 2 3 14 2" xfId="13103" xr:uid="{1E954B59-A2ED-4244-A50E-0ABA714BFA53}"/>
    <cellStyle name="Normal 12 2 3 14 2 2" xfId="37688" xr:uid="{B0C920DE-B19D-4232-9179-81536E1B6287}"/>
    <cellStyle name="Normal 12 2 3 14 3" xfId="29668" xr:uid="{886D5844-AD6F-41C6-8F37-CE26E0CD3EFC}"/>
    <cellStyle name="Normal 12 2 3 15" xfId="8707" xr:uid="{AE3CF475-822B-4935-A3DF-0CC5EFA99247}"/>
    <cellStyle name="Normal 12 2 3 15 2" xfId="33487" xr:uid="{C1D9F673-4219-4DBC-AECB-0F329F8DF9A6}"/>
    <cellStyle name="Normal 12 2 3 16" xfId="17893" xr:uid="{EA375552-8BB8-46DC-9190-46D2CD9F3C68}"/>
    <cellStyle name="Normal 12 2 3 16 2" xfId="42118" xr:uid="{2C9E816F-3634-4466-83B3-6CB0BDE3E8D7}"/>
    <cellStyle name="Normal 12 2 3 17" xfId="18496" xr:uid="{9CF3053D-DCBE-462F-B3EB-7EE7F9226CE2}"/>
    <cellStyle name="Normal 12 2 3 17 2" xfId="42699" xr:uid="{77A3F881-D436-4EE9-A849-18731601F3BD}"/>
    <cellStyle name="Normal 12 2 3 18" xfId="25621" xr:uid="{0A6937A6-6084-4681-A394-FFBB225B73E5}"/>
    <cellStyle name="Normal 12 2 3 2" xfId="450" xr:uid="{EAE01590-9AE6-4D4E-A66C-5E7D667EDF40}"/>
    <cellStyle name="Normal 12 2 3 2 10" xfId="4992" xr:uid="{E088ECEC-D4EE-4815-8493-D4B072E7E4D1}"/>
    <cellStyle name="Normal 12 2 3 2 10 2" xfId="13292" xr:uid="{3071A048-061D-4324-AD74-D470CA255288}"/>
    <cellStyle name="Normal 12 2 3 2 10 2 2" xfId="37876" xr:uid="{6E76E9E5-E2C0-4C4A-AF35-5EE1693B22DC}"/>
    <cellStyle name="Normal 12 2 3 2 10 3" xfId="29858" xr:uid="{C6350B96-1925-44BF-B238-CBAAD5849105}"/>
    <cellStyle name="Normal 12 2 3 2 11" xfId="8842" xr:uid="{717DD3B9-D119-4D13-B91F-A5F57871F14A}"/>
    <cellStyle name="Normal 12 2 3 2 11 2" xfId="33608" xr:uid="{BF52E624-1D51-47B4-BA61-66D33B500D88}"/>
    <cellStyle name="Normal 12 2 3 2 12" xfId="18027" xr:uid="{304CAD10-738C-4E98-87EF-7D9E46552B05}"/>
    <cellStyle name="Normal 12 2 3 2 12 2" xfId="42252" xr:uid="{201375C2-4C5F-499D-AD81-2CA08817EF68}"/>
    <cellStyle name="Normal 12 2 3 2 13" xfId="18633" xr:uid="{27FA95F1-99E9-4E64-952D-4F6787C554CA}"/>
    <cellStyle name="Normal 12 2 3 2 13 2" xfId="42829" xr:uid="{BAA4EA5A-9B66-481B-993C-4EE85995FEA0}"/>
    <cellStyle name="Normal 12 2 3 2 14" xfId="25739" xr:uid="{8FDC9F1D-4B4B-4F60-BE37-D2B8D48C8530}"/>
    <cellStyle name="Normal 12 2 3 2 2" xfId="1470" xr:uid="{C793DEE7-5849-4826-852F-326FEBFD8379}"/>
    <cellStyle name="Normal 12 2 3 2 2 2" xfId="3117" xr:uid="{41962CCB-9C33-4909-B2C8-CDD6A81B8738}"/>
    <cellStyle name="Normal 12 2 3 2 2 2 2" xfId="7074" xr:uid="{DF8E047F-31BE-40E5-A56C-767006743807}"/>
    <cellStyle name="Normal 12 2 3 2 2 2 2 2" xfId="15333" xr:uid="{6B00E1AC-21AD-48E7-946B-4DD5F834B288}"/>
    <cellStyle name="Normal 12 2 3 2 2 2 2 2 2" xfId="39915" xr:uid="{9BDE5EEA-65F9-4A7C-9FA2-640EFB778FAB}"/>
    <cellStyle name="Normal 12 2 3 2 2 2 2 3" xfId="31900" xr:uid="{52FFB7BD-A615-4D8A-AF54-7BB4CC902116}"/>
    <cellStyle name="Normal 12 2 3 2 2 2 3" xfId="11458" xr:uid="{3361F2D3-C830-41D3-BDC4-683DF6A206E9}"/>
    <cellStyle name="Normal 12 2 3 2 2 2 3 2" xfId="36113" xr:uid="{EE86ED3E-2393-41E0-8367-898631E45585}"/>
    <cellStyle name="Normal 12 2 3 2 2 2 4" xfId="22658" xr:uid="{C6DE5C09-AB45-4CFD-983C-7C5E14280BD5}"/>
    <cellStyle name="Normal 12 2 3 2 2 2 4 2" xfId="46685" xr:uid="{DE6CCAD2-4495-4B67-9ACF-9C3AB9146CB2}"/>
    <cellStyle name="Normal 12 2 3 2 2 2 5" xfId="28228" xr:uid="{88C8C6EE-E842-4B73-891B-D725BEDBF618}"/>
    <cellStyle name="Normal 12 2 3 2 2 3" xfId="3836" xr:uid="{72E876F2-1A4C-4608-B915-57556941E86F}"/>
    <cellStyle name="Normal 12 2 3 2 2 3 2" xfId="12177" xr:uid="{CAC5B5AE-DAC8-4CAB-BFBB-5E63F5D756B3}"/>
    <cellStyle name="Normal 12 2 3 2 2 3 2 2" xfId="36821" xr:uid="{26A25B52-77F8-465E-8F0C-AB5A4126EDE0}"/>
    <cellStyle name="Normal 12 2 3 2 2 3 3" xfId="28936" xr:uid="{A8B88C2F-EF7C-4DAC-B678-7FAAD9009C3C}"/>
    <cellStyle name="Normal 12 2 3 2 2 4" xfId="4590" xr:uid="{4C2AC62D-C6BB-4A76-9D08-000A2DB392C6}"/>
    <cellStyle name="Normal 12 2 3 2 2 4 2" xfId="12931" xr:uid="{9F362ABB-0EAA-4FD1-AB28-1B58EDFE3A7A}"/>
    <cellStyle name="Normal 12 2 3 2 2 4 2 2" xfId="37516" xr:uid="{78640259-9735-40B2-A335-8258921E4756}"/>
    <cellStyle name="Normal 12 2 3 2 2 4 3" xfId="29556" xr:uid="{93FD1F4D-3F89-41D1-9864-B45EFD6C2155}"/>
    <cellStyle name="Normal 12 2 3 2 2 5" xfId="5410" xr:uid="{02AFA374-29E4-464B-8B6E-E329DB72810F}"/>
    <cellStyle name="Normal 12 2 3 2 2 5 2" xfId="13693" xr:uid="{36D61FED-0837-463E-8C08-08B30F8BD60D}"/>
    <cellStyle name="Normal 12 2 3 2 2 5 2 2" xfId="38277" xr:uid="{689A575A-0129-469C-BDA2-B77C20CF8063}"/>
    <cellStyle name="Normal 12 2 3 2 2 5 3" xfId="30259" xr:uid="{E057CC3D-D8DB-4629-876E-D7EE69C5F2E2}"/>
    <cellStyle name="Normal 12 2 3 2 2 6" xfId="9831" xr:uid="{44035E95-B923-4300-9721-1A7FBDC56DDC}"/>
    <cellStyle name="Normal 12 2 3 2 2 6 2" xfId="34517" xr:uid="{E67A62D2-8FD2-4B93-B72A-75A573E917EA}"/>
    <cellStyle name="Normal 12 2 3 2 2 7" xfId="18263" xr:uid="{1F2B1CE6-E64A-40AE-B727-72E0F41E6317}"/>
    <cellStyle name="Normal 12 2 3 2 2 7 2" xfId="42488" xr:uid="{2DB7D7D7-14CD-4530-962A-3E23BA4E8A5F}"/>
    <cellStyle name="Normal 12 2 3 2 2 8" xfId="20192" xr:uid="{2C158888-3AB6-4A10-BFC0-A8C377F51E08}"/>
    <cellStyle name="Normal 12 2 3 2 2 8 2" xfId="44366" xr:uid="{B6CD775B-F981-4AFD-9AC5-78451F7398CE}"/>
    <cellStyle name="Normal 12 2 3 2 2 9" xfId="26633" xr:uid="{8683ECCB-57B6-443C-921F-93A4A4130517}"/>
    <cellStyle name="Normal 12 2 3 2 3" xfId="1032" xr:uid="{4670CF58-3681-4912-B859-FD63E0748EA7}"/>
    <cellStyle name="Normal 12 2 3 2 3 2" xfId="8012" xr:uid="{FB86E270-14D0-4BD5-95A3-EAE9A6DA6244}"/>
    <cellStyle name="Normal 12 2 3 2 3 2 2" xfId="16270" xr:uid="{9D35A4FA-7661-4A93-A833-B84703DDF2A4}"/>
    <cellStyle name="Normal 12 2 3 2 3 2 2 2" xfId="40852" xr:uid="{A781516F-B759-40F1-A1A5-6C5E08AD5873}"/>
    <cellStyle name="Normal 12 2 3 2 3 2 3" xfId="22241" xr:uid="{5B5CCC39-A3FF-4898-8345-FAFBCC7461C6}"/>
    <cellStyle name="Normal 12 2 3 2 3 2 3 2" xfId="46281" xr:uid="{D9D5B54E-F478-4D09-9C95-82BAC3698BA6}"/>
    <cellStyle name="Normal 12 2 3 2 3 2 4" xfId="32837" xr:uid="{3DA6431C-AED5-45F3-AAA9-6B161AC5E2E9}"/>
    <cellStyle name="Normal 12 2 3 2 3 3" xfId="6125" xr:uid="{AA3EFFEC-005F-444E-A69A-B6D391EFB495}"/>
    <cellStyle name="Normal 12 2 3 2 3 3 2" xfId="14387" xr:uid="{D8428418-3686-4273-A2B9-E887AC16B789}"/>
    <cellStyle name="Normal 12 2 3 2 3 3 2 2" xfId="38969" xr:uid="{C50036B4-498B-44CD-902B-3784BE3A8AC3}"/>
    <cellStyle name="Normal 12 2 3 2 3 3 3" xfId="30954" xr:uid="{52F8F719-BE22-4B59-9A0E-FC7A871578D3}"/>
    <cellStyle name="Normal 12 2 3 2 3 4" xfId="9408" xr:uid="{64E2F142-D4B8-486F-822F-4F381520CE54}"/>
    <cellStyle name="Normal 12 2 3 2 3 4 2" xfId="34115" xr:uid="{DC4EB247-A8B5-464C-9438-4A6BA075A39D}"/>
    <cellStyle name="Normal 12 2 3 2 3 5" xfId="19776" xr:uid="{B42AA719-AB4D-4ECA-8DF6-A04667E25656}"/>
    <cellStyle name="Normal 12 2 3 2 3 5 2" xfId="43956" xr:uid="{41B75E78-F584-4C58-9B27-2BCE0621F004}"/>
    <cellStyle name="Normal 12 2 3 2 3 6" xfId="26234" xr:uid="{D69BB52C-EB26-4A76-B39B-CA05BA8836FF}"/>
    <cellStyle name="Normal 12 2 3 2 4" xfId="2258" xr:uid="{F6F43F9D-79F1-4341-A324-CDB804F29716}"/>
    <cellStyle name="Normal 12 2 3 2 4 2" xfId="6645" xr:uid="{E4451FC5-B1A2-42B4-9D73-161CC9AC6A0F}"/>
    <cellStyle name="Normal 12 2 3 2 4 2 2" xfId="14904" xr:uid="{E6ACA54B-71A6-4324-A868-A436320B5882}"/>
    <cellStyle name="Normal 12 2 3 2 4 2 2 2" xfId="39486" xr:uid="{298AC578-FA1A-4973-8719-0BAC22ED015A}"/>
    <cellStyle name="Normal 12 2 3 2 4 2 3" xfId="21705" xr:uid="{6A385535-1C5A-4764-8DC8-1B672D456C26}"/>
    <cellStyle name="Normal 12 2 3 2 4 2 3 2" xfId="45782" xr:uid="{1792A875-EF3C-4763-B390-5169778F1D49}"/>
    <cellStyle name="Normal 12 2 3 2 4 2 4" xfId="31471" xr:uid="{185147B4-B01C-4D6D-BDDA-6121E0EDC1FE}"/>
    <cellStyle name="Normal 12 2 3 2 4 3" xfId="10599" xr:uid="{9C4B2B5E-66CC-4E58-AC26-AEBA5415FF18}"/>
    <cellStyle name="Normal 12 2 3 2 4 3 2" xfId="35257" xr:uid="{302350A0-2CA9-4870-A33A-D41F43838C7F}"/>
    <cellStyle name="Normal 12 2 3 2 4 4" xfId="19240" xr:uid="{103158FF-5731-4539-8E49-F9EC97C454AA}"/>
    <cellStyle name="Normal 12 2 3 2 4 4 2" xfId="43434" xr:uid="{19BB0C2A-3B87-4567-9570-50CF6852CBA3}"/>
    <cellStyle name="Normal 12 2 3 2 4 5" xfId="27372" xr:uid="{37CB4CF0-D0EC-4B34-B9D8-4963D805DFDF}"/>
    <cellStyle name="Normal 12 2 3 2 5" xfId="2644" xr:uid="{2C967C0F-1407-42DF-B53E-8019D2562FFD}"/>
    <cellStyle name="Normal 12 2 3 2 5 2" xfId="8430" xr:uid="{B79E58D9-5014-42A2-A329-5C6F8DE57D29}"/>
    <cellStyle name="Normal 12 2 3 2 5 2 2" xfId="16688" xr:uid="{6A61E7FE-4B92-4E06-A4EA-90AFA63ED19F}"/>
    <cellStyle name="Normal 12 2 3 2 5 2 2 2" xfId="41270" xr:uid="{7A91EDBE-A087-4576-8070-7911131EAB47}"/>
    <cellStyle name="Normal 12 2 3 2 5 2 3" xfId="33255" xr:uid="{86D46E7A-E35C-464A-98C1-C879F3BB7CC4}"/>
    <cellStyle name="Normal 12 2 3 2 5 3" xfId="10985" xr:uid="{5820E36F-97A4-48CD-B50E-65467DDFB18F}"/>
    <cellStyle name="Normal 12 2 3 2 5 3 2" xfId="35641" xr:uid="{90C165A3-EF36-40EB-A4CF-4AE4477228AD}"/>
    <cellStyle name="Normal 12 2 3 2 5 4" xfId="21109" xr:uid="{C43C1D1B-0790-4FEE-A224-34600BD045AE}"/>
    <cellStyle name="Normal 12 2 3 2 5 4 2" xfId="45230" xr:uid="{4A64DB24-57E3-4DC6-B8D7-9868AEA278D4}"/>
    <cellStyle name="Normal 12 2 3 2 5 5" xfId="27756" xr:uid="{FF62CF60-69B3-4529-9995-73718B19D9EB}"/>
    <cellStyle name="Normal 12 2 3 2 6" xfId="2881" xr:uid="{EB7AC0F4-2748-4006-8EBA-B773B5CC8D45}"/>
    <cellStyle name="Normal 12 2 3 2 6 2" xfId="11222" xr:uid="{D7E247C0-8D95-4190-AF55-2A4FB7F2CF8B}"/>
    <cellStyle name="Normal 12 2 3 2 6 2 2" xfId="35877" xr:uid="{9EAAE2DA-1277-4DC1-8336-9013EB7FA021}"/>
    <cellStyle name="Normal 12 2 3 2 6 3" xfId="27992" xr:uid="{9C993485-27DD-4DD3-9222-E5EE48DBE822}"/>
    <cellStyle name="Normal 12 2 3 2 7" xfId="3354" xr:uid="{D2B6D6BE-8396-42CF-B3C9-EFB61AFB79F8}"/>
    <cellStyle name="Normal 12 2 3 2 7 2" xfId="11695" xr:uid="{701A5705-429C-4D32-B80A-6F3A41022570}"/>
    <cellStyle name="Normal 12 2 3 2 7 2 2" xfId="36349" xr:uid="{E5FD1062-5BEB-41ED-821F-460A8827C2BE}"/>
    <cellStyle name="Normal 12 2 3 2 7 3" xfId="28464" xr:uid="{C2AE108D-0600-450E-8F83-D067C5461B68}"/>
    <cellStyle name="Normal 12 2 3 2 8" xfId="3600" xr:uid="{CA0BA84F-D44C-4136-B444-CDDBAC474A48}"/>
    <cellStyle name="Normal 12 2 3 2 8 2" xfId="11941" xr:uid="{FB49E82E-043A-4DB3-A5C0-31D08FA25D8E}"/>
    <cellStyle name="Normal 12 2 3 2 8 2 2" xfId="36585" xr:uid="{474D229B-24A8-460A-A36F-FB01794BBCAF}"/>
    <cellStyle name="Normal 12 2 3 2 8 3" xfId="28700" xr:uid="{3969465B-4FB1-41AE-A323-DEFAC84BDD6E}"/>
    <cellStyle name="Normal 12 2 3 2 9" xfId="4354" xr:uid="{A5BA3D4B-9FA2-4B79-A221-15EDA912F9E9}"/>
    <cellStyle name="Normal 12 2 3 2 9 2" xfId="12695" xr:uid="{25AEE944-F637-4A0F-9C56-C60537AF5B78}"/>
    <cellStyle name="Normal 12 2 3 2 9 2 2" xfId="37280" xr:uid="{B16BCFA5-9975-470A-B191-774A3BF89182}"/>
    <cellStyle name="Normal 12 2 3 2 9 3" xfId="29320" xr:uid="{E43E73FF-B57C-4A5E-9A46-2C4662472907}"/>
    <cellStyle name="Normal 12 2 3 3" xfId="638" xr:uid="{3F0E127A-4DBD-4A69-9A46-ABD3FC306F1E}"/>
    <cellStyle name="Normal 12 2 3 3 10" xfId="25918" xr:uid="{1CF90131-F1B0-4482-9DEF-072645A313AE}"/>
    <cellStyle name="Normal 12 2 3 3 2" xfId="1271" xr:uid="{A25062AF-FDB3-4FB9-9FCE-B8B3B588C0B1}"/>
    <cellStyle name="Normal 12 2 3 3 2 2" xfId="8198" xr:uid="{7C3D9CE4-B4C6-4CB3-A015-EAE202482E9C}"/>
    <cellStyle name="Normal 12 2 3 3 2 2 2" xfId="16456" xr:uid="{E8879608-9F1B-40E0-972F-A429F113E0B9}"/>
    <cellStyle name="Normal 12 2 3 3 2 2 2 2" xfId="41038" xr:uid="{36D84B6B-B265-4939-8DD6-37C02BB5517D}"/>
    <cellStyle name="Normal 12 2 3 3 2 2 3" xfId="22463" xr:uid="{2883BA07-5CBB-48A6-BFC1-4F49583C609C}"/>
    <cellStyle name="Normal 12 2 3 3 2 2 3 2" xfId="46497" xr:uid="{75CACDCB-8F39-4665-9420-1E9884AA9BBA}"/>
    <cellStyle name="Normal 12 2 3 3 2 2 4" xfId="33023" xr:uid="{ED7C68E4-E7E8-4F84-A541-7B14C350B925}"/>
    <cellStyle name="Normal 12 2 3 3 2 3" xfId="6319" xr:uid="{C94190AD-DE70-49FF-83F5-650B17B744CF}"/>
    <cellStyle name="Normal 12 2 3 3 2 3 2" xfId="14580" xr:uid="{B341F8C6-4F5C-4427-8147-E7CFA454DFBA}"/>
    <cellStyle name="Normal 12 2 3 3 2 3 2 2" xfId="39162" xr:uid="{92386F4E-EC09-486D-8E26-BE3711F1F283}"/>
    <cellStyle name="Normal 12 2 3 3 2 3 3" xfId="31147" xr:uid="{48C5A8BD-4B8E-44FC-981F-6E1432F64D2B}"/>
    <cellStyle name="Normal 12 2 3 3 2 4" xfId="9634" xr:uid="{9818BE7F-634F-4336-B549-263A0640A750}"/>
    <cellStyle name="Normal 12 2 3 3 2 4 2" xfId="34329" xr:uid="{549E2A7B-7F1C-4218-B6A1-F3A755447D0F}"/>
    <cellStyle name="Normal 12 2 3 3 2 5" xfId="19996" xr:uid="{4E579C4A-5C3E-4AA5-9181-757CA807B321}"/>
    <cellStyle name="Normal 12 2 3 3 2 5 2" xfId="44174" xr:uid="{33A0FF43-8C1F-4534-9110-7B1B71FDF116}"/>
    <cellStyle name="Normal 12 2 3 3 2 6" xfId="26446" xr:uid="{68BBC445-E17E-43EF-9FFB-1199C7440B4D}"/>
    <cellStyle name="Normal 12 2 3 3 3" xfId="2999" xr:uid="{27DAFDCA-9BB7-4366-983E-15AD527AE95C}"/>
    <cellStyle name="Normal 12 2 3 3 3 2" xfId="6838" xr:uid="{1698F487-D0B1-48EF-9B8A-460EA418083F}"/>
    <cellStyle name="Normal 12 2 3 3 3 2 2" xfId="15097" xr:uid="{E41D6E82-12CB-4A35-A261-F93D52DB955D}"/>
    <cellStyle name="Normal 12 2 3 3 3 2 2 2" xfId="39679" xr:uid="{8E35EBB4-83AA-402E-94E8-484E1FBC860D}"/>
    <cellStyle name="Normal 12 2 3 3 3 2 3" xfId="21891" xr:uid="{1B4A7468-6031-423B-A8D9-61D582CDCFB1}"/>
    <cellStyle name="Normal 12 2 3 3 3 2 3 2" xfId="45965" xr:uid="{C0ED5875-4DA3-4CBA-9800-FEED771141FD}"/>
    <cellStyle name="Normal 12 2 3 3 3 2 4" xfId="31664" xr:uid="{4728F349-E332-4C11-A859-82AB72C4EA7B}"/>
    <cellStyle name="Normal 12 2 3 3 3 3" xfId="11340" xr:uid="{3407F86E-006B-45C7-A84A-C31B64735EEF}"/>
    <cellStyle name="Normal 12 2 3 3 3 3 2" xfId="35995" xr:uid="{980455B3-06D5-49AC-810A-FC1D2E8F59E4}"/>
    <cellStyle name="Normal 12 2 3 3 3 4" xfId="19426" xr:uid="{7FD26559-75B9-4A1F-AEFD-7E8C56569AB9}"/>
    <cellStyle name="Normal 12 2 3 3 3 4 2" xfId="43620" xr:uid="{68581F7F-45AE-49BF-9B17-2670F083E46E}"/>
    <cellStyle name="Normal 12 2 3 3 3 5" xfId="28110" xr:uid="{F3C34D04-5C98-4745-BC92-99C5CD58B2B1}"/>
    <cellStyle name="Normal 12 2 3 3 4" xfId="3718" xr:uid="{C91388BD-7007-4312-9957-80B333DC3485}"/>
    <cellStyle name="Normal 12 2 3 3 4 2" xfId="7366" xr:uid="{798B4FAF-79B4-470B-9DC5-05AAB2A58EB6}"/>
    <cellStyle name="Normal 12 2 3 3 4 2 2" xfId="15625" xr:uid="{9565D911-DBF3-491E-AA68-640641100879}"/>
    <cellStyle name="Normal 12 2 3 3 4 2 2 2" xfId="40207" xr:uid="{E78D7D77-2760-4ADA-82E2-09C8938DBBF8}"/>
    <cellStyle name="Normal 12 2 3 3 4 2 3" xfId="32192" xr:uid="{11F48464-70D6-4622-BCB0-DAF902D0640A}"/>
    <cellStyle name="Normal 12 2 3 3 4 3" xfId="12059" xr:uid="{47B0156B-706C-4BE9-AAE8-87C19B77DD4E}"/>
    <cellStyle name="Normal 12 2 3 3 4 3 2" xfId="36703" xr:uid="{C699B63F-6099-4E85-BED1-2F7E268921C8}"/>
    <cellStyle name="Normal 12 2 3 3 4 4" xfId="21296" xr:uid="{57D562F3-01B2-49B9-AB22-6CF664AF8607}"/>
    <cellStyle name="Normal 12 2 3 3 4 4 2" xfId="45415" xr:uid="{6427D0CD-E5A8-45A3-9E49-304C2AAF9AB1}"/>
    <cellStyle name="Normal 12 2 3 3 4 5" xfId="28818" xr:uid="{F3079BD9-2ED0-4C99-881C-792CAB3DD909}"/>
    <cellStyle name="Normal 12 2 3 3 5" xfId="4472" xr:uid="{CFFE933D-203D-4DFC-BFCD-68F2F433D117}"/>
    <cellStyle name="Normal 12 2 3 3 5 2" xfId="12813" xr:uid="{E39450D5-B17A-4F9A-9DD9-FE5652C18584}"/>
    <cellStyle name="Normal 12 2 3 3 5 2 2" xfId="37398" xr:uid="{204D83D4-487A-4FC0-8D00-9C49D731E960}"/>
    <cellStyle name="Normal 12 2 3 3 5 3" xfId="29438" xr:uid="{9CF044D5-A98F-4496-8C2B-4D9B81345D8E}"/>
    <cellStyle name="Normal 12 2 3 3 6" xfId="5212" xr:uid="{580B2BDB-86E1-4916-B72F-64F4E85CA37F}"/>
    <cellStyle name="Normal 12 2 3 3 6 2" xfId="13505" xr:uid="{285CED98-9E66-4EB3-B40E-609B01534F60}"/>
    <cellStyle name="Normal 12 2 3 3 6 2 2" xfId="38089" xr:uid="{CAB51A49-813D-4D9D-8A9C-806679971DE8}"/>
    <cellStyle name="Normal 12 2 3 3 6 3" xfId="30071" xr:uid="{09B34FE1-F536-4A14-8D58-7E992FD6826B}"/>
    <cellStyle name="Normal 12 2 3 3 7" xfId="9025" xr:uid="{4485F3F1-A5E9-4CB3-BA7F-982FCD54CE40}"/>
    <cellStyle name="Normal 12 2 3 3 7 2" xfId="33787" xr:uid="{E0675BD9-9568-47BC-B32B-6DB9ACB8C60B}"/>
    <cellStyle name="Normal 12 2 3 3 8" xfId="18145" xr:uid="{3A0386DE-5DF3-489D-B121-A20F6F107B9E}"/>
    <cellStyle name="Normal 12 2 3 3 8 2" xfId="42370" xr:uid="{C8E5C574-9920-45C2-8096-AC400AF1C04D}"/>
    <cellStyle name="Normal 12 2 3 3 9" xfId="18819" xr:uid="{DDCFDA08-E8DE-433C-B3C9-14520947E548}"/>
    <cellStyle name="Normal 12 2 3 3 9 2" xfId="43015" xr:uid="{BA5053F1-0CE9-4035-B424-4A7828E07E30}"/>
    <cellStyle name="Normal 12 2 3 4" xfId="1691" xr:uid="{307315EC-2B38-47FF-AFCC-0CD5721F3C26}"/>
    <cellStyle name="Normal 12 2 3 4 2" xfId="6956" xr:uid="{66519ABA-163C-4375-8C3F-BF40CA2C1B3F}"/>
    <cellStyle name="Normal 12 2 3 4 2 2" xfId="15215" xr:uid="{6B3CF745-D81A-4787-9F6A-665091E7A9B6}"/>
    <cellStyle name="Normal 12 2 3 4 2 2 2" xfId="39797" xr:uid="{5E1411E2-8402-4D8E-8C96-42A538E575BE}"/>
    <cellStyle name="Normal 12 2 3 4 2 3" xfId="22864" xr:uid="{47403B87-0C09-453C-B60E-A666807BC7DB}"/>
    <cellStyle name="Normal 12 2 3 4 2 3 2" xfId="46882" xr:uid="{C7EE63B0-5DBD-4929-A5C1-96080F3B237C}"/>
    <cellStyle name="Normal 12 2 3 4 2 4" xfId="31782" xr:uid="{98B2036C-8776-45C0-A288-B6E0482798CB}"/>
    <cellStyle name="Normal 12 2 3 4 3" xfId="5616" xr:uid="{FE090E9E-A831-418E-AA89-9254292AF6AF}"/>
    <cellStyle name="Normal 12 2 3 4 3 2" xfId="13887" xr:uid="{55F45C85-D41A-4E96-82A2-C11B3B060FBB}"/>
    <cellStyle name="Normal 12 2 3 4 3 2 2" xfId="38471" xr:uid="{00A945A5-2E56-4FA7-A858-BFBEF598CDA3}"/>
    <cellStyle name="Normal 12 2 3 4 3 3" xfId="30454" xr:uid="{8BC5A8A9-9CDC-4D04-A7FF-30ABEF1CABDD}"/>
    <cellStyle name="Normal 12 2 3 4 4" xfId="10040" xr:uid="{B8418EE0-F322-498D-AA60-393A24D62FD3}"/>
    <cellStyle name="Normal 12 2 3 4 4 2" xfId="34711" xr:uid="{E7A679D8-17FF-40B2-BA03-5A08CDFE4065}"/>
    <cellStyle name="Normal 12 2 3 4 5" xfId="20400" xr:uid="{C299FD2A-6E39-4211-96EF-80836FFEBE1B}"/>
    <cellStyle name="Normal 12 2 3 4 5 2" xfId="44564" xr:uid="{FAAF4C7D-3371-48B4-AE12-ACB7759AF00F}"/>
    <cellStyle name="Normal 12 2 3 4 6" xfId="26826" xr:uid="{5ED8FEE6-C0CA-481D-90A6-5B10789BCCA8}"/>
    <cellStyle name="Normal 12 2 3 5" xfId="1827" xr:uid="{DE24F3F8-5A76-41F2-911B-F471DF077CBC}"/>
    <cellStyle name="Normal 12 2 3 5 2" xfId="7634" xr:uid="{5E624E2A-BE85-42D5-856E-C73434E23F8A}"/>
    <cellStyle name="Normal 12 2 3 5 2 2" xfId="15892" xr:uid="{F276C98A-E662-492A-9B84-C785F697B856}"/>
    <cellStyle name="Normal 12 2 3 5 2 2 2" xfId="40474" xr:uid="{B742227D-A5B0-4D37-8BB2-C01B877C0700}"/>
    <cellStyle name="Normal 12 2 3 5 2 3" xfId="22992" xr:uid="{A065260F-038A-408D-B464-FDE799272141}"/>
    <cellStyle name="Normal 12 2 3 5 2 3 2" xfId="47003" xr:uid="{798F0E3D-D77D-4304-A3CF-47E046991A36}"/>
    <cellStyle name="Normal 12 2 3 5 2 4" xfId="32459" xr:uid="{6402A991-0C0A-46DE-8F68-8F4F20FBE3DD}"/>
    <cellStyle name="Normal 12 2 3 5 3" xfId="5745" xr:uid="{45415983-F848-4953-9714-FB125837193C}"/>
    <cellStyle name="Normal 12 2 3 5 3 2" xfId="14007" xr:uid="{CB1C2F16-C3A2-4422-A74E-39536D50B494}"/>
    <cellStyle name="Normal 12 2 3 5 3 2 2" xfId="38589" xr:uid="{854082CA-91DF-4C3F-BA1A-B6CDBD77A982}"/>
    <cellStyle name="Normal 12 2 3 5 3 3" xfId="30574" xr:uid="{741559A8-07BE-498D-B8D3-F9E01257FEFD}"/>
    <cellStyle name="Normal 12 2 3 5 4" xfId="10169" xr:uid="{BEB2A9F7-B584-49BA-9D84-666BB0653499}"/>
    <cellStyle name="Normal 12 2 3 5 4 2" xfId="34829" xr:uid="{21D5217B-A072-4C6B-995C-7C012E3E3D69}"/>
    <cellStyle name="Normal 12 2 3 5 5" xfId="20527" xr:uid="{476006D3-99E1-4E84-BBD9-75906DFA0DEA}"/>
    <cellStyle name="Normal 12 2 3 5 5 2" xfId="44687" xr:uid="{06D1F438-036D-43EC-8C25-A6E8A8545056}"/>
    <cellStyle name="Normal 12 2 3 5 6" xfId="26944" xr:uid="{27BBC8F2-D589-424B-B4DA-A36B921161E7}"/>
    <cellStyle name="Normal 12 2 3 6" xfId="802" xr:uid="{0EED0D01-7402-49A9-B6BD-4A23CD6E86E9}"/>
    <cellStyle name="Normal 12 2 3 6 2" xfId="7825" xr:uid="{E5EEF103-4E03-4B02-84E0-7D2F5D506417}"/>
    <cellStyle name="Normal 12 2 3 6 2 2" xfId="16083" xr:uid="{8AD005FE-1562-4A0B-A7F7-A5DAEC53C402}"/>
    <cellStyle name="Normal 12 2 3 6 2 2 2" xfId="40665" xr:uid="{19F4374C-2957-4859-B3A8-2A962DD1EFED}"/>
    <cellStyle name="Normal 12 2 3 6 2 3" xfId="22025" xr:uid="{CBD39016-2C3B-4DB0-9FCF-5B92D2E7A6A3}"/>
    <cellStyle name="Normal 12 2 3 6 2 3 2" xfId="46090" xr:uid="{D0B261EE-DE0E-46D5-B4EC-265A47B1AD01}"/>
    <cellStyle name="Normal 12 2 3 6 2 4" xfId="32650" xr:uid="{AB35F568-2C1A-4563-A1CF-DB2AF036C122}"/>
    <cellStyle name="Normal 12 2 3 6 3" xfId="5938" xr:uid="{45B84C5C-7936-403A-99E3-1C2019D57940}"/>
    <cellStyle name="Normal 12 2 3 6 3 2" xfId="14200" xr:uid="{7CD00D09-FAC0-4B39-955C-6D9D40D24D59}"/>
    <cellStyle name="Normal 12 2 3 6 3 2 2" xfId="38782" xr:uid="{98A7B6FA-E75C-4CC3-9676-6FA0A6CD679C}"/>
    <cellStyle name="Normal 12 2 3 6 3 3" xfId="30767" xr:uid="{64A3D5BF-2A11-46F3-95DE-8612EF2D09CD}"/>
    <cellStyle name="Normal 12 2 3 6 4" xfId="9187" xr:uid="{E5916F03-50A7-4209-8FCE-9E4726A745EF}"/>
    <cellStyle name="Normal 12 2 3 6 4 2" xfId="33925" xr:uid="{EB3608E7-5879-4B67-B38B-481EB90784B4}"/>
    <cellStyle name="Normal 12 2 3 6 5" xfId="19559" xr:uid="{7BA78847-DD3C-4EEC-8655-E9FF14D6676C}"/>
    <cellStyle name="Normal 12 2 3 6 5 2" xfId="43747" xr:uid="{BE69DF78-9A86-4D4C-93A4-C84BEA81D8F2}"/>
    <cellStyle name="Normal 12 2 3 6 6" xfId="26047" xr:uid="{7102C920-9034-4286-9C30-7FA69872E2B2}"/>
    <cellStyle name="Normal 12 2 3 7" xfId="1946" xr:uid="{08F9F3A5-E62C-4B73-A06F-86498FAB8679}"/>
    <cellStyle name="Normal 12 2 3 7 2" xfId="6458" xr:uid="{A1D2AE00-47EE-41FD-8A8F-B2DCEAE895BD}"/>
    <cellStyle name="Normal 12 2 3 7 2 2" xfId="14717" xr:uid="{AE1E023E-5BDB-4AC7-8038-F3ECE2D3F0F0}"/>
    <cellStyle name="Normal 12 2 3 7 2 2 2" xfId="39299" xr:uid="{520B7EE2-2868-4D2C-BE5F-299934EDB6BC}"/>
    <cellStyle name="Normal 12 2 3 7 2 3" xfId="23110" xr:uid="{90AB4B7A-77CD-4083-90D8-A847BD2FECDE}"/>
    <cellStyle name="Normal 12 2 3 7 2 3 2" xfId="47121" xr:uid="{63F58224-72D8-4FCE-9389-06B0E277C6DF}"/>
    <cellStyle name="Normal 12 2 3 7 2 4" xfId="31284" xr:uid="{6DD4FCF2-B8CC-44CD-8F31-7D7E374B9BDA}"/>
    <cellStyle name="Normal 12 2 3 7 3" xfId="10288" xr:uid="{85D0B094-8DC8-4557-A267-1F69017037A8}"/>
    <cellStyle name="Normal 12 2 3 7 3 2" xfId="34947" xr:uid="{E181FE75-51C0-46AE-8ADB-D65097EF75A9}"/>
    <cellStyle name="Normal 12 2 3 7 4" xfId="20645" xr:uid="{376B6E7B-30B6-472E-BA7E-6925CDBB689A}"/>
    <cellStyle name="Normal 12 2 3 7 4 2" xfId="44805" xr:uid="{6DF4B3E3-4538-4908-A685-1FBEB45905F0}"/>
    <cellStyle name="Normal 12 2 3 7 5" xfId="27062" xr:uid="{53D19D8B-E5C3-4DFB-B714-EAB508466733}"/>
    <cellStyle name="Normal 12 2 3 8" xfId="2139" xr:uid="{335C1692-5C6E-4BDA-A653-754F2B9A92D2}"/>
    <cellStyle name="Normal 12 2 3 8 2" xfId="8312" xr:uid="{42EB555E-B244-4B91-8F28-FF2650C3BA42}"/>
    <cellStyle name="Normal 12 2 3 8 2 2" xfId="16570" xr:uid="{0DF30E7C-8FD1-4D20-A50D-E5EC5DC3309E}"/>
    <cellStyle name="Normal 12 2 3 8 2 2 2" xfId="41152" xr:uid="{566C1258-6BA0-44AB-91F1-56A70F70C793}"/>
    <cellStyle name="Normal 12 2 3 8 2 3" xfId="21534" xr:uid="{9598F0BA-DAF3-4083-BC28-840F28CE7AE8}"/>
    <cellStyle name="Normal 12 2 3 8 2 3 2" xfId="45632" xr:uid="{6D9192F1-647C-4FD7-853B-CEF324E3CB1A}"/>
    <cellStyle name="Normal 12 2 3 8 2 4" xfId="33137" xr:uid="{04A628EF-0273-489B-9B9B-6DB213033155}"/>
    <cellStyle name="Normal 12 2 3 8 3" xfId="10481" xr:uid="{4A0770A3-59F6-462D-9257-BC5D7BF2080D}"/>
    <cellStyle name="Normal 12 2 3 8 3 2" xfId="35139" xr:uid="{84C7DC0A-1F4C-46C9-A440-6258E41693BE}"/>
    <cellStyle name="Normal 12 2 3 8 4" xfId="19064" xr:uid="{55FFBF36-4287-4C17-BD3A-63A0396E3612}"/>
    <cellStyle name="Normal 12 2 3 8 4 2" xfId="43258" xr:uid="{ABA5C5F0-28F0-4CE3-A0E7-77D33EF599A6}"/>
    <cellStyle name="Normal 12 2 3 8 5" xfId="27254" xr:uid="{55544931-78E6-4365-A95F-17ED6BE4F7A0}"/>
    <cellStyle name="Normal 12 2 3 9" xfId="2526" xr:uid="{EDCC6FFC-551B-4D6A-993E-5759C0DEFC48}"/>
    <cellStyle name="Normal 12 2 3 9 2" xfId="10867" xr:uid="{7B8AF15E-2F99-4C82-81A9-DAE5EA4585B5}"/>
    <cellStyle name="Normal 12 2 3 9 2 2" xfId="35523" xr:uid="{00F5E9C2-5391-4A72-A329-CBFCA89ED305}"/>
    <cellStyle name="Normal 12 2 3 9 3" xfId="20940" xr:uid="{4F227B29-B9B6-4B63-AB18-F7E4C9A3544C}"/>
    <cellStyle name="Normal 12 2 3 9 3 2" xfId="45075" xr:uid="{BCBA4AFF-3E3B-4065-9E64-98D362EDBDE0}"/>
    <cellStyle name="Normal 12 2 3 9 4" xfId="27638" xr:uid="{7FABA6F5-AE8E-437D-AA5A-D5831BE33794}"/>
    <cellStyle name="Normal 12 2 30" xfId="18393" xr:uid="{E67F8483-AF82-4656-A73A-0EA61F4FC174}"/>
    <cellStyle name="Normal 12 2 30 2" xfId="42609" xr:uid="{E1DDEAFD-6172-48FE-82C8-A435E1B73590}"/>
    <cellStyle name="Normal 12 2 31" xfId="25560" xr:uid="{1F66185A-39E7-4C9B-9F05-7A79385C194F}"/>
    <cellStyle name="Normal 12 2 4" xfId="376" xr:uid="{7C4F56B5-1C70-462F-B22A-5250C5EE8B1B}"/>
    <cellStyle name="Normal 12 2 4 10" xfId="4293" xr:uid="{4C4F645A-003A-419B-BB87-809946758D02}"/>
    <cellStyle name="Normal 12 2 4 10 2" xfId="12634" xr:uid="{CB1DC911-11EC-497E-9756-B66E1ACF99B0}"/>
    <cellStyle name="Normal 12 2 4 10 2 2" xfId="37219" xr:uid="{0AF6B7F5-1F94-4540-AD76-6F3D09EFC046}"/>
    <cellStyle name="Normal 12 2 4 10 3" xfId="29259" xr:uid="{20A26A18-1D4A-42A9-B20A-1CF1B9292ABA}"/>
    <cellStyle name="Normal 12 2 4 11" xfId="4832" xr:uid="{9D18E442-9A3C-4B14-8F0B-D65DD8D127BF}"/>
    <cellStyle name="Normal 12 2 4 11 2" xfId="13156" xr:uid="{867CA0A3-A519-4806-BE2E-88E43412E54A}"/>
    <cellStyle name="Normal 12 2 4 11 2 2" xfId="37741" xr:uid="{C11AC271-A495-422B-9C50-246CED3601D6}"/>
    <cellStyle name="Normal 12 2 4 11 3" xfId="29721" xr:uid="{47974CE2-FFA1-4AE4-935A-198C1C4E0532}"/>
    <cellStyle name="Normal 12 2 4 12" xfId="8776" xr:uid="{C324ECCA-7792-4B64-9611-6FC33CB69957}"/>
    <cellStyle name="Normal 12 2 4 12 2" xfId="33547" xr:uid="{7C3BD60F-2858-4CEC-BDCA-34529434F909}"/>
    <cellStyle name="Normal 12 2 4 13" xfId="17966" xr:uid="{1DACAA4B-EF11-4FAE-9FB6-EF0AC2DB407C}"/>
    <cellStyle name="Normal 12 2 4 13 2" xfId="42191" xr:uid="{59D23B50-5473-4CD8-885A-3E6FF7FD821B}"/>
    <cellStyle name="Normal 12 2 4 14" xfId="18560" xr:uid="{F5AE429B-E0BD-47F9-B7A2-C69D5A135847}"/>
    <cellStyle name="Normal 12 2 4 14 2" xfId="42756" xr:uid="{5BC4E30A-3114-47B6-A4E7-7927A9C4010C}"/>
    <cellStyle name="Normal 12 2 4 15" xfId="25678" xr:uid="{E33A136F-981C-4DEC-AF67-D48C0959B159}"/>
    <cellStyle name="Normal 12 2 4 2" xfId="1089" xr:uid="{49FCDE98-3B07-48D1-9482-497332DAB86F}"/>
    <cellStyle name="Normal 12 2 4 2 10" xfId="26287" xr:uid="{3F2E7992-B93B-424F-A6B3-568760166093}"/>
    <cellStyle name="Normal 12 2 4 2 2" xfId="1523" xr:uid="{B5416C6F-B42B-49B1-AC36-E1EF00FDC4AB}"/>
    <cellStyle name="Normal 12 2 4 2 2 2" xfId="7499" xr:uid="{F109C48C-0580-4C0C-A7FC-A776C7A53E24}"/>
    <cellStyle name="Normal 12 2 4 2 2 2 2" xfId="15758" xr:uid="{DC538130-AD7D-42E2-8833-50C5F4B5487A}"/>
    <cellStyle name="Normal 12 2 4 2 2 2 2 2" xfId="40340" xr:uid="{9856845C-CA65-409A-91A7-B51B8442A811}"/>
    <cellStyle name="Normal 12 2 4 2 2 2 3" xfId="22711" xr:uid="{57DF5A37-37C6-4B98-80A9-CC80D07902FB}"/>
    <cellStyle name="Normal 12 2 4 2 2 2 3 2" xfId="46738" xr:uid="{10269E8C-CB4D-4776-9905-A25EC312D6DA}"/>
    <cellStyle name="Normal 12 2 4 2 2 2 4" xfId="32325" xr:uid="{9BD700B7-157D-47EE-8BBE-A9995ACC0BA1}"/>
    <cellStyle name="Normal 12 2 4 2 2 3" xfId="5463" xr:uid="{437C6A65-644B-41BD-96C9-16AC6031EFA5}"/>
    <cellStyle name="Normal 12 2 4 2 2 3 2" xfId="13746" xr:uid="{4AD0FE15-0E5F-432A-8A3C-0962F923289E}"/>
    <cellStyle name="Normal 12 2 4 2 2 3 2 2" xfId="38330" xr:uid="{7F056239-2C6F-428C-93A5-6241305481ED}"/>
    <cellStyle name="Normal 12 2 4 2 2 3 3" xfId="30312" xr:uid="{40BE990E-E235-480A-89F1-4E723DF30C9D}"/>
    <cellStyle name="Normal 12 2 4 2 2 4" xfId="9884" xr:uid="{91B73138-3608-40BD-8972-9D539F3430DD}"/>
    <cellStyle name="Normal 12 2 4 2 2 4 2" xfId="34570" xr:uid="{649ACF42-F349-4552-A7CF-B65A09E908C7}"/>
    <cellStyle name="Normal 12 2 4 2 2 5" xfId="20245" xr:uid="{93A7B859-88A1-429D-9102-7E032FD146E6}"/>
    <cellStyle name="Normal 12 2 4 2 2 5 2" xfId="44419" xr:uid="{B2E3E158-C224-48B0-A512-1D231A44649D}"/>
    <cellStyle name="Normal 12 2 4 2 2 6" xfId="26686" xr:uid="{2445CCA7-C7CE-483A-B602-3AFE4CEEE5D1}"/>
    <cellStyle name="Normal 12 2 4 2 3" xfId="3056" xr:uid="{FA85C908-D1E3-4171-B0BF-B1CEB12C8CC1}"/>
    <cellStyle name="Normal 12 2 4 2 3 2" xfId="8065" xr:uid="{C7D6C6DF-A2D3-4B30-840F-5DED58AF94CD}"/>
    <cellStyle name="Normal 12 2 4 2 3 2 2" xfId="16323" xr:uid="{C50368E6-906D-457F-BA5B-45AE93B186FB}"/>
    <cellStyle name="Normal 12 2 4 2 3 2 2 2" xfId="40905" xr:uid="{702690A2-F54A-4617-9B66-5ACEACF212C0}"/>
    <cellStyle name="Normal 12 2 4 2 3 2 3" xfId="32890" xr:uid="{4F9275DB-D2AD-4CB4-A28D-D58FFDA44697}"/>
    <cellStyle name="Normal 12 2 4 2 3 3" xfId="6178" xr:uid="{955E92E7-B56C-4107-93BF-9B719482FBD3}"/>
    <cellStyle name="Normal 12 2 4 2 3 3 2" xfId="14440" xr:uid="{1F6F49C8-F57C-4EC0-A69E-606B033DFC03}"/>
    <cellStyle name="Normal 12 2 4 2 3 3 2 2" xfId="39022" xr:uid="{5EEB72A4-19CD-4656-98FD-5AFD94349B94}"/>
    <cellStyle name="Normal 12 2 4 2 3 3 3" xfId="31007" xr:uid="{22A41C27-6D39-4159-830F-896DB47027F9}"/>
    <cellStyle name="Normal 12 2 4 2 3 4" xfId="11397" xr:uid="{AEFC081E-097B-46E3-AB46-D92BEFF6AB77}"/>
    <cellStyle name="Normal 12 2 4 2 3 4 2" xfId="36052" xr:uid="{C7394521-043F-49D4-906C-DFD3CCFD7562}"/>
    <cellStyle name="Normal 12 2 4 2 3 5" xfId="22298" xr:uid="{A3811A23-E677-40BA-82BC-3245E4BA4337}"/>
    <cellStyle name="Normal 12 2 4 2 3 5 2" xfId="46334" xr:uid="{5CF3BC06-7153-4470-A810-011207F2D07B}"/>
    <cellStyle name="Normal 12 2 4 2 3 6" xfId="28167" xr:uid="{1A9D45F8-3A1D-4B52-980E-45370307BE90}"/>
    <cellStyle name="Normal 12 2 4 2 4" xfId="3775" xr:uid="{FFA4F781-155F-4570-9181-741FF950E9F3}"/>
    <cellStyle name="Normal 12 2 4 2 4 2" xfId="6698" xr:uid="{7B99C417-278E-41A1-B3A2-DB16CA0D8800}"/>
    <cellStyle name="Normal 12 2 4 2 4 2 2" xfId="14957" xr:uid="{C308F4E2-1647-4F66-A404-116CE667EB07}"/>
    <cellStyle name="Normal 12 2 4 2 4 2 2 2" xfId="39539" xr:uid="{B82FA020-A133-4866-B236-9F51F125FACB}"/>
    <cellStyle name="Normal 12 2 4 2 4 2 3" xfId="31524" xr:uid="{23ECCFFC-FF88-4181-A8BB-851F9BD8933A}"/>
    <cellStyle name="Normal 12 2 4 2 4 3" xfId="12116" xr:uid="{94061472-4B86-44DF-A5CB-020066E30FBC}"/>
    <cellStyle name="Normal 12 2 4 2 4 3 2" xfId="36760" xr:uid="{949D35BA-107B-43DF-BE6A-FE03CE48ED52}"/>
    <cellStyle name="Normal 12 2 4 2 4 4" xfId="28875" xr:uid="{C305CDA9-332D-4914-8227-CABF064E1CBD}"/>
    <cellStyle name="Normal 12 2 4 2 5" xfId="4529" xr:uid="{4BE8BF5D-8A78-4EA7-9A29-992E4C5D0880}"/>
    <cellStyle name="Normal 12 2 4 2 5 2" xfId="7210" xr:uid="{758DEFF5-FFFF-4B75-973E-9CE428084DC6}"/>
    <cellStyle name="Normal 12 2 4 2 5 2 2" xfId="15469" xr:uid="{8C435ED2-E84C-43B6-B0CB-F86FAC96BD05}"/>
    <cellStyle name="Normal 12 2 4 2 5 2 2 2" xfId="40051" xr:uid="{1C24C590-58C4-4BDD-A8EE-B0FA3479A234}"/>
    <cellStyle name="Normal 12 2 4 2 5 2 3" xfId="32036" xr:uid="{526DBB43-90F7-4557-84CD-0D5E99688309}"/>
    <cellStyle name="Normal 12 2 4 2 5 3" xfId="12870" xr:uid="{12209697-1EEF-4962-A648-11C492B8861D}"/>
    <cellStyle name="Normal 12 2 4 2 5 3 2" xfId="37455" xr:uid="{FE5D9A08-BCA1-453F-9FD7-3BD9C30D288A}"/>
    <cellStyle name="Normal 12 2 4 2 5 4" xfId="29495" xr:uid="{CE912FFD-917F-4A7B-903A-A5EBF20DBE9D}"/>
    <cellStyle name="Normal 12 2 4 2 6" xfId="5049" xr:uid="{914D33B5-9027-4B4F-80F3-8C358E85F317}"/>
    <cellStyle name="Normal 12 2 4 2 6 2" xfId="13346" xr:uid="{73E79E35-8DE5-4A16-A634-BDCD80C19B32}"/>
    <cellStyle name="Normal 12 2 4 2 6 2 2" xfId="37930" xr:uid="{BF9D7073-43AD-42A6-9BFA-CBA14D644154}"/>
    <cellStyle name="Normal 12 2 4 2 6 3" xfId="29911" xr:uid="{EAEB2C6B-B89C-4E8B-8391-5D18770DF7AA}"/>
    <cellStyle name="Normal 12 2 4 2 7" xfId="9465" xr:uid="{2A3ECE3A-7456-4F37-A400-46ECD9328BDC}"/>
    <cellStyle name="Normal 12 2 4 2 7 2" xfId="34168" xr:uid="{5B2BCD8D-E3A9-4339-AAEC-E8222CE4947D}"/>
    <cellStyle name="Normal 12 2 4 2 8" xfId="18202" xr:uid="{2F03F019-D1BB-4218-9B1C-1F89DD180EB9}"/>
    <cellStyle name="Normal 12 2 4 2 8 2" xfId="42427" xr:uid="{400B5767-0E21-41E0-866C-5A485BEE91DF}"/>
    <cellStyle name="Normal 12 2 4 2 9" xfId="19833" xr:uid="{9836065E-DB1E-406F-9E95-8A93CA071362}"/>
    <cellStyle name="Normal 12 2 4 2 9 2" xfId="44013" xr:uid="{CBFA7E36-E7EA-4AFA-B687-7105B0B24402}"/>
    <cellStyle name="Normal 12 2 4 3" xfId="1325" xr:uid="{2250F39F-DA99-4B74-9B5E-F15BF49C45EB}"/>
    <cellStyle name="Normal 12 2 4 3 2" xfId="7013" xr:uid="{80063CF0-BF89-4801-A173-594B4582E329}"/>
    <cellStyle name="Normal 12 2 4 3 2 2" xfId="15272" xr:uid="{5FEDFDF9-4DD7-4C3D-A5AC-614E8A9A2F4C}"/>
    <cellStyle name="Normal 12 2 4 3 2 2 2" xfId="39854" xr:uid="{52D2BC0C-1B42-4D75-A9D5-E95193268760}"/>
    <cellStyle name="Normal 12 2 4 3 2 3" xfId="22516" xr:uid="{0A7248E4-D7A0-4B7D-8FEF-3C9EAE9F1640}"/>
    <cellStyle name="Normal 12 2 4 3 2 3 2" xfId="46550" xr:uid="{744D907B-0389-4092-8203-20AA8B957C4C}"/>
    <cellStyle name="Normal 12 2 4 3 2 4" xfId="31839" xr:uid="{DF3F16EC-35BD-4DEC-83AA-F4B1C56220D3}"/>
    <cellStyle name="Normal 12 2 4 3 3" xfId="5265" xr:uid="{989975C7-2CD3-4C16-BCFA-157193D1AD9E}"/>
    <cellStyle name="Normal 12 2 4 3 3 2" xfId="13558" xr:uid="{76E496FC-7EFD-4918-A87A-5495684D734E}"/>
    <cellStyle name="Normal 12 2 4 3 3 2 2" xfId="38142" xr:uid="{A44C9CFF-9F46-40B2-B779-6FB2FC9D31E6}"/>
    <cellStyle name="Normal 12 2 4 3 3 3" xfId="30124" xr:uid="{FE1CB230-547C-4CE0-B123-038FB3BB6E8A}"/>
    <cellStyle name="Normal 12 2 4 3 4" xfId="9687" xr:uid="{2985FBBE-7A69-44E8-B619-2BF35EEC13C1}"/>
    <cellStyle name="Normal 12 2 4 3 4 2" xfId="34382" xr:uid="{E5272698-CF23-411C-8306-2B3C523C4FB3}"/>
    <cellStyle name="Normal 12 2 4 3 5" xfId="20049" xr:uid="{34ACEC8E-7F28-4B18-9C8A-2127C90D26C3}"/>
    <cellStyle name="Normal 12 2 4 3 5 2" xfId="44227" xr:uid="{F420F15D-89EF-4946-B1A9-BA57C9BF472D}"/>
    <cellStyle name="Normal 12 2 4 3 6" xfId="26499" xr:uid="{21C06CE3-D67E-4553-9210-C2FE638D3B69}"/>
    <cellStyle name="Normal 12 2 4 4" xfId="860" xr:uid="{C7E5AE6A-C62C-4DB5-8996-2E86EA9B67B2}"/>
    <cellStyle name="Normal 12 2 4 4 2" xfId="7878" xr:uid="{06930F69-B105-4EBF-8157-23D899872817}"/>
    <cellStyle name="Normal 12 2 4 4 2 2" xfId="16136" xr:uid="{76EE0853-F3AE-46E6-82BC-582C42A57C98}"/>
    <cellStyle name="Normal 12 2 4 4 2 2 2" xfId="40718" xr:uid="{936EFA68-A18D-42E4-8445-175E45F7F695}"/>
    <cellStyle name="Normal 12 2 4 4 2 3" xfId="22082" xr:uid="{7A64F3C9-DD2B-42F9-9A62-D2BD229E2F59}"/>
    <cellStyle name="Normal 12 2 4 4 2 3 2" xfId="46143" xr:uid="{FD274AFD-3F19-4FDB-89B1-FE1978DE3934}"/>
    <cellStyle name="Normal 12 2 4 4 2 4" xfId="32703" xr:uid="{02D5BBC0-39DB-4702-A84E-84B427FA4D66}"/>
    <cellStyle name="Normal 12 2 4 4 3" xfId="5991" xr:uid="{92FB1297-7304-4FE5-A9D9-B30C8285988F}"/>
    <cellStyle name="Normal 12 2 4 4 3 2" xfId="14253" xr:uid="{F23BB556-112C-405B-92AF-BD4F3F2A232D}"/>
    <cellStyle name="Normal 12 2 4 4 3 2 2" xfId="38835" xr:uid="{5F7B6A8A-8E49-4472-828C-D4446F2010A5}"/>
    <cellStyle name="Normal 12 2 4 4 3 3" xfId="30820" xr:uid="{B6608F06-16A8-4FDD-B562-2B47FDA83299}"/>
    <cellStyle name="Normal 12 2 4 4 4" xfId="9244" xr:uid="{73FBD4E8-5FAC-49D5-9BE0-C9A4AA7414B9}"/>
    <cellStyle name="Normal 12 2 4 4 4 2" xfId="33978" xr:uid="{CE6F7AC1-B965-476D-9B29-11C27423B162}"/>
    <cellStyle name="Normal 12 2 4 4 5" xfId="19616" xr:uid="{783F441A-8BF2-44DC-B05F-D0786C78ED05}"/>
    <cellStyle name="Normal 12 2 4 4 5 2" xfId="43804" xr:uid="{3CA118A1-164F-4A3A-9D2D-9CE77489FD81}"/>
    <cellStyle name="Normal 12 2 4 4 6" xfId="26100" xr:uid="{149A2CEB-C4AF-400E-8437-11A493E1CBB5}"/>
    <cellStyle name="Normal 12 2 4 5" xfId="2197" xr:uid="{4539C0F4-73EA-471B-8F8C-8F4D3AB2FCE2}"/>
    <cellStyle name="Normal 12 2 4 5 2" xfId="6511" xr:uid="{0C8617FB-A383-494F-BF08-95BE386E8C71}"/>
    <cellStyle name="Normal 12 2 4 5 2 2" xfId="14770" xr:uid="{19D8FDAA-356F-46F4-8E7B-93A1116754BD}"/>
    <cellStyle name="Normal 12 2 4 5 2 2 2" xfId="39352" xr:uid="{F50300D1-50B5-4ABF-94BC-06EA1F764924}"/>
    <cellStyle name="Normal 12 2 4 5 2 3" xfId="21635" xr:uid="{8D9ED399-9965-491A-8E51-D0E874183F4F}"/>
    <cellStyle name="Normal 12 2 4 5 2 3 2" xfId="45717" xr:uid="{23EC57DF-FBE9-4C45-B648-1B175AB00290}"/>
    <cellStyle name="Normal 12 2 4 5 2 4" xfId="31337" xr:uid="{DF440C9E-ACF5-44AA-BE90-D99ACA0154A8}"/>
    <cellStyle name="Normal 12 2 4 5 3" xfId="10538" xr:uid="{6B70A1C5-0A68-468A-A20D-5537DA081C1E}"/>
    <cellStyle name="Normal 12 2 4 5 3 2" xfId="35196" xr:uid="{EE74004C-1BF2-45F8-84B0-4F44F6354B0B}"/>
    <cellStyle name="Normal 12 2 4 5 4" xfId="19167" xr:uid="{6D670504-9A81-4D76-9558-D2A22DA0F841}"/>
    <cellStyle name="Normal 12 2 4 5 4 2" xfId="43361" xr:uid="{C8A85200-7C85-42E1-AC53-9EA109D86D54}"/>
    <cellStyle name="Normal 12 2 4 5 5" xfId="27311" xr:uid="{9A088262-BFD9-4753-95AA-812512744C66}"/>
    <cellStyle name="Normal 12 2 4 6" xfId="2583" xr:uid="{E2599BEA-19F2-4A58-82C6-244130ED1225}"/>
    <cellStyle name="Normal 12 2 4 6 2" xfId="8369" xr:uid="{3B0E3B6D-E64A-4666-8951-A225F5D2160C}"/>
    <cellStyle name="Normal 12 2 4 6 2 2" xfId="16627" xr:uid="{AD7E020C-20BD-44B5-9602-DE4D57F53062}"/>
    <cellStyle name="Normal 12 2 4 6 2 2 2" xfId="41209" xr:uid="{635C78BF-E7BC-4E7D-9BEF-8468F96E811B}"/>
    <cellStyle name="Normal 12 2 4 6 2 3" xfId="33194" xr:uid="{941F705D-5925-415A-B7A6-7B36896BE1F2}"/>
    <cellStyle name="Normal 12 2 4 6 3" xfId="10924" xr:uid="{63B93D2B-A3D6-4C05-AE6F-BB41A8944A15}"/>
    <cellStyle name="Normal 12 2 4 6 3 2" xfId="35580" xr:uid="{10381139-70E7-4DE5-BCC1-076915B0871D}"/>
    <cellStyle name="Normal 12 2 4 6 4" xfId="21039" xr:uid="{748EE856-0518-480F-B1AB-67DF1EA5B379}"/>
    <cellStyle name="Normal 12 2 4 6 4 2" xfId="45164" xr:uid="{1FE3541B-80FD-43D0-8985-3B80683C8C1A}"/>
    <cellStyle name="Normal 12 2 4 6 5" xfId="27695" xr:uid="{C2752DB2-DFBE-441C-B010-EEE97DE7CAB2}"/>
    <cellStyle name="Normal 12 2 4 7" xfId="2820" xr:uid="{AA6AE433-0CC6-4C1D-827E-15CC72E8AC37}"/>
    <cellStyle name="Normal 12 2 4 7 2" xfId="11161" xr:uid="{2749B01B-F007-427B-931F-DB894736A560}"/>
    <cellStyle name="Normal 12 2 4 7 2 2" xfId="35816" xr:uid="{2D562CA4-3410-4B66-866D-FE7715A56EA7}"/>
    <cellStyle name="Normal 12 2 4 7 3" xfId="27931" xr:uid="{D14336B3-719B-4576-B3B2-7F22E3573D12}"/>
    <cellStyle name="Normal 12 2 4 8" xfId="3293" xr:uid="{E00F7E00-E64C-4257-BE2E-229D48A2ABFB}"/>
    <cellStyle name="Normal 12 2 4 8 2" xfId="11634" xr:uid="{40430F76-A147-4528-BC01-FAD6EE4D3A24}"/>
    <cellStyle name="Normal 12 2 4 8 2 2" xfId="36288" xr:uid="{897511A9-8317-47C0-97A4-44B629ED685D}"/>
    <cellStyle name="Normal 12 2 4 8 3" xfId="28403" xr:uid="{F359FB1C-664B-4EB3-8183-5C54CF27B208}"/>
    <cellStyle name="Normal 12 2 4 9" xfId="3539" xr:uid="{048933D8-461C-4780-A680-1335558B60EA}"/>
    <cellStyle name="Normal 12 2 4 9 2" xfId="11880" xr:uid="{B934B613-C537-4365-8379-54ACDB160C57}"/>
    <cellStyle name="Normal 12 2 4 9 2 2" xfId="36524" xr:uid="{06539585-37AA-4F0C-980B-EB7DD9B23C15}"/>
    <cellStyle name="Normal 12 2 4 9 3" xfId="28639" xr:uid="{6D314743-D7FC-455A-BB72-8A3CFC706B84}"/>
    <cellStyle name="Normal 12 2 5" xfId="519" xr:uid="{4FDC4375-517D-4268-B9B1-A32F783521E6}"/>
    <cellStyle name="Normal 12 2 5 10" xfId="18701" xr:uid="{1B176F04-6CF4-49CB-BAA0-0E4AD7142B78}"/>
    <cellStyle name="Normal 12 2 5 10 2" xfId="42897" xr:uid="{FF7FE000-80B8-4362-A0F6-9187415CB91F}"/>
    <cellStyle name="Normal 12 2 5 11" xfId="25800" xr:uid="{E41DD6EC-D0DB-46BF-993C-D5A7F71F118E}"/>
    <cellStyle name="Normal 12 2 5 2" xfId="1388" xr:uid="{25AA9E1A-3D97-4101-853B-72D5110FC2D9}"/>
    <cellStyle name="Normal 12 2 5 2 2" xfId="7420" xr:uid="{84F29C4E-25E8-4744-BEEE-BD39275AC422}"/>
    <cellStyle name="Normal 12 2 5 2 2 2" xfId="15679" xr:uid="{5E5E98E5-F615-4AE9-AE6D-F1AEFEAB7530}"/>
    <cellStyle name="Normal 12 2 5 2 2 2 2" xfId="40261" xr:uid="{97B9FC25-CA09-4033-841A-1AD3BEC25540}"/>
    <cellStyle name="Normal 12 2 5 2 2 3" xfId="22577" xr:uid="{4D7DB5F8-181B-4CE6-A481-01189E24B0D3}"/>
    <cellStyle name="Normal 12 2 5 2 2 3 2" xfId="46604" xr:uid="{4DB381CE-CEE7-4A07-85C5-321A8D60C753}"/>
    <cellStyle name="Normal 12 2 5 2 2 4" xfId="32246" xr:uid="{131EFA3A-3A9E-48AE-B78A-868AE2E54BA5}"/>
    <cellStyle name="Normal 12 2 5 2 3" xfId="5328" xr:uid="{AC5A73C3-998A-4820-B303-FB6C27BB74CF}"/>
    <cellStyle name="Normal 12 2 5 2 3 2" xfId="13612" xr:uid="{2D7BC8CC-834C-4908-AE22-C0AC7E40D901}"/>
    <cellStyle name="Normal 12 2 5 2 3 2 2" xfId="38196" xr:uid="{FD36834D-E07C-43E0-B958-386A7C74D102}"/>
    <cellStyle name="Normal 12 2 5 2 3 3" xfId="30178" xr:uid="{81CA7A67-DF2D-4148-B94C-AA90A7980559}"/>
    <cellStyle name="Normal 12 2 5 2 4" xfId="9750" xr:uid="{F9070698-0658-4F47-B3DC-FCB6A3D8E814}"/>
    <cellStyle name="Normal 12 2 5 2 4 2" xfId="34436" xr:uid="{89BCD08F-6940-4BDF-92C0-C0C8EA2875C5}"/>
    <cellStyle name="Normal 12 2 5 2 5" xfId="20111" xr:uid="{5A617E38-6F8E-4667-8538-531023ED9F90}"/>
    <cellStyle name="Normal 12 2 5 2 5 2" xfId="44285" xr:uid="{7F630EA4-0CEC-4546-A492-6722D71B2AC5}"/>
    <cellStyle name="Normal 12 2 5 2 6" xfId="26552" xr:uid="{6DFA096A-7352-4EF5-9316-440A687704C5}"/>
    <cellStyle name="Normal 12 2 5 3" xfId="934" xr:uid="{A50891C2-3AF3-41BF-AF32-9F5C654A2E08}"/>
    <cellStyle name="Normal 12 2 5 3 2" xfId="7931" xr:uid="{0FFC3D34-78FF-483B-8BFF-1C73B2D5FC7D}"/>
    <cellStyle name="Normal 12 2 5 3 2 2" xfId="16189" xr:uid="{93288ED8-180A-44D3-8BA2-B9CD4FFB637D}"/>
    <cellStyle name="Normal 12 2 5 3 2 2 2" xfId="40771" xr:uid="{B260D858-9523-4DA9-A792-F255817D8B2E}"/>
    <cellStyle name="Normal 12 2 5 3 2 3" xfId="22147" xr:uid="{49AB2E54-42E4-4048-926A-D131E7ED5CA5}"/>
    <cellStyle name="Normal 12 2 5 3 2 3 2" xfId="46199" xr:uid="{4EA5BCA8-8556-445A-AC66-B100279BA8F6}"/>
    <cellStyle name="Normal 12 2 5 3 2 4" xfId="32756" xr:uid="{9562EC2C-FE9E-4257-8A58-8D355243F021}"/>
    <cellStyle name="Normal 12 2 5 3 3" xfId="6044" xr:uid="{87AFAF8C-AA91-4B99-A4E8-588D6031DA90}"/>
    <cellStyle name="Normal 12 2 5 3 3 2" xfId="14306" xr:uid="{85EBA12F-18D1-458C-92E9-00B146BE4FBF}"/>
    <cellStyle name="Normal 12 2 5 3 3 2 2" xfId="38888" xr:uid="{3E568BE1-ECBA-48F0-A02D-0F1BB2FE03FB}"/>
    <cellStyle name="Normal 12 2 5 3 3 3" xfId="30873" xr:uid="{40CB929A-8305-49D6-B736-6E709050372B}"/>
    <cellStyle name="Normal 12 2 5 3 4" xfId="9312" xr:uid="{4642A021-4589-40E5-A6FE-F0B1E4B81121}"/>
    <cellStyle name="Normal 12 2 5 3 4 2" xfId="34033" xr:uid="{39F2A03B-2C6A-43A9-BBAC-0E7371B48098}"/>
    <cellStyle name="Normal 12 2 5 3 5" xfId="19682" xr:uid="{14B96A66-C37D-42DF-B805-595DFF12E680}"/>
    <cellStyle name="Normal 12 2 5 3 5 2" xfId="43864" xr:uid="{BB59592B-E60A-407B-ADEF-B8D48A3D4CD0}"/>
    <cellStyle name="Normal 12 2 5 3 6" xfId="26153" xr:uid="{14BD1961-15A6-462B-BCCA-4CEF8347A4C4}"/>
    <cellStyle name="Normal 12 2 5 4" xfId="2938" xr:uid="{8B0AA215-9A78-40B7-BF4F-0869487D2DE0}"/>
    <cellStyle name="Normal 12 2 5 4 2" xfId="6564" xr:uid="{C0F7B289-6656-42DC-A007-7AE03E58731E}"/>
    <cellStyle name="Normal 12 2 5 4 2 2" xfId="14823" xr:uid="{57FEA448-162F-4A0C-8EC7-2BB4CC5C3271}"/>
    <cellStyle name="Normal 12 2 5 4 2 2 2" xfId="39405" xr:uid="{29D82E48-130C-4E6F-9A5E-744A86C1F602}"/>
    <cellStyle name="Normal 12 2 5 4 2 3" xfId="21773" xr:uid="{56670CD9-0F88-4180-8331-A5B27577503A}"/>
    <cellStyle name="Normal 12 2 5 4 2 3 2" xfId="45847" xr:uid="{B098AE0E-9886-413F-B7E9-1684000758AC}"/>
    <cellStyle name="Normal 12 2 5 4 2 4" xfId="31390" xr:uid="{3E86CACC-679A-4C15-B84A-04F22B6E15AB}"/>
    <cellStyle name="Normal 12 2 5 4 3" xfId="11279" xr:uid="{F0273DCC-CB64-4A36-895D-AD4C3612A364}"/>
    <cellStyle name="Normal 12 2 5 4 3 2" xfId="35934" xr:uid="{1C92276A-11F3-4FA3-B69C-FF4CF97F8313}"/>
    <cellStyle name="Normal 12 2 5 4 4" xfId="19308" xr:uid="{440355CF-4396-4333-8FAA-B3B4DE7094C8}"/>
    <cellStyle name="Normal 12 2 5 4 4 2" xfId="43502" xr:uid="{2197B522-2464-4A22-A798-96868D363E4D}"/>
    <cellStyle name="Normal 12 2 5 4 5" xfId="28049" xr:uid="{D8B11F8D-9FBD-4378-8D30-BD32F11C3016}"/>
    <cellStyle name="Normal 12 2 5 5" xfId="3657" xr:uid="{76D67A41-0D2C-40B6-8C25-A7D0058A6FE6}"/>
    <cellStyle name="Normal 12 2 5 5 2" xfId="7157" xr:uid="{1F203E68-2A3F-45E0-99C3-6EFA49E8CE0C}"/>
    <cellStyle name="Normal 12 2 5 5 2 2" xfId="15416" xr:uid="{9D9CC46B-9A0D-4F7E-8389-20CB3D42D364}"/>
    <cellStyle name="Normal 12 2 5 5 2 2 2" xfId="39998" xr:uid="{0586D3CA-B2E0-431F-A0D1-D688B5EE0A71}"/>
    <cellStyle name="Normal 12 2 5 5 2 3" xfId="31983" xr:uid="{161BF059-D404-4FF3-A6B6-F79A8105FE57}"/>
    <cellStyle name="Normal 12 2 5 5 3" xfId="11998" xr:uid="{75B164B5-02CB-42A4-B024-4FB3F518F165}"/>
    <cellStyle name="Normal 12 2 5 5 3 2" xfId="36642" xr:uid="{226B38AC-A0F6-463C-AC60-D849B1A4AAA6}"/>
    <cellStyle name="Normal 12 2 5 5 4" xfId="21177" xr:uid="{13C033F3-DB76-4889-A735-F7BC758A673D}"/>
    <cellStyle name="Normal 12 2 5 5 4 2" xfId="45297" xr:uid="{D76808F3-C546-4C11-BBA6-1831E5DF16C8}"/>
    <cellStyle name="Normal 12 2 5 5 5" xfId="28757" xr:uid="{24D870F7-8338-47E7-B2D8-A932C1C54A5C}"/>
    <cellStyle name="Normal 12 2 5 6" xfId="4411" xr:uid="{37E4E4A6-3BA8-4F66-884D-1C23702EE08D}"/>
    <cellStyle name="Normal 12 2 5 6 2" xfId="12752" xr:uid="{7081567E-E47C-4DCE-8AAE-11CCA0BC73FE}"/>
    <cellStyle name="Normal 12 2 5 6 2 2" xfId="37337" xr:uid="{E25FCF85-780B-47E6-8482-C4A818191FB0}"/>
    <cellStyle name="Normal 12 2 5 6 3" xfId="29377" xr:uid="{0B22455D-9CC2-448E-B5BD-D318DC4ACA75}"/>
    <cellStyle name="Normal 12 2 5 7" xfId="4897" xr:uid="{7FAA1D99-B00F-47B3-91FB-3A629F734C9E}"/>
    <cellStyle name="Normal 12 2 5 7 2" xfId="13210" xr:uid="{270F63BF-95D7-4C19-91F3-A47F6871B7F5}"/>
    <cellStyle name="Normal 12 2 5 7 2 2" xfId="37794" xr:uid="{16D39F54-DA2F-4051-906B-1A972429852A}"/>
    <cellStyle name="Normal 12 2 5 7 3" xfId="29776" xr:uid="{74F92D3F-53BE-4BF8-A43E-A8F81E93C5C0}"/>
    <cellStyle name="Normal 12 2 5 8" xfId="8906" xr:uid="{F020E419-E6EA-4E74-9AA3-26D7C73B36D3}"/>
    <cellStyle name="Normal 12 2 5 8 2" xfId="33669" xr:uid="{73CDC0AB-BB28-4618-9640-EE4A1A14F204}"/>
    <cellStyle name="Normal 12 2 5 9" xfId="18084" xr:uid="{D5D7E06C-EF26-4535-86E7-2F7760065F1D}"/>
    <cellStyle name="Normal 12 2 5 9 2" xfId="42309" xr:uid="{155B8487-67CE-46A1-9C4C-B33CE36596CC}"/>
    <cellStyle name="Normal 12 2 6" xfId="577" xr:uid="{AB8B46B3-E4B1-42E3-82E6-2F2AB51C9018}"/>
    <cellStyle name="Normal 12 2 6 2" xfId="1415" xr:uid="{5460D8E4-5C2A-4EC6-AA9F-C3327824D30B}"/>
    <cellStyle name="Normal 12 2 6 2 2" xfId="7447" xr:uid="{779521EF-0A5E-4D82-BE27-9BA7818EF79B}"/>
    <cellStyle name="Normal 12 2 6 2 2 2" xfId="15706" xr:uid="{D03A147B-1642-4FF3-82AE-83C902DB4424}"/>
    <cellStyle name="Normal 12 2 6 2 2 2 2" xfId="40288" xr:uid="{C4DA48A7-2128-4CF9-AF82-1C06CE079AF7}"/>
    <cellStyle name="Normal 12 2 6 2 2 3" xfId="22604" xr:uid="{59E2EF4D-0439-4DC0-9DF9-513D877EDA54}"/>
    <cellStyle name="Normal 12 2 6 2 2 3 2" xfId="46631" xr:uid="{18C3B85D-F2C7-47DD-BEF4-70D590C4E525}"/>
    <cellStyle name="Normal 12 2 6 2 2 4" xfId="32273" xr:uid="{37EE1042-4547-4C3F-A4FE-32041E61D577}"/>
    <cellStyle name="Normal 12 2 6 2 3" xfId="5355" xr:uid="{E42391A8-E07C-485C-ABF9-CBFC7A4557FD}"/>
    <cellStyle name="Normal 12 2 6 2 3 2" xfId="13639" xr:uid="{4BA32D8E-E22E-4854-A6AE-CF77663F6BAF}"/>
    <cellStyle name="Normal 12 2 6 2 3 2 2" xfId="38223" xr:uid="{08014927-05DD-4469-9970-C25F213B154E}"/>
    <cellStyle name="Normal 12 2 6 2 3 3" xfId="30205" xr:uid="{B4C35720-CA30-46EC-B720-6648DD631CA9}"/>
    <cellStyle name="Normal 12 2 6 2 4" xfId="9777" xr:uid="{47B08C74-B135-4841-BC8B-266A38185DE9}"/>
    <cellStyle name="Normal 12 2 6 2 4 2" xfId="34463" xr:uid="{586E9640-601C-4018-AD88-289382200C17}"/>
    <cellStyle name="Normal 12 2 6 2 5" xfId="20138" xr:uid="{C7CF92A5-A504-49AA-934C-599245620BEC}"/>
    <cellStyle name="Normal 12 2 6 2 5 2" xfId="44312" xr:uid="{39B83843-9F12-48A1-9A0E-F2EC5E005EA1}"/>
    <cellStyle name="Normal 12 2 6 2 6" xfId="26579" xr:uid="{55698D80-128E-445E-9E3D-C1F2743DD6C0}"/>
    <cellStyle name="Normal 12 2 6 3" xfId="966" xr:uid="{7FD702FB-3CEB-46AD-9F72-212046E175D7}"/>
    <cellStyle name="Normal 12 2 6 3 2" xfId="7958" xr:uid="{8BDD2704-2C73-441D-879C-3CF37F691811}"/>
    <cellStyle name="Normal 12 2 6 3 2 2" xfId="16216" xr:uid="{5316C742-E77C-4CA2-9251-458AC4FD9933}"/>
    <cellStyle name="Normal 12 2 6 3 2 2 2" xfId="40798" xr:uid="{5922AABE-3476-4EFA-929A-5925ECDE3C79}"/>
    <cellStyle name="Normal 12 2 6 3 2 3" xfId="22177" xr:uid="{D96457F2-8AD9-406F-8CC5-FF9DB4E152B1}"/>
    <cellStyle name="Normal 12 2 6 3 2 3 2" xfId="46226" xr:uid="{BB94CC08-2193-4399-A7A8-480D6107579C}"/>
    <cellStyle name="Normal 12 2 6 3 2 4" xfId="32783" xr:uid="{9060EC77-4701-48EF-9E62-091B0C1A4F4C}"/>
    <cellStyle name="Normal 12 2 6 3 3" xfId="6071" xr:uid="{AAB2F64B-4D18-4041-A9EF-3738618742F7}"/>
    <cellStyle name="Normal 12 2 6 3 3 2" xfId="14333" xr:uid="{1FE89F63-F268-4FD8-ACEA-C163F106DEAE}"/>
    <cellStyle name="Normal 12 2 6 3 3 2 2" xfId="38915" xr:uid="{13C766B2-B319-4404-87B7-4DC5D2D70EBB}"/>
    <cellStyle name="Normal 12 2 6 3 3 3" xfId="30900" xr:uid="{12DF408B-F4A6-486F-86B8-43477DCBFF39}"/>
    <cellStyle name="Normal 12 2 6 3 4" xfId="9342" xr:uid="{9C2E3E3F-DB76-408C-A030-F9F8C0DB1F3C}"/>
    <cellStyle name="Normal 12 2 6 3 4 2" xfId="34061" xr:uid="{25B25C3A-7684-4C43-AAB5-5BFDE0112969}"/>
    <cellStyle name="Normal 12 2 6 3 5" xfId="19711" xr:uid="{07526039-A232-4920-AE30-3B713679607E}"/>
    <cellStyle name="Normal 12 2 6 3 5 2" xfId="43893" xr:uid="{49E17CDD-3E08-4A09-9B4E-AB70C6CA277B}"/>
    <cellStyle name="Normal 12 2 6 3 6" xfId="26180" xr:uid="{EC179306-DFB3-4791-88F7-330223FB88D8}"/>
    <cellStyle name="Normal 12 2 6 4" xfId="6591" xr:uid="{D1FD1676-6F0F-4CEA-A596-CDF97B2566D7}"/>
    <cellStyle name="Normal 12 2 6 4 2" xfId="14850" xr:uid="{F0C3FBE8-6D46-45F2-BA4F-824C82496B2C}"/>
    <cellStyle name="Normal 12 2 6 4 2 2" xfId="21830" xr:uid="{A4F45573-E844-493F-8601-3C63C7C5D603}"/>
    <cellStyle name="Normal 12 2 6 4 2 2 2" xfId="45904" xr:uid="{15CC6112-C0CB-4555-8B24-339DC7739699}"/>
    <cellStyle name="Normal 12 2 6 4 2 3" xfId="39432" xr:uid="{57535EC1-D837-488C-AD13-99570CE36424}"/>
    <cellStyle name="Normal 12 2 6 4 3" xfId="19365" xr:uid="{17B242E4-AF44-430A-B040-0B2C39C9F21C}"/>
    <cellStyle name="Normal 12 2 6 4 3 2" xfId="43559" xr:uid="{1AADDE30-F384-46C8-A613-557EACE75A98}"/>
    <cellStyle name="Normal 12 2 6 4 4" xfId="31417" xr:uid="{188721B1-4B41-47AA-B929-3E150D027D02}"/>
    <cellStyle name="Normal 12 2 6 5" xfId="7117" xr:uid="{0C824AE1-3C46-4DB5-A404-DB4090B06442}"/>
    <cellStyle name="Normal 12 2 6 5 2" xfId="15376" xr:uid="{43471F3A-020B-4395-932E-CA76DE028F78}"/>
    <cellStyle name="Normal 12 2 6 5 2 2" xfId="39958" xr:uid="{57F99B1F-F454-45CE-A13E-6FE8C9773A11}"/>
    <cellStyle name="Normal 12 2 6 5 3" xfId="21235" xr:uid="{6C61459E-0FA9-461C-BDF6-EC456C5A2728}"/>
    <cellStyle name="Normal 12 2 6 5 3 2" xfId="45354" xr:uid="{FE11FB11-3743-4D18-A8AE-285B1E1EA4B1}"/>
    <cellStyle name="Normal 12 2 6 5 4" xfId="31943" xr:uid="{4CC52BE9-057A-4AEC-861D-D36D9BB9778C}"/>
    <cellStyle name="Normal 12 2 6 6" xfId="4926" xr:uid="{DDEE5BCE-6628-4C0E-AC78-FBBC12814C22}"/>
    <cellStyle name="Normal 12 2 6 6 2" xfId="13237" xr:uid="{7F18B6B4-BFCB-4793-9369-8CE58EA607F8}"/>
    <cellStyle name="Normal 12 2 6 6 2 2" xfId="37821" xr:uid="{2035D7F4-729D-4CA9-AEAC-C8F207AA11AF}"/>
    <cellStyle name="Normal 12 2 6 6 3" xfId="29803" xr:uid="{13D3281E-E403-440A-B3B2-6FF67A2B5D27}"/>
    <cellStyle name="Normal 12 2 6 7" xfId="8964" xr:uid="{B102DE18-3780-4F0B-B58E-8894D3269323}"/>
    <cellStyle name="Normal 12 2 6 7 2" xfId="33726" xr:uid="{549F18D8-F57F-4E00-9E27-5882A6671D70}"/>
    <cellStyle name="Normal 12 2 6 8" xfId="18758" xr:uid="{2971194D-B3C8-454B-9230-AE292149C1C5}"/>
    <cellStyle name="Normal 12 2 6 8 2" xfId="42954" xr:uid="{9AB45CD9-B27A-461C-BC1F-7689DAA1570D}"/>
    <cellStyle name="Normal 12 2 6 9" xfId="25857" xr:uid="{97B38A8D-F6DA-4F9D-84DE-03C47803F4EF}"/>
    <cellStyle name="Normal 12 2 7" xfId="1145" xr:uid="{7C462225-9188-4206-B278-55F38638DC70}"/>
    <cellStyle name="Normal 12 2 7 2" xfId="1577" xr:uid="{8DE66571-0C3D-47D9-A9D6-AB7B86863E6A}"/>
    <cellStyle name="Normal 12 2 7 2 2" xfId="7552" xr:uid="{897C7614-B0C9-4E77-BE48-4A34B91EAED5}"/>
    <cellStyle name="Normal 12 2 7 2 2 2" xfId="15810" xr:uid="{51356018-C234-401C-8F8C-FCABFC992377}"/>
    <cellStyle name="Normal 12 2 7 2 2 2 2" xfId="40392" xr:uid="{D52F7DD4-D300-4668-B260-77FB18690ED1}"/>
    <cellStyle name="Normal 12 2 7 2 2 3" xfId="22764" xr:uid="{48240D52-E1FE-4A0B-A956-8DCFFA11C433}"/>
    <cellStyle name="Normal 12 2 7 2 2 3 2" xfId="46791" xr:uid="{645AEE51-0D7F-49D2-B4D7-3A72223C2AE5}"/>
    <cellStyle name="Normal 12 2 7 2 2 4" xfId="32377" xr:uid="{1A7984B6-140F-4441-9281-DD30FFAB115E}"/>
    <cellStyle name="Normal 12 2 7 2 3" xfId="5516" xr:uid="{8362F80C-6FB7-4B1C-B987-0DDAC413FB3E}"/>
    <cellStyle name="Normal 12 2 7 2 3 2" xfId="13799" xr:uid="{45FD8B38-96E3-4B4F-AF87-931ED145F0C3}"/>
    <cellStyle name="Normal 12 2 7 2 3 2 2" xfId="38383" xr:uid="{DAA95BCC-8415-4E40-B610-744A21A6EC32}"/>
    <cellStyle name="Normal 12 2 7 2 3 3" xfId="30365" xr:uid="{9B7DDA78-8DD8-4FD9-A456-1A6FF43DC7C6}"/>
    <cellStyle name="Normal 12 2 7 2 4" xfId="9937" xr:uid="{307B7AFC-6AB6-4CB0-B59B-FFAA9B2D6930}"/>
    <cellStyle name="Normal 12 2 7 2 4 2" xfId="34623" xr:uid="{D739FE40-AFFF-4C49-93CD-2ABE98B065BD}"/>
    <cellStyle name="Normal 12 2 7 2 5" xfId="20298" xr:uid="{EF0C09D3-5F6C-4F83-A751-2E130570B126}"/>
    <cellStyle name="Normal 12 2 7 2 5 2" xfId="44472" xr:uid="{B7067B1F-66C8-46DB-822D-116BC8C01208}"/>
    <cellStyle name="Normal 12 2 7 2 6" xfId="26739" xr:uid="{AF6AF325-CE39-4A38-862A-E6DE332538BD}"/>
    <cellStyle name="Normal 12 2 7 3" xfId="6231" xr:uid="{3FAC2392-6410-4F71-8898-1610B814F678}"/>
    <cellStyle name="Normal 12 2 7 3 2" xfId="8118" xr:uid="{B12B6E37-A754-4060-9960-92CE1273CA0B}"/>
    <cellStyle name="Normal 12 2 7 3 2 2" xfId="16376" xr:uid="{2D7070AB-1937-4386-9D1E-BCBCC7C6BA32}"/>
    <cellStyle name="Normal 12 2 7 3 2 2 2" xfId="40958" xr:uid="{F0760DA5-22E2-4DD7-8C9A-84F7BD87D67C}"/>
    <cellStyle name="Normal 12 2 7 3 2 3" xfId="22354" xr:uid="{85D141B7-2901-4975-8470-523EDD0D3824}"/>
    <cellStyle name="Normal 12 2 7 3 2 3 2" xfId="46388" xr:uid="{5D9A2355-F4A1-42A1-8039-068D3CFF447D}"/>
    <cellStyle name="Normal 12 2 7 3 2 4" xfId="32943" xr:uid="{366869B2-B480-46A2-84E8-C5F819E41975}"/>
    <cellStyle name="Normal 12 2 7 3 3" xfId="14493" xr:uid="{B1521339-9D12-41B7-8BBA-3A45CCFAA6A2}"/>
    <cellStyle name="Normal 12 2 7 3 3 2" xfId="39075" xr:uid="{D63969FA-0DB2-4DF2-BE63-7D09E1525641}"/>
    <cellStyle name="Normal 12 2 7 3 4" xfId="19888" xr:uid="{5B6B0FF0-F58A-4CE3-9729-7251429C7E13}"/>
    <cellStyle name="Normal 12 2 7 3 4 2" xfId="44068" xr:uid="{2599A557-734E-4815-86D6-E805316BC5EF}"/>
    <cellStyle name="Normal 12 2 7 3 5" xfId="31060" xr:uid="{E0080DA4-5249-46C8-821E-07141843948D}"/>
    <cellStyle name="Normal 12 2 7 4" xfId="6751" xr:uid="{B1E40527-90CD-40A5-A31F-CE6129B6CE03}"/>
    <cellStyle name="Normal 12 2 7 4 2" xfId="15010" xr:uid="{57B05B06-9ECD-46C5-8538-6DDAA298FBFF}"/>
    <cellStyle name="Normal 12 2 7 4 2 2" xfId="39592" xr:uid="{72DFEAC9-7840-4C4C-A8FF-D975DCF336EB}"/>
    <cellStyle name="Normal 12 2 7 4 3" xfId="20857" xr:uid="{A8721F54-45A0-45B9-9250-D15AFEB09E28}"/>
    <cellStyle name="Normal 12 2 7 4 3 2" xfId="44995" xr:uid="{10BE52BF-02F6-4663-B7EA-87243B6CAAFA}"/>
    <cellStyle name="Normal 12 2 7 4 4" xfId="31577" xr:uid="{C2FCC77D-93AA-4455-AEC3-216680102AE1}"/>
    <cellStyle name="Normal 12 2 7 5" xfId="7262" xr:uid="{EB1F40D9-D3A4-47BE-95BD-2321BA8677D4}"/>
    <cellStyle name="Normal 12 2 7 5 2" xfId="15521" xr:uid="{D8F6ADF2-6F5A-42AB-8344-2E0BD3EB23DC}"/>
    <cellStyle name="Normal 12 2 7 5 2 2" xfId="40103" xr:uid="{E2228C5C-3405-4AA8-B339-FECF14D501EE}"/>
    <cellStyle name="Normal 12 2 7 5 3" xfId="32088" xr:uid="{678DC338-DCFC-4798-A28F-37D51598805B}"/>
    <cellStyle name="Normal 12 2 7 6" xfId="5104" xr:uid="{E06066E8-D312-4014-B018-7E3501BB250D}"/>
    <cellStyle name="Normal 12 2 7 6 2" xfId="13399" xr:uid="{A73ACD64-24E1-4D83-9B29-A071DF7C9A9B}"/>
    <cellStyle name="Normal 12 2 7 6 2 2" xfId="37983" xr:uid="{12A88920-99A2-47E3-B867-01CD8937DCA7}"/>
    <cellStyle name="Normal 12 2 7 6 3" xfId="29964" xr:uid="{C2060CE8-C256-4190-A38F-31D742546A3E}"/>
    <cellStyle name="Normal 12 2 7 7" xfId="9521" xr:uid="{E71C15B0-BF6F-4C0E-8477-68EF322A05F7}"/>
    <cellStyle name="Normal 12 2 7 7 2" xfId="34221" xr:uid="{C80B2D01-3299-4648-8F56-5936733EBD3F}"/>
    <cellStyle name="Normal 12 2 7 8" xfId="18428" xr:uid="{7E3E86B2-6BBB-4DF1-A872-A772E81E2D4C}"/>
    <cellStyle name="Normal 12 2 7 8 2" xfId="42638" xr:uid="{67A41038-0B99-4550-9867-445A2F447185}"/>
    <cellStyle name="Normal 12 2 7 9" xfId="26340" xr:uid="{E5B48E1B-F6AF-41E4-BE29-496DB9FE2241}"/>
    <cellStyle name="Normal 12 2 8" xfId="1212" xr:uid="{6A79FE4C-219C-444C-BCBC-9CD939F017E7}"/>
    <cellStyle name="Normal 12 2 8 2" xfId="5884" xr:uid="{B6712B86-A2C5-4101-A7A3-DA4B03E5ABF0}"/>
    <cellStyle name="Normal 12 2 8 2 2" xfId="7771" xr:uid="{E15EE0FF-86D8-428C-AEDC-B48ADF3F67EA}"/>
    <cellStyle name="Normal 12 2 8 2 2 2" xfId="16029" xr:uid="{06EFE69B-9E5A-452A-8CDA-C6F19946FC41}"/>
    <cellStyle name="Normal 12 2 8 2 2 2 2" xfId="40611" xr:uid="{FFF298A5-48B1-4236-8A0D-CA2764504A9C}"/>
    <cellStyle name="Normal 12 2 8 2 2 3" xfId="32596" xr:uid="{04F758B7-F414-4E9B-92B6-EB97ECD1BB0A}"/>
    <cellStyle name="Normal 12 2 8 2 3" xfId="14146" xr:uid="{8C83DF96-AF1B-4D35-9018-A7F69CEA4B85}"/>
    <cellStyle name="Normal 12 2 8 2 3 2" xfId="38728" xr:uid="{CC676DB7-6B52-4743-BB42-71369DD56356}"/>
    <cellStyle name="Normal 12 2 8 2 4" xfId="22409" xr:uid="{E88B5AF8-75F7-47C7-A2F6-0A793C5CE8EE}"/>
    <cellStyle name="Normal 12 2 8 2 4 2" xfId="46443" xr:uid="{7D6E8217-E350-49C4-A987-B7E1B6D12E57}"/>
    <cellStyle name="Normal 12 2 8 2 5" xfId="30713" xr:uid="{25AC5CD4-FF1C-42E0-B736-8CA78C165A9D}"/>
    <cellStyle name="Normal 12 2 8 3" xfId="6404" xr:uid="{1E429139-5AC9-400D-9585-590012357196}"/>
    <cellStyle name="Normal 12 2 8 3 2" xfId="14663" xr:uid="{6C2421CC-E130-4FB2-BA89-80129446D46E}"/>
    <cellStyle name="Normal 12 2 8 3 2 2" xfId="39245" xr:uid="{75A6FE84-F6AD-49D7-A424-E261DFCE83AC}"/>
    <cellStyle name="Normal 12 2 8 3 3" xfId="31230" xr:uid="{6625B0D5-5180-46F8-A758-A7D98B1C5D6C}"/>
    <cellStyle name="Normal 12 2 8 4" xfId="7314" xr:uid="{665FFA89-0E62-4AC0-BCA8-25865B33A470}"/>
    <cellStyle name="Normal 12 2 8 4 2" xfId="15573" xr:uid="{C2B7C935-437D-4666-AC0B-47EA7AB72369}"/>
    <cellStyle name="Normal 12 2 8 4 2 2" xfId="40155" xr:uid="{9D1DCD30-3BEE-4719-B78F-6C9AFAA50B94}"/>
    <cellStyle name="Normal 12 2 8 4 3" xfId="32140" xr:uid="{B6469439-7D7E-4205-897A-06A52A7DAD93}"/>
    <cellStyle name="Normal 12 2 8 5" xfId="5157" xr:uid="{B615F453-5545-49A4-984D-88156A6B813A}"/>
    <cellStyle name="Normal 12 2 8 5 2" xfId="13451" xr:uid="{370FB40C-81A5-4624-B621-7FE2DAB20AA2}"/>
    <cellStyle name="Normal 12 2 8 5 2 2" xfId="38035" xr:uid="{627A9A42-4BDB-459F-ADA9-4C87FD2AC188}"/>
    <cellStyle name="Normal 12 2 8 5 3" xfId="30017" xr:uid="{BC3A165F-CF17-40D0-A813-EB1984C06498}"/>
    <cellStyle name="Normal 12 2 8 6" xfId="9580" xr:uid="{570E6797-60BB-4314-BC4D-E1A3C0385F66}"/>
    <cellStyle name="Normal 12 2 8 6 2" xfId="34275" xr:uid="{3BD02AA3-8C2F-4A9D-BE23-1D5419118C39}"/>
    <cellStyle name="Normal 12 2 8 7" xfId="19942" xr:uid="{6330E1ED-8622-4DA9-BEC1-FCFBA770FE82}"/>
    <cellStyle name="Normal 12 2 8 7 2" xfId="44120" xr:uid="{04E967D6-071B-4E16-9C99-AC31B9B5BA09}"/>
    <cellStyle name="Normal 12 2 8 8" xfId="26392" xr:uid="{E2037B3A-D986-45C4-B14B-D304009250CF}"/>
    <cellStyle name="Normal 12 2 9" xfId="1171" xr:uid="{7457C8F1-92D3-40A4-BFF7-0FFAF821A2A5}"/>
    <cellStyle name="Normal 12 2 9 2" xfId="6257" xr:uid="{BC0A5A1A-8403-4197-AAA2-EF2F93A848D7}"/>
    <cellStyle name="Normal 12 2 9 2 2" xfId="8144" xr:uid="{8261F66E-3BD1-468C-AEB5-EE8C61244E39}"/>
    <cellStyle name="Normal 12 2 9 2 2 2" xfId="16402" xr:uid="{9771315A-89FF-440B-A302-54B4A10C5029}"/>
    <cellStyle name="Normal 12 2 9 2 2 2 2" xfId="40984" xr:uid="{828DAD97-CA53-45B1-98BD-003344646AD5}"/>
    <cellStyle name="Normal 12 2 9 2 2 3" xfId="32969" xr:uid="{13B3E156-72D3-45CA-98D9-694B2A594131}"/>
    <cellStyle name="Normal 12 2 9 2 3" xfId="14519" xr:uid="{C0F8B39C-9CD1-4753-B671-D76ECD9C8171}"/>
    <cellStyle name="Normal 12 2 9 2 3 2" xfId="39101" xr:uid="{A03D38E2-7310-4300-8C78-E5CCCF0C51C6}"/>
    <cellStyle name="Normal 12 2 9 2 4" xfId="22380" xr:uid="{5DDF76A5-3A1C-457D-A586-E2D048F0DA39}"/>
    <cellStyle name="Normal 12 2 9 2 4 2" xfId="46414" xr:uid="{100CAC89-5F37-46E5-B981-869689DFBF6A}"/>
    <cellStyle name="Normal 12 2 9 2 5" xfId="31086" xr:uid="{E799D1EA-7A12-4BF5-8CB0-07C4232A42F4}"/>
    <cellStyle name="Normal 12 2 9 3" xfId="6777" xr:uid="{99F65258-CC8D-41B4-B800-FADB281D72C8}"/>
    <cellStyle name="Normal 12 2 9 3 2" xfId="15036" xr:uid="{0BC8133A-2964-4285-A365-A4E3B66336CF}"/>
    <cellStyle name="Normal 12 2 9 3 2 2" xfId="39618" xr:uid="{97543E95-C4C8-498D-9C0B-B6C1C9600476}"/>
    <cellStyle name="Normal 12 2 9 3 3" xfId="31603" xr:uid="{2CE4A4E8-0169-4497-8D95-561E4E55F7F6}"/>
    <cellStyle name="Normal 12 2 9 4" xfId="7288" xr:uid="{93C3A780-87F5-40A7-B908-731AFB26391B}"/>
    <cellStyle name="Normal 12 2 9 4 2" xfId="15547" xr:uid="{66456444-92F6-4773-9DAA-882659D161F7}"/>
    <cellStyle name="Normal 12 2 9 4 2 2" xfId="40129" xr:uid="{4B8F9EB2-E03A-48ED-8928-481A89CA5008}"/>
    <cellStyle name="Normal 12 2 9 4 3" xfId="32114" xr:uid="{642BCC28-7576-409A-8D9A-ECB2395EEA1F}"/>
    <cellStyle name="Normal 12 2 9 5" xfId="5130" xr:uid="{48DF1088-6240-40CF-B2DD-725ED6213DAB}"/>
    <cellStyle name="Normal 12 2 9 5 2" xfId="13425" xr:uid="{6C8E40AA-DC48-424D-A01C-C51C1A3D0DF3}"/>
    <cellStyle name="Normal 12 2 9 5 2 2" xfId="38009" xr:uid="{BBDB839F-C237-4205-9C92-B86F4B8C81BB}"/>
    <cellStyle name="Normal 12 2 9 5 3" xfId="29990" xr:uid="{9BB5ECCD-4510-4964-B568-3EF4D3645295}"/>
    <cellStyle name="Normal 12 2 9 6" xfId="9547" xr:uid="{53C8917C-541C-432B-901C-E5FB1A8675F8}"/>
    <cellStyle name="Normal 12 2 9 6 2" xfId="34247" xr:uid="{AA43ABEC-EE0F-4066-8AA6-AF1BACF26930}"/>
    <cellStyle name="Normal 12 2 9 7" xfId="19914" xr:uid="{BDDAA2C2-ECC4-4831-91FB-41636D713F01}"/>
    <cellStyle name="Normal 12 2 9 7 2" xfId="44094" xr:uid="{A39421F0-B16C-4605-B0CA-688D08931649}"/>
    <cellStyle name="Normal 12 2 9 8" xfId="26366" xr:uid="{C831F5C6-2BE4-4414-BC63-700E0CFFB1D6}"/>
    <cellStyle name="Normal 12 20" xfId="2689" xr:uid="{DA178411-6CAE-4230-832C-91925054160D}"/>
    <cellStyle name="Normal 12 20 2" xfId="11030" xr:uid="{F1D75DC0-1B7D-437D-8C49-DACBE38902F9}"/>
    <cellStyle name="Normal 12 20 2 2" xfId="35685" xr:uid="{0095EB2C-30C8-4A9E-9981-20CC6A37E4CC}"/>
    <cellStyle name="Normal 12 20 3" xfId="27800" xr:uid="{58679018-F54B-4BB6-89DD-5C97A61BF5C8}"/>
    <cellStyle name="Normal 12 21" xfId="3162" xr:uid="{2B9A4813-E21D-4F19-9B7F-D27468E3C285}"/>
    <cellStyle name="Normal 12 21 2" xfId="11503" xr:uid="{1A0D7E0A-357E-4AA9-BC39-2FF87ECD1800}"/>
    <cellStyle name="Normal 12 21 2 2" xfId="36157" xr:uid="{2DFC1877-B23B-4769-B02F-FB311671246F}"/>
    <cellStyle name="Normal 12 21 3" xfId="28272" xr:uid="{50250CF4-B7FA-4CE9-B8AD-49947F3F622A}"/>
    <cellStyle name="Normal 12 22" xfId="3405" xr:uid="{151EA27D-BF5E-4050-BFDE-E3490B6D8BC2}"/>
    <cellStyle name="Normal 12 22 2" xfId="11746" xr:uid="{9392230B-40FD-4745-9768-F689D25D7B9F}"/>
    <cellStyle name="Normal 12 22 2 2" xfId="36393" xr:uid="{5CBFF228-F6FD-47FD-8E2D-174AAA0137CB}"/>
    <cellStyle name="Normal 12 22 3" xfId="28508" xr:uid="{86B72B44-9B96-4854-9ED5-97E947EB93F3}"/>
    <cellStyle name="Normal 12 23" xfId="3942" xr:uid="{36CC7D03-2B40-4D68-A99D-71FB9B0F52EC}"/>
    <cellStyle name="Normal 12 23 2" xfId="12283" xr:uid="{C9DCB7DB-5453-414D-BD8C-2A5836838A67}"/>
    <cellStyle name="Normal 12 23 2 2" xfId="36869" xr:uid="{BDAAFBE0-6E85-4E02-9146-F13232CFB789}"/>
    <cellStyle name="Normal 12 23 3" xfId="28984" xr:uid="{5A736DBF-84FD-4F80-A4BC-71EFC9CB30EF}"/>
    <cellStyle name="Normal 12 24" xfId="4016" xr:uid="{47BD58B8-FE73-4BB3-8A89-801481737F88}"/>
    <cellStyle name="Normal 12 24 2" xfId="12357" xr:uid="{6177FACF-D7EB-41B2-826E-D858C8D7BE61}"/>
    <cellStyle name="Normal 12 24 2 2" xfId="36943" xr:uid="{6B9C75FE-8EE9-4EB8-A71D-72FC9DC747C9}"/>
    <cellStyle name="Normal 12 24 3" xfId="29058" xr:uid="{EBEE026F-8E13-4CC1-8758-D2674E6D97B5}"/>
    <cellStyle name="Normal 12 25" xfId="4093" xr:uid="{0B305459-88B4-4F81-9B2B-F7193D6C9884}"/>
    <cellStyle name="Normal 12 25 2" xfId="12434" xr:uid="{DF584B26-9C10-4861-BFD6-4FDDFFE4A30E}"/>
    <cellStyle name="Normal 12 25 2 2" xfId="37019" xr:uid="{8C99A120-56E3-4DE8-99B9-E35EE99FA8F6}"/>
    <cellStyle name="Normal 12 25 3" xfId="29128" xr:uid="{25173E83-71E9-42D8-8B6A-C666C5BB4564}"/>
    <cellStyle name="Normal 12 26" xfId="4697" xr:uid="{799E30D2-F063-44A5-8CD2-51E1DED48009}"/>
    <cellStyle name="Normal 12 26 2" xfId="13036" xr:uid="{86CA16C8-A524-495F-A8B7-B061A539A8B5}"/>
    <cellStyle name="Normal 12 26 2 2" xfId="37621" xr:uid="{05877A15-7FB9-4D03-BAB9-9E188DBC58CD}"/>
    <cellStyle name="Normal 12 26 3" xfId="29600" xr:uid="{C9ADEE56-D359-4AA4-9E2E-4B9DDE749399}"/>
    <cellStyle name="Normal 12 27" xfId="8495" xr:uid="{BD47E942-B37B-4A53-8D61-6B1E3A6C6AE0}"/>
    <cellStyle name="Normal 12 27 2" xfId="16753" xr:uid="{F2BA2D62-0F0E-4582-ADC8-E3DE53347300}"/>
    <cellStyle name="Normal 12 27 2 2" xfId="41335" xr:uid="{EE6FBACA-A3CB-4424-872C-80AC39A32135}"/>
    <cellStyle name="Normal 12 27 3" xfId="33306" xr:uid="{2439B108-CB32-444F-92B4-6A2C74B94F27}"/>
    <cellStyle name="Normal 12 28" xfId="8622" xr:uid="{8BA60B48-2474-4902-AB3F-CC6ADA5E2686}"/>
    <cellStyle name="Normal 12 28 2" xfId="33407" xr:uid="{F9710D27-3117-4E41-87AE-2307F2B58E95}"/>
    <cellStyle name="Normal 12 29" xfId="17733" xr:uid="{0587E88B-987C-40F4-B318-B749FE52E3B3}"/>
    <cellStyle name="Normal 12 29 2" xfId="41960" xr:uid="{3D83BDEE-B211-4934-BC23-1D20231BC3A4}"/>
    <cellStyle name="Normal 12 3" xfId="164" xr:uid="{0579ACDF-7810-4057-AB2B-118EDA06B577}"/>
    <cellStyle name="Normal 12 3 10" xfId="2020" xr:uid="{6522645F-D90C-493A-8FC3-381C3BB09F33}"/>
    <cellStyle name="Normal 12 3 10 2" xfId="6417" xr:uid="{F4745B93-DD94-4F06-936C-4F917A4343D1}"/>
    <cellStyle name="Normal 12 3 10 2 2" xfId="14676" xr:uid="{60F44B4E-A9CA-4A37-A082-D579106604A7}"/>
    <cellStyle name="Normal 12 3 10 2 2 2" xfId="39258" xr:uid="{44C9253D-B1EB-4525-920A-E57500A45129}"/>
    <cellStyle name="Normal 12 3 10 2 3" xfId="23184" xr:uid="{E5F22ECB-F90F-4C40-B3AA-8C84E6D7355A}"/>
    <cellStyle name="Normal 12 3 10 2 3 2" xfId="47195" xr:uid="{094FF9FB-AFF1-4C63-B676-806275FFF135}"/>
    <cellStyle name="Normal 12 3 10 2 4" xfId="31243" xr:uid="{04BCC458-2C10-41F2-B872-234E8766773C}"/>
    <cellStyle name="Normal 12 3 10 3" xfId="10362" xr:uid="{8900B632-D6D9-4681-B723-F2658B2627B2}"/>
    <cellStyle name="Normal 12 3 10 3 2" xfId="35021" xr:uid="{62B2553B-C307-47EB-86D6-BAE569821CA8}"/>
    <cellStyle name="Normal 12 3 10 4" xfId="20719" xr:uid="{C1A49B88-9A5D-4A58-AB5F-14D734C82E7C}"/>
    <cellStyle name="Normal 12 3 10 4 2" xfId="44879" xr:uid="{0BC1D04E-A332-496F-B2FC-F15E29E6F7C8}"/>
    <cellStyle name="Normal 12 3 10 5" xfId="27136" xr:uid="{1C4D33E5-596C-4784-9A23-87418AA83531}"/>
    <cellStyle name="Normal 12 3 11" xfId="2091" xr:uid="{D826C573-0871-4D26-885C-6F04A3781D3A}"/>
    <cellStyle name="Normal 12 3 11 2" xfId="8264" xr:uid="{6EDCA315-4F61-4790-8450-AF820B37374D}"/>
    <cellStyle name="Normal 12 3 11 2 2" xfId="16522" xr:uid="{79CE7698-0B5B-49A7-9E22-3AD15E24EE56}"/>
    <cellStyle name="Normal 12 3 11 2 2 2" xfId="41104" xr:uid="{887E1A65-C3A9-40B7-8543-706F7887C9FC}"/>
    <cellStyle name="Normal 12 3 11 2 3" xfId="21468" xr:uid="{E63E3BE2-0573-4989-A4E2-D44301E01DDD}"/>
    <cellStyle name="Normal 12 3 11 2 3 2" xfId="45574" xr:uid="{3D40AA32-B085-4B37-A4D6-F020B4542646}"/>
    <cellStyle name="Normal 12 3 11 2 4" xfId="33089" xr:uid="{EF63D206-F8BD-44E3-BA44-88FF61BAF3C2}"/>
    <cellStyle name="Normal 12 3 11 3" xfId="10433" xr:uid="{D52C80E1-0722-4D5A-9CEC-622F5DD17B19}"/>
    <cellStyle name="Normal 12 3 11 3 2" xfId="35091" xr:uid="{045F1522-74A5-41DB-BB7C-5CE638D424EF}"/>
    <cellStyle name="Normal 12 3 11 4" xfId="18994" xr:uid="{BC9815DB-C76B-4861-8AA6-E26019948545}"/>
    <cellStyle name="Normal 12 3 11 4 2" xfId="43188" xr:uid="{876D189F-70BC-419F-9EB0-E1D2A60F26A5}"/>
    <cellStyle name="Normal 12 3 11 5" xfId="27206" xr:uid="{F32BBC34-1C1B-46F3-9635-4E68F1C5BB5B}"/>
    <cellStyle name="Normal 12 3 12" xfId="2333" xr:uid="{2B9D6585-66AC-4AFE-87E6-4A35CD2F3DC5}"/>
    <cellStyle name="Normal 12 3 12 2" xfId="10674" xr:uid="{B1490F77-E88F-4240-8C31-9309E3ED1446}"/>
    <cellStyle name="Normal 12 3 12 2 2" xfId="35331" xr:uid="{6DB39DCF-FFD0-4433-9F51-6FF095AFA966}"/>
    <cellStyle name="Normal 12 3 12 3" xfId="20872" xr:uid="{57D67931-87B2-488A-9A1F-67D5A54B443D}"/>
    <cellStyle name="Normal 12 3 12 3 2" xfId="45010" xr:uid="{1E29327D-24EA-4BB6-8E7D-B7E2FF4FF3C7}"/>
    <cellStyle name="Normal 12 3 12 4" xfId="27446" xr:uid="{81038DEE-1169-4786-880A-646F3B7D70DE}"/>
    <cellStyle name="Normal 12 3 13" xfId="2407" xr:uid="{DC0080C1-591D-42CA-89AE-9872D8FC83D7}"/>
    <cellStyle name="Normal 12 3 13 2" xfId="10748" xr:uid="{AD021C54-904F-4390-ABEC-DF977CBC63C9}"/>
    <cellStyle name="Normal 12 3 13 2 2" xfId="35405" xr:uid="{B5DEBAC1-D808-4D57-B11D-80F65B2D9495}"/>
    <cellStyle name="Normal 12 3 13 3" xfId="27520" xr:uid="{4FE349B9-6F00-4B3A-8738-FE12E5F85843}"/>
    <cellStyle name="Normal 12 3 14" xfId="2478" xr:uid="{C7E70CE6-BE61-4CB1-BF3D-66A2004C8E8A}"/>
    <cellStyle name="Normal 12 3 14 2" xfId="10819" xr:uid="{F91AA408-C67D-4D46-BB99-80E161DC7E9D}"/>
    <cellStyle name="Normal 12 3 14 2 2" xfId="35475" xr:uid="{BE3D5EB3-1A8E-41E5-94AE-2ED760826ACC}"/>
    <cellStyle name="Normal 12 3 14 3" xfId="27590" xr:uid="{93CBD1AC-D033-4933-AD76-4EDD9732102F}"/>
    <cellStyle name="Normal 12 3 15" xfId="2715" xr:uid="{FBBD8739-9B87-43C7-B8F1-2CF42AF3ACBC}"/>
    <cellStyle name="Normal 12 3 15 2" xfId="11056" xr:uid="{09D47AEA-8A10-45BB-A0F4-7AD8C7E023FF}"/>
    <cellStyle name="Normal 12 3 15 2 2" xfId="35711" xr:uid="{BB7F0C95-D114-46B2-85D7-1323893EC55C}"/>
    <cellStyle name="Normal 12 3 15 3" xfId="27826" xr:uid="{EBDEB30D-4276-4A28-9162-A65F43C9600D}"/>
    <cellStyle name="Normal 12 3 16" xfId="3188" xr:uid="{82F18E84-5F4B-406B-B3AD-A08C03299F4D}"/>
    <cellStyle name="Normal 12 3 16 2" xfId="11529" xr:uid="{12E43277-86A0-45B0-BAA3-B2421BB28571}"/>
    <cellStyle name="Normal 12 3 16 2 2" xfId="36183" xr:uid="{E72C30FB-E12A-4017-BA33-B693544DA63A}"/>
    <cellStyle name="Normal 12 3 16 3" xfId="28298" xr:uid="{479F5C13-2895-4484-A98C-93E727F134C6}"/>
    <cellStyle name="Normal 12 3 17" xfId="3431" xr:uid="{A38DD1D0-BEA3-4454-B9E3-44C58C1BF2B6}"/>
    <cellStyle name="Normal 12 3 17 2" xfId="11772" xr:uid="{0FDC97BA-8AD3-4932-A19A-CAAE5D893045}"/>
    <cellStyle name="Normal 12 3 17 2 2" xfId="36419" xr:uid="{AB0CC2C1-01B5-4432-93D4-9FC0A2FA83EB}"/>
    <cellStyle name="Normal 12 3 17 3" xfId="28534" xr:uid="{54FAEF83-7652-4761-9BFF-1D9C041D7CA5}"/>
    <cellStyle name="Normal 12 3 18" xfId="3968" xr:uid="{80E0B784-F8A2-474B-AC49-9380BA378F60}"/>
    <cellStyle name="Normal 12 3 18 2" xfId="12309" xr:uid="{3A1FD4F9-BEAB-41AE-BCF5-71C91664D929}"/>
    <cellStyle name="Normal 12 3 18 2 2" xfId="36895" xr:uid="{BEE3B8B0-82F0-4AA9-879D-1EEA76B8F57C}"/>
    <cellStyle name="Normal 12 3 18 3" xfId="29010" xr:uid="{FF6D9410-5690-46C3-AD9B-3B226A2F8399}"/>
    <cellStyle name="Normal 12 3 19" xfId="4042" xr:uid="{A6E98647-21FF-4D0F-B1AC-3FE0B43B67E8}"/>
    <cellStyle name="Normal 12 3 19 2" xfId="12383" xr:uid="{6ED60F40-7D6F-4DB4-B58B-2016AE0CDFAA}"/>
    <cellStyle name="Normal 12 3 19 2 2" xfId="36969" xr:uid="{B0C0B140-3FE2-422C-B892-8FCD18BBD554}"/>
    <cellStyle name="Normal 12 3 19 3" xfId="29084" xr:uid="{7BD4D622-795E-4C18-BBD7-4DA6CA2B5835}"/>
    <cellStyle name="Normal 12 3 2" xfId="269" xr:uid="{D05FFC02-0635-4A7E-BE19-18DC9FA5833A}"/>
    <cellStyle name="Normal 12 3 2 10" xfId="2776" xr:uid="{7569EC0B-B479-432A-BFAE-7865DC96295F}"/>
    <cellStyle name="Normal 12 3 2 10 2" xfId="11117" xr:uid="{DD0A42CD-0473-45BA-9C7D-63F2B808E7C7}"/>
    <cellStyle name="Normal 12 3 2 10 2 2" xfId="35772" xr:uid="{76DD48A8-8E7A-4ED4-B687-7537B46379AB}"/>
    <cellStyle name="Normal 12 3 2 10 3" xfId="27887" xr:uid="{E0C9A66E-3136-4C35-AB6B-58F08F59A9B7}"/>
    <cellStyle name="Normal 12 3 2 11" xfId="3249" xr:uid="{5A0408F2-D0E5-49BD-BD36-0A92FDAFC3FF}"/>
    <cellStyle name="Normal 12 3 2 11 2" xfId="11590" xr:uid="{912AFF37-D45D-4938-BA19-11D5551595F1}"/>
    <cellStyle name="Normal 12 3 2 11 2 2" xfId="36244" xr:uid="{9350722F-3F67-4FF5-969E-13B5F4479738}"/>
    <cellStyle name="Normal 12 3 2 11 3" xfId="28359" xr:uid="{E745B057-D5AE-4AD6-BF99-CE1B83F1AC3F}"/>
    <cellStyle name="Normal 12 3 2 12" xfId="3493" xr:uid="{9CF643B5-0A26-47D1-A5A0-A39EF42F4D36}"/>
    <cellStyle name="Normal 12 3 2 12 2" xfId="11834" xr:uid="{9F6A4D92-3C02-469C-8F3D-9C96791425CA}"/>
    <cellStyle name="Normal 12 3 2 12 2 2" xfId="36480" xr:uid="{7CCD2ECA-2F54-4D34-8FAC-F047BF0B18EF}"/>
    <cellStyle name="Normal 12 3 2 12 3" xfId="28595" xr:uid="{D6638712-B701-435C-A83F-8F459FC0C51F}"/>
    <cellStyle name="Normal 12 3 2 13" xfId="4205" xr:uid="{207E9E16-D357-4051-8468-87D35C35C201}"/>
    <cellStyle name="Normal 12 3 2 13 2" xfId="12546" xr:uid="{CE4A9E8A-70BE-44DB-81BC-43D5103F8544}"/>
    <cellStyle name="Normal 12 3 2 13 2 2" xfId="37131" xr:uid="{D06A34B9-7B76-4D28-AC35-56E018320C30}"/>
    <cellStyle name="Normal 12 3 2 13 3" xfId="29215" xr:uid="{14D85391-823B-4B5B-9E2A-800705614B9A}"/>
    <cellStyle name="Normal 12 3 2 14" xfId="4788" xr:uid="{AF91E894-4629-4831-95D4-6B964A3C6428}"/>
    <cellStyle name="Normal 12 3 2 14 2" xfId="13116" xr:uid="{4AD10872-013C-4AAD-8926-005E54B3FF9B}"/>
    <cellStyle name="Normal 12 3 2 14 2 2" xfId="37701" xr:uid="{2203FE40-2F9C-40FD-A148-161B64B4D010}"/>
    <cellStyle name="Normal 12 3 2 14 3" xfId="29681" xr:uid="{8D167427-CA1C-45BB-A00E-2509F7D0958C}"/>
    <cellStyle name="Normal 12 3 2 15" xfId="8720" xr:uid="{385374D7-1690-476D-982E-FDD9A21F624A}"/>
    <cellStyle name="Normal 12 3 2 15 2" xfId="33500" xr:uid="{CFCBABC6-DA57-4EF8-9703-96343198B2D3}"/>
    <cellStyle name="Normal 12 3 2 16" xfId="17908" xr:uid="{9EB7AD6B-DA72-4004-A9BC-75179CAA98B1}"/>
    <cellStyle name="Normal 12 3 2 16 2" xfId="42133" xr:uid="{A5F65618-94B0-4055-AB3E-D2CFC1C3DB88}"/>
    <cellStyle name="Normal 12 3 2 17" xfId="18509" xr:uid="{86C9DF5A-ED7A-463D-AC99-CFC8AFE8316A}"/>
    <cellStyle name="Normal 12 3 2 17 2" xfId="42712" xr:uid="{5365E2D5-A892-4ACA-9BEE-C9F9ADC1CE08}"/>
    <cellStyle name="Normal 12 3 2 18" xfId="25634" xr:uid="{F7B4B0FC-FCA6-42FC-96A9-A615B479F670}"/>
    <cellStyle name="Normal 12 3 2 2" xfId="465" xr:uid="{FBB34FF6-CD52-4A19-A64E-7D92E9A7B329}"/>
    <cellStyle name="Normal 12 3 2 2 10" xfId="5005" xr:uid="{E4242D35-8ABA-4019-AADA-8B573DD7F5D7}"/>
    <cellStyle name="Normal 12 3 2 2 10 2" xfId="13305" xr:uid="{B572C62E-06F6-48BA-A608-69EACEF6FF69}"/>
    <cellStyle name="Normal 12 3 2 2 10 2 2" xfId="37889" xr:uid="{942DCA3E-50E6-4BA6-94FC-07C671CE8EDD}"/>
    <cellStyle name="Normal 12 3 2 2 10 3" xfId="29871" xr:uid="{9669793F-4CAA-46DC-A28A-7FFB3C0845DF}"/>
    <cellStyle name="Normal 12 3 2 2 11" xfId="8855" xr:uid="{DEF0495F-037D-490D-B8C0-078E3080A8D5}"/>
    <cellStyle name="Normal 12 3 2 2 11 2" xfId="33621" xr:uid="{CDDA1C86-40AF-4C61-B573-2C3DF8F2044C}"/>
    <cellStyle name="Normal 12 3 2 2 12" xfId="18040" xr:uid="{F0EB4928-F978-42C3-B19A-20F0035768D2}"/>
    <cellStyle name="Normal 12 3 2 2 12 2" xfId="42265" xr:uid="{BFFAD94E-98DF-48AD-8198-C4EE3396692A}"/>
    <cellStyle name="Normal 12 3 2 2 13" xfId="18648" xr:uid="{E00F3E2E-1186-4BD3-A33B-ED3EFB27DE60}"/>
    <cellStyle name="Normal 12 3 2 2 13 2" xfId="42844" xr:uid="{D03706E6-AE07-4B01-88B8-A3E48F16079A}"/>
    <cellStyle name="Normal 12 3 2 2 14" xfId="25752" xr:uid="{A261A5BF-AC31-48CF-8DA6-171D238CB3B2}"/>
    <cellStyle name="Normal 12 3 2 2 2" xfId="1483" xr:uid="{076F7AA6-9CBE-4DF1-BA27-DACB33357492}"/>
    <cellStyle name="Normal 12 3 2 2 2 2" xfId="3130" xr:uid="{7C42229E-8F16-4204-BD1E-3B039887F712}"/>
    <cellStyle name="Normal 12 3 2 2 2 2 2" xfId="7087" xr:uid="{78F2256C-E179-47EC-9B00-7C7B76C417CA}"/>
    <cellStyle name="Normal 12 3 2 2 2 2 2 2" xfId="15346" xr:uid="{9C79EFC2-DB52-4615-B8CD-190C0D77AAFD}"/>
    <cellStyle name="Normal 12 3 2 2 2 2 2 2 2" xfId="39928" xr:uid="{AE788CB2-64DB-41A3-A620-F57121437ACE}"/>
    <cellStyle name="Normal 12 3 2 2 2 2 2 3" xfId="31913" xr:uid="{3C9614FC-8DDD-465A-8C0A-F4A2051893A4}"/>
    <cellStyle name="Normal 12 3 2 2 2 2 3" xfId="11471" xr:uid="{7DCD4E1F-1CE7-4579-BD9C-1F3366A3B5E5}"/>
    <cellStyle name="Normal 12 3 2 2 2 2 3 2" xfId="36126" xr:uid="{ABA5106C-2BF6-4347-8E48-6FA5CDCAF580}"/>
    <cellStyle name="Normal 12 3 2 2 2 2 4" xfId="22671" xr:uid="{2BAC5457-FB5F-488B-9279-5C789EF41959}"/>
    <cellStyle name="Normal 12 3 2 2 2 2 4 2" xfId="46698" xr:uid="{67C24552-705F-423B-A0C2-7D54B6C283F1}"/>
    <cellStyle name="Normal 12 3 2 2 2 2 5" xfId="28241" xr:uid="{173F0B6C-852B-4042-9A91-6814FE7871DD}"/>
    <cellStyle name="Normal 12 3 2 2 2 3" xfId="3849" xr:uid="{7355691A-A344-49C0-9EF8-D1850F058142}"/>
    <cellStyle name="Normal 12 3 2 2 2 3 2" xfId="12190" xr:uid="{2C88064A-1125-434B-A4D6-5D54DF1B972E}"/>
    <cellStyle name="Normal 12 3 2 2 2 3 2 2" xfId="36834" xr:uid="{976751B7-C16D-4B9E-B3BC-BE4B34E166F8}"/>
    <cellStyle name="Normal 12 3 2 2 2 3 3" xfId="28949" xr:uid="{D950C70C-8DC9-40DF-91D3-F59831FCC244}"/>
    <cellStyle name="Normal 12 3 2 2 2 4" xfId="4603" xr:uid="{943847A0-82EC-4B81-B24E-F3D792DD2EEC}"/>
    <cellStyle name="Normal 12 3 2 2 2 4 2" xfId="12944" xr:uid="{8DCEAF5F-653B-4D98-80A3-26C89F229B2E}"/>
    <cellStyle name="Normal 12 3 2 2 2 4 2 2" xfId="37529" xr:uid="{564E6FDB-579F-4C45-953B-BE3F0731E15D}"/>
    <cellStyle name="Normal 12 3 2 2 2 4 3" xfId="29569" xr:uid="{277BF4B8-61D0-4E5A-91E2-191681AA0503}"/>
    <cellStyle name="Normal 12 3 2 2 2 5" xfId="5423" xr:uid="{3394302B-68A4-4A28-B934-FAD685B678BC}"/>
    <cellStyle name="Normal 12 3 2 2 2 5 2" xfId="13706" xr:uid="{5AF5A6BF-6826-4B22-B39E-06D34D691378}"/>
    <cellStyle name="Normal 12 3 2 2 2 5 2 2" xfId="38290" xr:uid="{2859A79F-A0E0-4848-A4C8-2A8BAF06CA09}"/>
    <cellStyle name="Normal 12 3 2 2 2 5 3" xfId="30272" xr:uid="{7ACBFF13-C981-4B06-8682-359571F376CB}"/>
    <cellStyle name="Normal 12 3 2 2 2 6" xfId="9844" xr:uid="{B40EDAD0-4BF6-489C-B182-C05007B66D9E}"/>
    <cellStyle name="Normal 12 3 2 2 2 6 2" xfId="34530" xr:uid="{AA8A6BA8-763A-465A-8639-96005CACF344}"/>
    <cellStyle name="Normal 12 3 2 2 2 7" xfId="18276" xr:uid="{66E6CE86-90C9-4EE5-BF3B-63076FB466BD}"/>
    <cellStyle name="Normal 12 3 2 2 2 7 2" xfId="42501" xr:uid="{5EE66EB9-1F02-4327-ACB5-28B6ACFEA1D5}"/>
    <cellStyle name="Normal 12 3 2 2 2 8" xfId="20205" xr:uid="{B34BDFEE-4545-43DD-9E7C-C06C007732DC}"/>
    <cellStyle name="Normal 12 3 2 2 2 8 2" xfId="44379" xr:uid="{C111B765-6C94-4A07-94D1-50F1170475F7}"/>
    <cellStyle name="Normal 12 3 2 2 2 9" xfId="26646" xr:uid="{8194CE54-C425-40ED-ABC3-D3C04A39B051}"/>
    <cellStyle name="Normal 12 3 2 2 3" xfId="1045" xr:uid="{8CA7FCA9-2229-4AD6-880F-5C449250FC26}"/>
    <cellStyle name="Normal 12 3 2 2 3 2" xfId="8025" xr:uid="{709EFE3D-AEB1-473A-8BD5-E149A42708C2}"/>
    <cellStyle name="Normal 12 3 2 2 3 2 2" xfId="16283" xr:uid="{BC2F8D18-EE5F-47F4-93EA-FF3B1C4865FF}"/>
    <cellStyle name="Normal 12 3 2 2 3 2 2 2" xfId="40865" xr:uid="{495E2D12-3FE5-427B-B95C-746B43C2538F}"/>
    <cellStyle name="Normal 12 3 2 2 3 2 3" xfId="22254" xr:uid="{A96C4DFA-64CB-4B24-B993-FE4B03EA7F81}"/>
    <cellStyle name="Normal 12 3 2 2 3 2 3 2" xfId="46294" xr:uid="{D07A9374-18DB-417B-B1D0-3E16CAB12479}"/>
    <cellStyle name="Normal 12 3 2 2 3 2 4" xfId="32850" xr:uid="{22C99CC8-43FD-4303-9924-D59FAC1B3E3E}"/>
    <cellStyle name="Normal 12 3 2 2 3 3" xfId="6138" xr:uid="{23696C6C-896A-40D1-876A-8C2DD1A5F01A}"/>
    <cellStyle name="Normal 12 3 2 2 3 3 2" xfId="14400" xr:uid="{9C1C6A7F-CC2D-4BC9-B5DA-BB5E9FF27747}"/>
    <cellStyle name="Normal 12 3 2 2 3 3 2 2" xfId="38982" xr:uid="{67D4B448-9062-4B14-B841-AD904596C9B6}"/>
    <cellStyle name="Normal 12 3 2 2 3 3 3" xfId="30967" xr:uid="{BB61B2D3-BA15-4FA6-9438-8458B85F5A29}"/>
    <cellStyle name="Normal 12 3 2 2 3 4" xfId="9421" xr:uid="{B4961962-A04A-4917-ADCB-AD4B173D50CF}"/>
    <cellStyle name="Normal 12 3 2 2 3 4 2" xfId="34128" xr:uid="{92339C7A-71C2-4E03-8D2D-5D1C829905E9}"/>
    <cellStyle name="Normal 12 3 2 2 3 5" xfId="19789" xr:uid="{A134610D-6ACD-4845-993D-F256D57BD5E3}"/>
    <cellStyle name="Normal 12 3 2 2 3 5 2" xfId="43969" xr:uid="{DC1C5AD0-5FFB-4814-BE12-2187527B1FF3}"/>
    <cellStyle name="Normal 12 3 2 2 3 6" xfId="26247" xr:uid="{7994846F-F1C4-4037-846F-01D1E385DD2F}"/>
    <cellStyle name="Normal 12 3 2 2 4" xfId="2271" xr:uid="{CDFF391E-8F07-4C01-804F-E7841CB07405}"/>
    <cellStyle name="Normal 12 3 2 2 4 2" xfId="6658" xr:uid="{CF9A5BF0-D18C-4617-8FA4-C4EAB8D4D0E4}"/>
    <cellStyle name="Normal 12 3 2 2 4 2 2" xfId="14917" xr:uid="{98552662-EFE8-4B4F-88F6-93D81AE95155}"/>
    <cellStyle name="Normal 12 3 2 2 4 2 2 2" xfId="39499" xr:uid="{7970C742-C2C8-49E2-86D4-803DAD2E7C7D}"/>
    <cellStyle name="Normal 12 3 2 2 4 2 3" xfId="21720" xr:uid="{5250FA91-133F-439E-BEFE-005A9D7043AA}"/>
    <cellStyle name="Normal 12 3 2 2 4 2 3 2" xfId="45797" xr:uid="{ECC74F5A-3695-4C66-81CD-3A4FBB657F13}"/>
    <cellStyle name="Normal 12 3 2 2 4 2 4" xfId="31484" xr:uid="{39229467-0493-407C-B9B7-113606E74723}"/>
    <cellStyle name="Normal 12 3 2 2 4 3" xfId="10612" xr:uid="{4A6E0D24-2171-4362-ADA3-4B673D325320}"/>
    <cellStyle name="Normal 12 3 2 2 4 3 2" xfId="35270" xr:uid="{72A0A70A-C80F-42AA-9EB8-9CCD5757D8B1}"/>
    <cellStyle name="Normal 12 3 2 2 4 4" xfId="19255" xr:uid="{50BC1532-EA30-476F-8BFD-2747EBFCB7E5}"/>
    <cellStyle name="Normal 12 3 2 2 4 4 2" xfId="43449" xr:uid="{5F81A888-0976-4901-AF6A-B7B98479C06C}"/>
    <cellStyle name="Normal 12 3 2 2 4 5" xfId="27385" xr:uid="{B2894042-DBD1-4E5C-88ED-C37E6C4AE463}"/>
    <cellStyle name="Normal 12 3 2 2 5" xfId="2657" xr:uid="{DECBAA42-2457-433E-9FD2-B8D5587292A2}"/>
    <cellStyle name="Normal 12 3 2 2 5 2" xfId="8443" xr:uid="{10EB9034-1898-4E3B-9165-A7D9072B0173}"/>
    <cellStyle name="Normal 12 3 2 2 5 2 2" xfId="16701" xr:uid="{78F4EF00-0535-44B4-B35F-5B6ED3DDD978}"/>
    <cellStyle name="Normal 12 3 2 2 5 2 2 2" xfId="41283" xr:uid="{5A17BD13-8503-493D-B18F-BA513EA10308}"/>
    <cellStyle name="Normal 12 3 2 2 5 2 3" xfId="33268" xr:uid="{0B0F6D7B-72DB-4DAB-9D29-9C247E1635D5}"/>
    <cellStyle name="Normal 12 3 2 2 5 3" xfId="10998" xr:uid="{872454AA-AB27-45C2-AC40-4A59E84CD66B}"/>
    <cellStyle name="Normal 12 3 2 2 5 3 2" xfId="35654" xr:uid="{E935466C-2781-4975-86AC-685EDBBED738}"/>
    <cellStyle name="Normal 12 3 2 2 5 4" xfId="21124" xr:uid="{CCCE009E-C054-4ED4-823A-CF333AA5EA22}"/>
    <cellStyle name="Normal 12 3 2 2 5 4 2" xfId="45245" xr:uid="{5A8AAE67-5AE3-43D4-A30C-DF88A9CA02D7}"/>
    <cellStyle name="Normal 12 3 2 2 5 5" xfId="27769" xr:uid="{CA40F8E5-612C-4D01-8035-4755794F8DB4}"/>
    <cellStyle name="Normal 12 3 2 2 6" xfId="2894" xr:uid="{5E3BEED2-7467-42E0-A514-E2A7F24D1EC9}"/>
    <cellStyle name="Normal 12 3 2 2 6 2" xfId="11235" xr:uid="{1C31CE4E-95AA-4B9E-A616-674A21E98F95}"/>
    <cellStyle name="Normal 12 3 2 2 6 2 2" xfId="35890" xr:uid="{9D818C80-71BE-40BB-9B3F-E29CA91B2A9D}"/>
    <cellStyle name="Normal 12 3 2 2 6 3" xfId="28005" xr:uid="{C33E57EA-DAE8-4783-8C15-CC974ECB8EFF}"/>
    <cellStyle name="Normal 12 3 2 2 7" xfId="3367" xr:uid="{A30B03FF-FC2C-470D-BD36-855B7316C03E}"/>
    <cellStyle name="Normal 12 3 2 2 7 2" xfId="11708" xr:uid="{275DA732-A7F5-4834-B109-DBF3AC349074}"/>
    <cellStyle name="Normal 12 3 2 2 7 2 2" xfId="36362" xr:uid="{B5732C7F-B313-4BF6-82FD-0EB8D8113F36}"/>
    <cellStyle name="Normal 12 3 2 2 7 3" xfId="28477" xr:uid="{29254B8C-9A86-4176-9489-6439764864CF}"/>
    <cellStyle name="Normal 12 3 2 2 8" xfId="3613" xr:uid="{AB40E125-583E-48C6-910F-5AE0BB0BA629}"/>
    <cellStyle name="Normal 12 3 2 2 8 2" xfId="11954" xr:uid="{20A94DE7-B911-4217-A6F6-61693E035B7E}"/>
    <cellStyle name="Normal 12 3 2 2 8 2 2" xfId="36598" xr:uid="{AFF2AE4B-8979-4CFB-BB5E-808B3BD3189B}"/>
    <cellStyle name="Normal 12 3 2 2 8 3" xfId="28713" xr:uid="{9B03C521-3E09-47C0-9615-7E21E390C882}"/>
    <cellStyle name="Normal 12 3 2 2 9" xfId="4367" xr:uid="{9F00FF0F-87B4-4543-AEB6-45E5C0D5F8DF}"/>
    <cellStyle name="Normal 12 3 2 2 9 2" xfId="12708" xr:uid="{EDB7220E-3A2D-4A15-A431-D7408C6B3BC5}"/>
    <cellStyle name="Normal 12 3 2 2 9 2 2" xfId="37293" xr:uid="{F681B3A1-13CA-4323-93A5-6EE3DC3A41D4}"/>
    <cellStyle name="Normal 12 3 2 2 9 3" xfId="29333" xr:uid="{0D34145E-FDA8-4F32-AD4D-1F483D5A7DF9}"/>
    <cellStyle name="Normal 12 3 2 3" xfId="651" xr:uid="{756BBD37-E898-404B-887D-EDDC099CA286}"/>
    <cellStyle name="Normal 12 3 2 3 10" xfId="25931" xr:uid="{0185F773-DEA7-4254-B5CE-7B87A1C07E1C}"/>
    <cellStyle name="Normal 12 3 2 3 2" xfId="1284" xr:uid="{B44C750A-0BFB-4654-BA39-F86B4EDD28A1}"/>
    <cellStyle name="Normal 12 3 2 3 2 2" xfId="8211" xr:uid="{ACEEA1E5-7677-4175-9E67-A56BEA2EAFC6}"/>
    <cellStyle name="Normal 12 3 2 3 2 2 2" xfId="16469" xr:uid="{23648D24-B46B-4D4C-B743-B35912D5B61E}"/>
    <cellStyle name="Normal 12 3 2 3 2 2 2 2" xfId="41051" xr:uid="{10A13DF9-E6BE-4C24-A5B8-060F8CF68C50}"/>
    <cellStyle name="Normal 12 3 2 3 2 2 3" xfId="22476" xr:uid="{B3D61EE9-F584-4650-8DA3-09C8EFC1E2AD}"/>
    <cellStyle name="Normal 12 3 2 3 2 2 3 2" xfId="46510" xr:uid="{857B8494-C66A-4D42-92DE-5F2182B0A965}"/>
    <cellStyle name="Normal 12 3 2 3 2 2 4" xfId="33036" xr:uid="{B2A12039-55B9-4842-B886-C19FB0A39413}"/>
    <cellStyle name="Normal 12 3 2 3 2 3" xfId="6332" xr:uid="{0AFC45D1-04C2-4F7A-941D-F177C8CA90A2}"/>
    <cellStyle name="Normal 12 3 2 3 2 3 2" xfId="14593" xr:uid="{EA2FFAF0-808C-4DB9-BB18-B746C06D33A3}"/>
    <cellStyle name="Normal 12 3 2 3 2 3 2 2" xfId="39175" xr:uid="{093E6B54-F32F-40A0-B55D-6B37826BD5EC}"/>
    <cellStyle name="Normal 12 3 2 3 2 3 3" xfId="31160" xr:uid="{5AE76283-4726-4C1D-80BB-47DF3F2218B8}"/>
    <cellStyle name="Normal 12 3 2 3 2 4" xfId="9647" xr:uid="{208C59D0-208E-41C3-96EB-C62FB463FF02}"/>
    <cellStyle name="Normal 12 3 2 3 2 4 2" xfId="34342" xr:uid="{83D11102-EF7F-4676-93F8-13A277891DF7}"/>
    <cellStyle name="Normal 12 3 2 3 2 5" xfId="20009" xr:uid="{6D1CF1DF-54CE-4912-B994-6F0F3E00B15B}"/>
    <cellStyle name="Normal 12 3 2 3 2 5 2" xfId="44187" xr:uid="{47A4BC86-2A38-4050-9D77-71422DFE7681}"/>
    <cellStyle name="Normal 12 3 2 3 2 6" xfId="26459" xr:uid="{E6DB89B9-1424-4504-BEFD-0D062611C762}"/>
    <cellStyle name="Normal 12 3 2 3 3" xfId="3012" xr:uid="{082FD7B7-AF7F-455C-BFAA-C9EF287477E5}"/>
    <cellStyle name="Normal 12 3 2 3 3 2" xfId="6851" xr:uid="{8E3E4615-6B6B-46F9-AA28-B73CA0C251B6}"/>
    <cellStyle name="Normal 12 3 2 3 3 2 2" xfId="15110" xr:uid="{1A740B0F-1B6E-40C3-A0D6-898B4EAD3456}"/>
    <cellStyle name="Normal 12 3 2 3 3 2 2 2" xfId="39692" xr:uid="{2D978758-28AC-45D0-B7FB-A616DA49D226}"/>
    <cellStyle name="Normal 12 3 2 3 3 2 3" xfId="21904" xr:uid="{493832C4-3F9C-4735-8122-AB06A7BDCCE5}"/>
    <cellStyle name="Normal 12 3 2 3 3 2 3 2" xfId="45978" xr:uid="{E6695690-D7B6-4A28-985B-55F038CD4C55}"/>
    <cellStyle name="Normal 12 3 2 3 3 2 4" xfId="31677" xr:uid="{D6856FE3-38A6-42EC-820E-F6ED69502E04}"/>
    <cellStyle name="Normal 12 3 2 3 3 3" xfId="11353" xr:uid="{A230398A-00F3-4428-84D7-124466DA2C30}"/>
    <cellStyle name="Normal 12 3 2 3 3 3 2" xfId="36008" xr:uid="{30D589A4-52DD-4FDB-80EE-E816D1E9103E}"/>
    <cellStyle name="Normal 12 3 2 3 3 4" xfId="19439" xr:uid="{8C239872-8547-4211-8508-FFC3F84823CC}"/>
    <cellStyle name="Normal 12 3 2 3 3 4 2" xfId="43633" xr:uid="{0BE0594C-E37C-418F-A2AC-B46CAD48949A}"/>
    <cellStyle name="Normal 12 3 2 3 3 5" xfId="28123" xr:uid="{39576E6D-5333-45BE-A01C-A64E6BFC34F1}"/>
    <cellStyle name="Normal 12 3 2 3 4" xfId="3731" xr:uid="{72A68E14-F782-439B-B8BF-15EBF766CDAA}"/>
    <cellStyle name="Normal 12 3 2 3 4 2" xfId="7379" xr:uid="{1AA5CA9C-517F-418E-A5F1-F00DB391DBD3}"/>
    <cellStyle name="Normal 12 3 2 3 4 2 2" xfId="15638" xr:uid="{65DE9B7E-4DD4-44BA-955A-3968258F0C55}"/>
    <cellStyle name="Normal 12 3 2 3 4 2 2 2" xfId="40220" xr:uid="{4F50F289-6EA4-41EC-9437-B13616D027F3}"/>
    <cellStyle name="Normal 12 3 2 3 4 2 3" xfId="32205" xr:uid="{F8D7407C-B520-4B83-9C52-D7C38D41187E}"/>
    <cellStyle name="Normal 12 3 2 3 4 3" xfId="12072" xr:uid="{13C86CD4-1358-4A67-A4DD-826574F2B7A0}"/>
    <cellStyle name="Normal 12 3 2 3 4 3 2" xfId="36716" xr:uid="{92E3E938-F63C-4AC6-9EEA-FA9F81A97693}"/>
    <cellStyle name="Normal 12 3 2 3 4 4" xfId="21309" xr:uid="{0D077470-7FFD-4144-9231-E8EB565CFADF}"/>
    <cellStyle name="Normal 12 3 2 3 4 4 2" xfId="45428" xr:uid="{C52658AB-B70F-492F-BA61-9DA7E2AB00C9}"/>
    <cellStyle name="Normal 12 3 2 3 4 5" xfId="28831" xr:uid="{7CD5B18B-0275-4C43-B1A8-F2960E706B47}"/>
    <cellStyle name="Normal 12 3 2 3 5" xfId="4485" xr:uid="{02EDBFCA-2F4C-40F8-AA1C-293A470080B2}"/>
    <cellStyle name="Normal 12 3 2 3 5 2" xfId="12826" xr:uid="{A40C2DB3-0C40-4983-9B63-D5941A5E2DBB}"/>
    <cellStyle name="Normal 12 3 2 3 5 2 2" xfId="37411" xr:uid="{967D312C-A9AC-4D7C-99EA-5EAF5994B132}"/>
    <cellStyle name="Normal 12 3 2 3 5 3" xfId="29451" xr:uid="{2FF9310F-B41D-497E-9602-D1170E8BE486}"/>
    <cellStyle name="Normal 12 3 2 3 6" xfId="5225" xr:uid="{02459C9D-06A8-4BFA-863F-8B154626296D}"/>
    <cellStyle name="Normal 12 3 2 3 6 2" xfId="13518" xr:uid="{78455791-8E52-489E-BD1F-B20B01E0ECAD}"/>
    <cellStyle name="Normal 12 3 2 3 6 2 2" xfId="38102" xr:uid="{D7C2FEAF-8AE5-4D04-B973-8C8A11456192}"/>
    <cellStyle name="Normal 12 3 2 3 6 3" xfId="30084" xr:uid="{529CB4EB-8A29-4B1D-B54D-C82C4919532E}"/>
    <cellStyle name="Normal 12 3 2 3 7" xfId="9038" xr:uid="{4A32A200-B4D2-4CBA-854A-44273B09505E}"/>
    <cellStyle name="Normal 12 3 2 3 7 2" xfId="33800" xr:uid="{81A3D2C8-01F1-4E31-8E74-0A610DDAB8D6}"/>
    <cellStyle name="Normal 12 3 2 3 8" xfId="18158" xr:uid="{E7A4E394-64DE-4FEB-A6C9-0FE1B9C4C137}"/>
    <cellStyle name="Normal 12 3 2 3 8 2" xfId="42383" xr:uid="{BAC17996-33CE-41AB-A266-BB42237CE757}"/>
    <cellStyle name="Normal 12 3 2 3 9" xfId="18832" xr:uid="{1A146B3D-56A2-4599-9B4F-FF2107039580}"/>
    <cellStyle name="Normal 12 3 2 3 9 2" xfId="43028" xr:uid="{BFF8FF5F-FA31-46F5-B07E-5D30A91801DE}"/>
    <cellStyle name="Normal 12 3 2 4" xfId="1704" xr:uid="{0F558A4A-5933-4DCB-B599-7FC79ED82122}"/>
    <cellStyle name="Normal 12 3 2 4 2" xfId="6969" xr:uid="{43A03FE8-9830-49DB-B9DA-F1502EFBA8B5}"/>
    <cellStyle name="Normal 12 3 2 4 2 2" xfId="15228" xr:uid="{DCC2288D-CB98-4ACE-A58E-AD9D2F80B5C4}"/>
    <cellStyle name="Normal 12 3 2 4 2 2 2" xfId="39810" xr:uid="{83BAC6B5-CC59-4990-B264-1543130AB1DE}"/>
    <cellStyle name="Normal 12 3 2 4 2 3" xfId="22877" xr:uid="{B3529527-C1AD-4B6B-BDA4-9506AD6279B8}"/>
    <cellStyle name="Normal 12 3 2 4 2 3 2" xfId="46895" xr:uid="{61BCB430-1B30-4252-A16A-3CF0BACAFCC3}"/>
    <cellStyle name="Normal 12 3 2 4 2 4" xfId="31795" xr:uid="{B23A34B5-D396-4293-B9D7-6F2E89C2A961}"/>
    <cellStyle name="Normal 12 3 2 4 3" xfId="5629" xr:uid="{2CF52207-C5A9-4C8F-844A-4D4BEDAF3C26}"/>
    <cellStyle name="Normal 12 3 2 4 3 2" xfId="13900" xr:uid="{A029FBAA-93D5-49DF-8639-FEF00C226448}"/>
    <cellStyle name="Normal 12 3 2 4 3 2 2" xfId="38484" xr:uid="{9D44B5DA-3899-465E-B0AD-1D2039AFDADC}"/>
    <cellStyle name="Normal 12 3 2 4 3 3" xfId="30467" xr:uid="{29B1BB1D-C038-4B33-A778-71D11DB81D06}"/>
    <cellStyle name="Normal 12 3 2 4 4" xfId="10053" xr:uid="{36FCD101-3250-4FFD-A77B-BF7148F7456A}"/>
    <cellStyle name="Normal 12 3 2 4 4 2" xfId="34724" xr:uid="{977DA292-9D72-455E-AF01-684736F3361C}"/>
    <cellStyle name="Normal 12 3 2 4 5" xfId="20413" xr:uid="{20BE22A7-91CE-43D3-B015-5D29F399E7A7}"/>
    <cellStyle name="Normal 12 3 2 4 5 2" xfId="44577" xr:uid="{AE1145EB-88FE-4B21-8089-DC8E81FF573F}"/>
    <cellStyle name="Normal 12 3 2 4 6" xfId="26839" xr:uid="{55EE6F2B-54AC-4F6C-BB22-14835121271A}"/>
    <cellStyle name="Normal 12 3 2 5" xfId="1840" xr:uid="{D17A0DB6-383E-4D4F-AF88-05756E3CF9AF}"/>
    <cellStyle name="Normal 12 3 2 5 2" xfId="7647" xr:uid="{57140BAE-4783-4F8E-812D-7AA1E94715B6}"/>
    <cellStyle name="Normal 12 3 2 5 2 2" xfId="15905" xr:uid="{A5284E99-7726-46C9-9286-A32547D7D441}"/>
    <cellStyle name="Normal 12 3 2 5 2 2 2" xfId="40487" xr:uid="{DE0B63E0-8D49-4FD5-A3B0-36CDE981C4A0}"/>
    <cellStyle name="Normal 12 3 2 5 2 3" xfId="23005" xr:uid="{413D1A9E-F7A2-4127-B54A-59445FDA2F90}"/>
    <cellStyle name="Normal 12 3 2 5 2 3 2" xfId="47016" xr:uid="{3578FCA6-E5B1-40A9-B123-30FC063F8B29}"/>
    <cellStyle name="Normal 12 3 2 5 2 4" xfId="32472" xr:uid="{C7AB66B3-71C7-4E90-8A62-850868E5D9DC}"/>
    <cellStyle name="Normal 12 3 2 5 3" xfId="5758" xr:uid="{DE7F076F-230C-48DF-9948-905A2D831128}"/>
    <cellStyle name="Normal 12 3 2 5 3 2" xfId="14020" xr:uid="{FE0521A7-76B4-4DDB-8C15-42988958EF64}"/>
    <cellStyle name="Normal 12 3 2 5 3 2 2" xfId="38602" xr:uid="{C01CC157-9D86-4F90-8083-3D504DFAA1C5}"/>
    <cellStyle name="Normal 12 3 2 5 3 3" xfId="30587" xr:uid="{30117C83-1EA0-4EBC-91C1-8F3712056145}"/>
    <cellStyle name="Normal 12 3 2 5 4" xfId="10182" xr:uid="{F88E45C6-FAA4-4BFE-859E-B3FC490FDBCC}"/>
    <cellStyle name="Normal 12 3 2 5 4 2" xfId="34842" xr:uid="{9CEBDDDC-EDE9-409B-88BE-DBC97F965AEC}"/>
    <cellStyle name="Normal 12 3 2 5 5" xfId="20540" xr:uid="{F43D0BEB-D649-4A4A-ACBE-F5F88C83000E}"/>
    <cellStyle name="Normal 12 3 2 5 5 2" xfId="44700" xr:uid="{EF222C34-4AF7-4F9F-BA97-13BCA622B335}"/>
    <cellStyle name="Normal 12 3 2 5 6" xfId="26957" xr:uid="{8ED6B358-4578-46E0-BFC5-3E532939EA6B}"/>
    <cellStyle name="Normal 12 3 2 6" xfId="815" xr:uid="{D61582F5-A345-45D7-A753-D0F2930AD58B}"/>
    <cellStyle name="Normal 12 3 2 6 2" xfId="7838" xr:uid="{1D000490-F622-443D-BE6F-F61EACE299E5}"/>
    <cellStyle name="Normal 12 3 2 6 2 2" xfId="16096" xr:uid="{58DE84BF-F215-448F-AFF1-8BD0BEB8666E}"/>
    <cellStyle name="Normal 12 3 2 6 2 2 2" xfId="40678" xr:uid="{C8AFB84F-D97A-42B1-8931-D1EDE92B9523}"/>
    <cellStyle name="Normal 12 3 2 6 2 3" xfId="22038" xr:uid="{68E7F92C-3E2F-4BEE-815D-452266DB6864}"/>
    <cellStyle name="Normal 12 3 2 6 2 3 2" xfId="46103" xr:uid="{F10F988A-D0C9-4B5B-BF0B-702A445A456D}"/>
    <cellStyle name="Normal 12 3 2 6 2 4" xfId="32663" xr:uid="{A4133288-C984-4D48-8D33-2B62C3A5731F}"/>
    <cellStyle name="Normal 12 3 2 6 3" xfId="5951" xr:uid="{EAF90D35-69EF-44E9-B6D5-D380177B9D29}"/>
    <cellStyle name="Normal 12 3 2 6 3 2" xfId="14213" xr:uid="{947C5B04-5015-40B9-8346-3669BBF34CAC}"/>
    <cellStyle name="Normal 12 3 2 6 3 2 2" xfId="38795" xr:uid="{69C24E85-981E-4007-8EAB-94452FB07D26}"/>
    <cellStyle name="Normal 12 3 2 6 3 3" xfId="30780" xr:uid="{CDB71ABE-98C4-44D2-8945-2B3CABE44C6D}"/>
    <cellStyle name="Normal 12 3 2 6 4" xfId="9200" xr:uid="{870979F2-C46C-4D72-9C23-3B042CCCB486}"/>
    <cellStyle name="Normal 12 3 2 6 4 2" xfId="33938" xr:uid="{FB4729AB-58B0-453A-89ED-E9E48809C640}"/>
    <cellStyle name="Normal 12 3 2 6 5" xfId="19572" xr:uid="{4FD6E57C-86E7-40D2-8BBF-19DD3DA3C67F}"/>
    <cellStyle name="Normal 12 3 2 6 5 2" xfId="43760" xr:uid="{02B3741E-4F64-4FEF-99BB-5F24976BB2E8}"/>
    <cellStyle name="Normal 12 3 2 6 6" xfId="26060" xr:uid="{2306CE1E-3A00-478F-9D00-A1E538384384}"/>
    <cellStyle name="Normal 12 3 2 7" xfId="1959" xr:uid="{D8EA8602-78E7-46A0-B636-B0CF1E31FC22}"/>
    <cellStyle name="Normal 12 3 2 7 2" xfId="6471" xr:uid="{D1850F5D-21DF-4363-B716-5B741E0A2BF9}"/>
    <cellStyle name="Normal 12 3 2 7 2 2" xfId="14730" xr:uid="{F394A21C-B2EC-4246-8567-9692B9BA5395}"/>
    <cellStyle name="Normal 12 3 2 7 2 2 2" xfId="39312" xr:uid="{A42CAC52-7258-4E00-AFA4-8C086390F6D1}"/>
    <cellStyle name="Normal 12 3 2 7 2 3" xfId="23123" xr:uid="{D2C6340B-1DCE-4BCE-BC7C-C053079C6E92}"/>
    <cellStyle name="Normal 12 3 2 7 2 3 2" xfId="47134" xr:uid="{71F024AC-0989-4A0C-8374-E9EDA987D171}"/>
    <cellStyle name="Normal 12 3 2 7 2 4" xfId="31297" xr:uid="{9CF65467-4B86-4942-AD3B-C2B7B44342B5}"/>
    <cellStyle name="Normal 12 3 2 7 3" xfId="10301" xr:uid="{831212EB-5423-4D15-AE83-CA39E510B591}"/>
    <cellStyle name="Normal 12 3 2 7 3 2" xfId="34960" xr:uid="{2ACA1E68-5F3F-4DB9-A8A0-C395B173FC4E}"/>
    <cellStyle name="Normal 12 3 2 7 4" xfId="20658" xr:uid="{18534136-369C-47EC-A374-4F2A7B90F039}"/>
    <cellStyle name="Normal 12 3 2 7 4 2" xfId="44818" xr:uid="{A77A08EC-AEE9-4E91-A284-19CB9B6711D3}"/>
    <cellStyle name="Normal 12 3 2 7 5" xfId="27075" xr:uid="{4F391F5A-707C-41D0-AD91-61D52D15863E}"/>
    <cellStyle name="Normal 12 3 2 8" xfId="2152" xr:uid="{8A011375-C79F-45EE-9416-0D4416C9A3DD}"/>
    <cellStyle name="Normal 12 3 2 8 2" xfId="8325" xr:uid="{52A24FF0-80BE-4CF6-86D9-7AE5826D8DB9}"/>
    <cellStyle name="Normal 12 3 2 8 2 2" xfId="16583" xr:uid="{35E479BF-93F8-40C6-BD7D-3148E8A2AEFE}"/>
    <cellStyle name="Normal 12 3 2 8 2 2 2" xfId="41165" xr:uid="{AA052EC6-6A7E-40DE-A957-26FEFD75C847}"/>
    <cellStyle name="Normal 12 3 2 8 2 3" xfId="21549" xr:uid="{66E7E682-EAD1-41A2-91C0-A3D45C38ABEB}"/>
    <cellStyle name="Normal 12 3 2 8 2 3 2" xfId="45647" xr:uid="{36230026-9FB4-4713-9C0C-BEA3DD273529}"/>
    <cellStyle name="Normal 12 3 2 8 2 4" xfId="33150" xr:uid="{D5882866-792D-49F6-8CF1-FE76895F4635}"/>
    <cellStyle name="Normal 12 3 2 8 3" xfId="10494" xr:uid="{858203A3-6A11-434E-8344-CFC8E1162740}"/>
    <cellStyle name="Normal 12 3 2 8 3 2" xfId="35152" xr:uid="{71199A0E-1257-47D1-8821-AE2653F39CF5}"/>
    <cellStyle name="Normal 12 3 2 8 4" xfId="19079" xr:uid="{C29374E1-37F5-48F5-80F2-06E7C961E35D}"/>
    <cellStyle name="Normal 12 3 2 8 4 2" xfId="43273" xr:uid="{75E02398-9C9B-4B31-972B-66446171523D}"/>
    <cellStyle name="Normal 12 3 2 8 5" xfId="27267" xr:uid="{1EEAA01E-2D82-4C14-BB70-9D57C58C39AF}"/>
    <cellStyle name="Normal 12 3 2 9" xfId="2539" xr:uid="{D97AEE90-CF3D-4CC6-BB26-173689EA2FB8}"/>
    <cellStyle name="Normal 12 3 2 9 2" xfId="10880" xr:uid="{7FBCCB50-5E32-42A3-9154-FE89351D4335}"/>
    <cellStyle name="Normal 12 3 2 9 2 2" xfId="35536" xr:uid="{BAF2FBCB-16B3-4288-ACF3-49CEF9909828}"/>
    <cellStyle name="Normal 12 3 2 9 3" xfId="20955" xr:uid="{C828A399-9F2B-43DF-BC3C-69D3A0954F3E}"/>
    <cellStyle name="Normal 12 3 2 9 3 2" xfId="45090" xr:uid="{6E8CC753-00A3-4843-852C-4521CE00E890}"/>
    <cellStyle name="Normal 12 3 2 9 4" xfId="27651" xr:uid="{92087066-8099-478F-B145-FE7F55D86855}"/>
    <cellStyle name="Normal 12 3 20" xfId="4119" xr:uid="{8BCB5161-227B-4142-A0DC-63AD59497B7C}"/>
    <cellStyle name="Normal 12 3 20 2" xfId="12460" xr:uid="{3DA32EF1-58C4-4C97-BE08-1E4E7B1078F5}"/>
    <cellStyle name="Normal 12 3 20 2 2" xfId="37045" xr:uid="{CFB6C537-DFB5-4C46-807E-BE2C1DF85F7C}"/>
    <cellStyle name="Normal 12 3 20 3" xfId="29154" xr:uid="{46464262-6F24-44E6-9C96-7A957C75474C}"/>
    <cellStyle name="Normal 12 3 21" xfId="4725" xr:uid="{40739631-8B9B-45E9-B279-C3955BB53FB2}"/>
    <cellStyle name="Normal 12 3 21 2" xfId="13062" xr:uid="{81A4F4BF-F9D3-4EA0-92C2-C487B108955D}"/>
    <cellStyle name="Normal 12 3 21 2 2" xfId="37647" xr:uid="{600A7428-CEE1-4288-8F87-6AB6A9D21176}"/>
    <cellStyle name="Normal 12 3 21 3" xfId="29626" xr:uid="{C418CC11-25B9-4152-BDBF-68B3616683D4}"/>
    <cellStyle name="Normal 12 3 22" xfId="8521" xr:uid="{5A720176-5EC7-4115-9645-3B345E7C7083}"/>
    <cellStyle name="Normal 12 3 22 2" xfId="16779" xr:uid="{8A0ACA48-77E2-4A01-95E1-50C5EBBF89BC}"/>
    <cellStyle name="Normal 12 3 22 2 2" xfId="41361" xr:uid="{574F1178-FC40-496A-B271-2A3AB9AAFDAD}"/>
    <cellStyle name="Normal 12 3 22 3" xfId="33332" xr:uid="{6AF123AA-ACC1-4DCD-AD52-2FE4CA54AB38}"/>
    <cellStyle name="Normal 12 3 23" xfId="8650" xr:uid="{30710927-B4D6-4CE7-8047-CA85307687F8}"/>
    <cellStyle name="Normal 12 3 23 2" xfId="33435" xr:uid="{6DBAD7CB-EC9C-4F41-BD3E-6A6C99E8F67B}"/>
    <cellStyle name="Normal 12 3 24" xfId="17761" xr:uid="{55D3B9FB-51F8-4EA3-B833-BECAA24126CB}"/>
    <cellStyle name="Normal 12 3 24 2" xfId="41986" xr:uid="{B9178C69-9297-4A99-B81D-B2CF69DB768B}"/>
    <cellStyle name="Normal 12 3 25" xfId="17835" xr:uid="{B9803EA5-EEA4-4727-9D6C-3C130D6E556A}"/>
    <cellStyle name="Normal 12 3 25 2" xfId="42060" xr:uid="{8E0CE3E4-B249-439D-B11A-7901366FE8AE}"/>
    <cellStyle name="Normal 12 3 26" xfId="18441" xr:uid="{80E08666-9C26-44B0-96EE-912E3D24B3AF}"/>
    <cellStyle name="Normal 12 3 26 2" xfId="42651" xr:uid="{144BFF48-0F93-48AC-8E09-90831A75E04B}"/>
    <cellStyle name="Normal 12 3 27" xfId="25573" xr:uid="{17C9830B-93E6-488F-A779-4E3EF38ECA3C}"/>
    <cellStyle name="Normal 12 3 3" xfId="389" xr:uid="{BD80BDD8-9834-4BE9-9997-AAE6AE049DBF}"/>
    <cellStyle name="Normal 12 3 3 10" xfId="4306" xr:uid="{CE12AC03-310A-4B46-9C9F-BF4BC6664C4E}"/>
    <cellStyle name="Normal 12 3 3 10 2" xfId="12647" xr:uid="{1916181D-2026-4CD1-B502-03A09922DC98}"/>
    <cellStyle name="Normal 12 3 3 10 2 2" xfId="37232" xr:uid="{A4EA22BA-C3DE-46C9-BBE2-9B2D7F3BC0B2}"/>
    <cellStyle name="Normal 12 3 3 10 3" xfId="29272" xr:uid="{A22EAA4F-9103-4BC1-9D23-C98861303577}"/>
    <cellStyle name="Normal 12 3 3 11" xfId="4847" xr:uid="{74D84D14-9069-4E8F-9D85-A26DE4434924}"/>
    <cellStyle name="Normal 12 3 3 11 2" xfId="13169" xr:uid="{7BFE4954-0D78-4F74-9777-3CB69299B822}"/>
    <cellStyle name="Normal 12 3 3 11 2 2" xfId="37754" xr:uid="{6191B7F7-21E0-4D93-B06C-F5CD12D288E9}"/>
    <cellStyle name="Normal 12 3 3 11 3" xfId="29734" xr:uid="{00A9EA58-A885-4DB4-B7BF-2D7009F3605B}"/>
    <cellStyle name="Normal 12 3 3 12" xfId="8789" xr:uid="{C586E217-1E04-4AA2-B76A-CBDEBCB186EA}"/>
    <cellStyle name="Normal 12 3 3 12 2" xfId="33560" xr:uid="{8570BA21-4B65-4A03-8600-DD106ED27828}"/>
    <cellStyle name="Normal 12 3 3 13" xfId="17979" xr:uid="{FDC5B39E-F77B-45FF-8C9C-290177AED9F1}"/>
    <cellStyle name="Normal 12 3 3 13 2" xfId="42204" xr:uid="{5DEA0696-8658-4848-ABB8-2F26E89A5CD6}"/>
    <cellStyle name="Normal 12 3 3 14" xfId="18573" xr:uid="{7F563C37-EF24-4530-949D-DCB3A80B2EB6}"/>
    <cellStyle name="Normal 12 3 3 14 2" xfId="42769" xr:uid="{09437ACD-BB36-4620-94D1-7EE0C7B3E110}"/>
    <cellStyle name="Normal 12 3 3 15" xfId="25691" xr:uid="{47778FB3-2988-4250-A12B-0ADD2DA4B383}"/>
    <cellStyle name="Normal 12 3 3 2" xfId="1104" xr:uid="{619DB30C-453D-40DC-AF65-EB773A4CB9C1}"/>
    <cellStyle name="Normal 12 3 3 2 10" xfId="26300" xr:uid="{E6426EA7-F3E6-4274-8059-7F65ADF45BF1}"/>
    <cellStyle name="Normal 12 3 3 2 2" xfId="1536" xr:uid="{13D1C53F-7519-43C0-A287-F861ABA083FA}"/>
    <cellStyle name="Normal 12 3 3 2 2 2" xfId="7512" xr:uid="{4542EE91-65BC-4867-BAFA-5B17286A45BA}"/>
    <cellStyle name="Normal 12 3 3 2 2 2 2" xfId="15771" xr:uid="{274D60C0-C3EB-47E5-9D9E-E50181C0197D}"/>
    <cellStyle name="Normal 12 3 3 2 2 2 2 2" xfId="40353" xr:uid="{A695F1E1-A4BB-485B-896F-0E7B377A9357}"/>
    <cellStyle name="Normal 12 3 3 2 2 2 3" xfId="22724" xr:uid="{CA0C384F-7956-454B-91D8-2256CBF7D137}"/>
    <cellStyle name="Normal 12 3 3 2 2 2 3 2" xfId="46751" xr:uid="{96012D7A-8451-48B4-82DF-C192DF9EF65E}"/>
    <cellStyle name="Normal 12 3 3 2 2 2 4" xfId="32338" xr:uid="{69F4E09C-8AEF-4783-A142-A3DC883B0FF9}"/>
    <cellStyle name="Normal 12 3 3 2 2 3" xfId="5476" xr:uid="{C1C8533B-90E6-4990-AD4D-D5F86C580C24}"/>
    <cellStyle name="Normal 12 3 3 2 2 3 2" xfId="13759" xr:uid="{14E0FA2F-9764-4D0F-97D1-776AF4512B1E}"/>
    <cellStyle name="Normal 12 3 3 2 2 3 2 2" xfId="38343" xr:uid="{8D599875-D567-4B77-BE11-6B87B60BF368}"/>
    <cellStyle name="Normal 12 3 3 2 2 3 3" xfId="30325" xr:uid="{24C85FD2-B1F4-4F8C-9C36-A60B56B39275}"/>
    <cellStyle name="Normal 12 3 3 2 2 4" xfId="9897" xr:uid="{D9820509-8BB0-4A9E-B594-94ED73BF65A0}"/>
    <cellStyle name="Normal 12 3 3 2 2 4 2" xfId="34583" xr:uid="{997C1C36-9B24-4C99-8B9E-F487F7FA63F7}"/>
    <cellStyle name="Normal 12 3 3 2 2 5" xfId="20258" xr:uid="{D2731F09-19C8-4497-B28E-DCC491797379}"/>
    <cellStyle name="Normal 12 3 3 2 2 5 2" xfId="44432" xr:uid="{B20E6EAC-0A59-4609-8374-8EE412876D40}"/>
    <cellStyle name="Normal 12 3 3 2 2 6" xfId="26699" xr:uid="{9E34F79B-3D66-44EE-A7A4-3B21BF6CBF2C}"/>
    <cellStyle name="Normal 12 3 3 2 3" xfId="3069" xr:uid="{4455DC62-7398-4DF2-BAA9-315E71D3F4F6}"/>
    <cellStyle name="Normal 12 3 3 2 3 2" xfId="8078" xr:uid="{04055FD7-D356-4157-BA5D-C677358E12BF}"/>
    <cellStyle name="Normal 12 3 3 2 3 2 2" xfId="16336" xr:uid="{4CE47D4C-7E2F-4FCE-8F86-6253F5D5CFED}"/>
    <cellStyle name="Normal 12 3 3 2 3 2 2 2" xfId="40918" xr:uid="{B1D417E3-5F30-400A-BD20-20F2D8CE207F}"/>
    <cellStyle name="Normal 12 3 3 2 3 2 3" xfId="32903" xr:uid="{C951DDB8-81B2-4170-9B8E-7D817D8F4F7B}"/>
    <cellStyle name="Normal 12 3 3 2 3 3" xfId="6191" xr:uid="{D6376006-B0AF-4689-990C-652FFA59911E}"/>
    <cellStyle name="Normal 12 3 3 2 3 3 2" xfId="14453" xr:uid="{F99D23F7-D9B4-40D1-8EF3-A16A5126C879}"/>
    <cellStyle name="Normal 12 3 3 2 3 3 2 2" xfId="39035" xr:uid="{59857B1F-6907-4FD8-8A59-53243FC428BE}"/>
    <cellStyle name="Normal 12 3 3 2 3 3 3" xfId="31020" xr:uid="{1E40D438-A0C5-487E-A5B2-C6EE73227BEA}"/>
    <cellStyle name="Normal 12 3 3 2 3 4" xfId="11410" xr:uid="{F5B3DB62-ED8C-447A-AC11-A28F99B0E461}"/>
    <cellStyle name="Normal 12 3 3 2 3 4 2" xfId="36065" xr:uid="{DA5BD732-739D-4003-BE0A-17ACF709823F}"/>
    <cellStyle name="Normal 12 3 3 2 3 5" xfId="22313" xr:uid="{01F4DBCF-241E-4235-8683-4FC69D088F63}"/>
    <cellStyle name="Normal 12 3 3 2 3 5 2" xfId="46347" xr:uid="{D144E426-1256-4D8E-B5E3-66E483D7A1AD}"/>
    <cellStyle name="Normal 12 3 3 2 3 6" xfId="28180" xr:uid="{88C89414-4135-45CA-9933-C3AA9A761F45}"/>
    <cellStyle name="Normal 12 3 3 2 4" xfId="3788" xr:uid="{2609E718-89A2-4EDC-9E77-73C4BEFC5FCC}"/>
    <cellStyle name="Normal 12 3 3 2 4 2" xfId="6711" xr:uid="{4B645D58-C877-4E53-B548-475F31BA35B6}"/>
    <cellStyle name="Normal 12 3 3 2 4 2 2" xfId="14970" xr:uid="{41FFDDC9-B9BF-446D-8C27-EA01E6164CB9}"/>
    <cellStyle name="Normal 12 3 3 2 4 2 2 2" xfId="39552" xr:uid="{F9DB9C1E-3012-4234-A8FD-7CD881DFA085}"/>
    <cellStyle name="Normal 12 3 3 2 4 2 3" xfId="31537" xr:uid="{08413326-262D-42AC-9F04-73013AE15C5C}"/>
    <cellStyle name="Normal 12 3 3 2 4 3" xfId="12129" xr:uid="{599DCD9A-0CCD-41DF-973E-D1CA606EDC01}"/>
    <cellStyle name="Normal 12 3 3 2 4 3 2" xfId="36773" xr:uid="{24F42D0D-1BC7-43CA-B549-426226519FA5}"/>
    <cellStyle name="Normal 12 3 3 2 4 4" xfId="28888" xr:uid="{52D4C31B-B4A5-405C-BA17-CD3732EB03A1}"/>
    <cellStyle name="Normal 12 3 3 2 5" xfId="4542" xr:uid="{E6E1A2C2-C866-4E85-9880-075F3A0EA8CD}"/>
    <cellStyle name="Normal 12 3 3 2 5 2" xfId="7223" xr:uid="{C0A2C398-E93F-4549-9B44-020C8D24FAB8}"/>
    <cellStyle name="Normal 12 3 3 2 5 2 2" xfId="15482" xr:uid="{71EFD001-5E14-488F-95DB-354FD13935C6}"/>
    <cellStyle name="Normal 12 3 3 2 5 2 2 2" xfId="40064" xr:uid="{5A6851CC-6C42-449C-9DB9-9AB104845377}"/>
    <cellStyle name="Normal 12 3 3 2 5 2 3" xfId="32049" xr:uid="{F782D860-E972-4324-9D89-28643F191A87}"/>
    <cellStyle name="Normal 12 3 3 2 5 3" xfId="12883" xr:uid="{0201ED8A-7183-433A-8305-DBA7BE23C256}"/>
    <cellStyle name="Normal 12 3 3 2 5 3 2" xfId="37468" xr:uid="{129CDC49-ECFB-445B-9EF6-181E51EFC89A}"/>
    <cellStyle name="Normal 12 3 3 2 5 4" xfId="29508" xr:uid="{83C9AFB9-F7C1-4EFE-B42F-16F8A439DE9B}"/>
    <cellStyle name="Normal 12 3 3 2 6" xfId="5064" xr:uid="{F8CCF5BA-256E-47B1-8A2A-159C06AD86C1}"/>
    <cellStyle name="Normal 12 3 3 2 6 2" xfId="13359" xr:uid="{630E0E2E-99F9-442D-897F-19A1E5683A27}"/>
    <cellStyle name="Normal 12 3 3 2 6 2 2" xfId="37943" xr:uid="{4F15C21B-3E7E-460F-9755-657FF4AFFFE1}"/>
    <cellStyle name="Normal 12 3 3 2 6 3" xfId="29924" xr:uid="{C78FA5E6-BC7F-4731-9B47-F85DF6367132}"/>
    <cellStyle name="Normal 12 3 3 2 7" xfId="9480" xr:uid="{8653A9CC-77FC-4236-90F6-340116A46101}"/>
    <cellStyle name="Normal 12 3 3 2 7 2" xfId="34181" xr:uid="{7B181D44-1BAA-4D70-B3F0-9F81F6C56013}"/>
    <cellStyle name="Normal 12 3 3 2 8" xfId="18215" xr:uid="{1E0A2CB5-A644-449F-BD3F-B5460249F3AB}"/>
    <cellStyle name="Normal 12 3 3 2 8 2" xfId="42440" xr:uid="{20F99E94-26C0-493E-9CBC-29C782A7440C}"/>
    <cellStyle name="Normal 12 3 3 2 9" xfId="19848" xr:uid="{12861D3A-32C0-4DC8-9F5D-742A585CEA04}"/>
    <cellStyle name="Normal 12 3 3 2 9 2" xfId="44028" xr:uid="{91503746-0499-4912-B90B-55CA01AC4053}"/>
    <cellStyle name="Normal 12 3 3 3" xfId="1338" xr:uid="{78338699-1398-4A1B-9C87-3A4EF47F49BE}"/>
    <cellStyle name="Normal 12 3 3 3 2" xfId="7026" xr:uid="{62E8DD7E-A367-4C22-91D9-AFD5625CD65E}"/>
    <cellStyle name="Normal 12 3 3 3 2 2" xfId="15285" xr:uid="{F5653D56-9700-43B3-8156-B27A134BAF64}"/>
    <cellStyle name="Normal 12 3 3 3 2 2 2" xfId="39867" xr:uid="{FD7FA748-4EB1-4081-8804-15F8279822F6}"/>
    <cellStyle name="Normal 12 3 3 3 2 3" xfId="22529" xr:uid="{14A94E05-C725-4DC8-8DAA-BED2EE08D9C3}"/>
    <cellStyle name="Normal 12 3 3 3 2 3 2" xfId="46563" xr:uid="{F8C25FD1-10FA-48E8-9CB1-87DAC8DDF0C3}"/>
    <cellStyle name="Normal 12 3 3 3 2 4" xfId="31852" xr:uid="{B02DBA69-DDC8-43D8-85DC-D0698DA25569}"/>
    <cellStyle name="Normal 12 3 3 3 3" xfId="5278" xr:uid="{412F2809-7DA5-437D-8F9D-CC70266934B8}"/>
    <cellStyle name="Normal 12 3 3 3 3 2" xfId="13571" xr:uid="{8DF614A9-26A1-4571-AC03-4D5AD519306E}"/>
    <cellStyle name="Normal 12 3 3 3 3 2 2" xfId="38155" xr:uid="{5CBB3ABA-D451-4460-8091-A1C2867E1C92}"/>
    <cellStyle name="Normal 12 3 3 3 3 3" xfId="30137" xr:uid="{D11F14B9-4CC6-4134-80D9-52C31F215CAD}"/>
    <cellStyle name="Normal 12 3 3 3 4" xfId="9700" xr:uid="{95C8EBD1-D1A0-431A-80D0-A1A9258648EA}"/>
    <cellStyle name="Normal 12 3 3 3 4 2" xfId="34395" xr:uid="{2ED904F7-ED50-4B93-8E2A-15A91A02DC9B}"/>
    <cellStyle name="Normal 12 3 3 3 5" xfId="20062" xr:uid="{719EAAA7-16A2-4D9F-ABBB-C2A5B4ADC6CA}"/>
    <cellStyle name="Normal 12 3 3 3 5 2" xfId="44240" xr:uid="{05B49C30-8C95-4587-B347-D7FCDAB0C0E2}"/>
    <cellStyle name="Normal 12 3 3 3 6" xfId="26512" xr:uid="{3B270BED-FAB4-4EE6-9C15-4E7E0485E70F}"/>
    <cellStyle name="Normal 12 3 3 4" xfId="875" xr:uid="{80115AFA-CBE4-40FE-99B5-81D96135C1DA}"/>
    <cellStyle name="Normal 12 3 3 4 2" xfId="7891" xr:uid="{EB1E0ADF-0737-4D0A-A337-B417CFF0B880}"/>
    <cellStyle name="Normal 12 3 3 4 2 2" xfId="16149" xr:uid="{69BB85B5-A10C-4204-BFD8-0ED02485F7F8}"/>
    <cellStyle name="Normal 12 3 3 4 2 2 2" xfId="40731" xr:uid="{CDAB4935-6022-4A61-8337-13864FD8EC99}"/>
    <cellStyle name="Normal 12 3 3 4 2 3" xfId="22097" xr:uid="{E92C5EBC-E253-4A24-8959-37D016012D63}"/>
    <cellStyle name="Normal 12 3 3 4 2 3 2" xfId="46156" xr:uid="{D3E8A280-D467-4E00-9BD5-40036DE0A310}"/>
    <cellStyle name="Normal 12 3 3 4 2 4" xfId="32716" xr:uid="{0CB2B060-BDE1-4835-BB73-BEB4592CEA72}"/>
    <cellStyle name="Normal 12 3 3 4 3" xfId="6004" xr:uid="{7F9DFBFE-FA16-47FF-B7B4-F9D4B6C8A9DE}"/>
    <cellStyle name="Normal 12 3 3 4 3 2" xfId="14266" xr:uid="{C7177039-33DE-45E6-B02B-25A9FFD9FBFD}"/>
    <cellStyle name="Normal 12 3 3 4 3 2 2" xfId="38848" xr:uid="{9DBCB12F-166A-43DA-A628-44351AF6F679}"/>
    <cellStyle name="Normal 12 3 3 4 3 3" xfId="30833" xr:uid="{25A1670C-DE06-49E9-A18B-0281D5FA7DAF}"/>
    <cellStyle name="Normal 12 3 3 4 4" xfId="9259" xr:uid="{0FBBA30E-F1B5-4D44-BE13-CA9CA7A7E501}"/>
    <cellStyle name="Normal 12 3 3 4 4 2" xfId="33991" xr:uid="{A00E8EF9-D4D4-4943-A62D-815E55E63837}"/>
    <cellStyle name="Normal 12 3 3 4 5" xfId="19631" xr:uid="{CB069531-76FA-4082-8F4E-AE65D829478D}"/>
    <cellStyle name="Normal 12 3 3 4 5 2" xfId="43819" xr:uid="{4974CDE9-0C73-4D2A-AF53-2440DCC97901}"/>
    <cellStyle name="Normal 12 3 3 4 6" xfId="26113" xr:uid="{49BB35D9-7F9B-43FB-927F-5BB57702BB90}"/>
    <cellStyle name="Normal 12 3 3 5" xfId="2210" xr:uid="{C3A8A993-6EFF-4449-87E6-A2B678D68CCE}"/>
    <cellStyle name="Normal 12 3 3 5 2" xfId="6524" xr:uid="{2BF3688D-CC9F-4BF2-B113-B25D714ACC3C}"/>
    <cellStyle name="Normal 12 3 3 5 2 2" xfId="14783" xr:uid="{78591D36-D5C9-4B3B-BFAE-9183224D6F3C}"/>
    <cellStyle name="Normal 12 3 3 5 2 2 2" xfId="39365" xr:uid="{FDB875B3-031A-450C-83B2-D58FDAF2C47C}"/>
    <cellStyle name="Normal 12 3 3 5 2 3" xfId="21648" xr:uid="{FF570DDB-DF10-45B1-AD2A-C2E9041DCA4E}"/>
    <cellStyle name="Normal 12 3 3 5 2 3 2" xfId="45730" xr:uid="{6DE9EFDA-FB7A-4E63-A5CF-489F352F4E0F}"/>
    <cellStyle name="Normal 12 3 3 5 2 4" xfId="31350" xr:uid="{099882DB-6CDB-4155-B751-194B47B55C7D}"/>
    <cellStyle name="Normal 12 3 3 5 3" xfId="10551" xr:uid="{59816D45-484A-43CE-8A63-94C0EBF9BE02}"/>
    <cellStyle name="Normal 12 3 3 5 3 2" xfId="35209" xr:uid="{909987C3-D44E-4E2F-A37A-C71788CD830B}"/>
    <cellStyle name="Normal 12 3 3 5 4" xfId="19180" xr:uid="{51A7AACA-1A3F-43CE-BFDD-962C1DD2772F}"/>
    <cellStyle name="Normal 12 3 3 5 4 2" xfId="43374" xr:uid="{FFE3CD87-AA12-4349-BEB8-D3D16437001A}"/>
    <cellStyle name="Normal 12 3 3 5 5" xfId="27324" xr:uid="{F2E57801-13C4-4B62-8000-50C35413E0D3}"/>
    <cellStyle name="Normal 12 3 3 6" xfId="2596" xr:uid="{B4DD2C72-4258-451C-8CD5-67555126339F}"/>
    <cellStyle name="Normal 12 3 3 6 2" xfId="8382" xr:uid="{7F2F1D8C-782A-40F0-A0A2-D35AFDBC72FA}"/>
    <cellStyle name="Normal 12 3 3 6 2 2" xfId="16640" xr:uid="{B9CA46D7-025B-4C47-9C2D-FE7B25B2A978}"/>
    <cellStyle name="Normal 12 3 3 6 2 2 2" xfId="41222" xr:uid="{C3C573D3-BB14-4031-9C18-38268346E45B}"/>
    <cellStyle name="Normal 12 3 3 6 2 3" xfId="33207" xr:uid="{BBF1862F-F537-4458-AFE7-408ADA7E4391}"/>
    <cellStyle name="Normal 12 3 3 6 3" xfId="10937" xr:uid="{EC13875E-3F52-48E8-8CEA-B95A10559857}"/>
    <cellStyle name="Normal 12 3 3 6 3 2" xfId="35593" xr:uid="{6EA0AEC4-871B-4DCC-B2A5-5BDC1B25F297}"/>
    <cellStyle name="Normal 12 3 3 6 4" xfId="21052" xr:uid="{EDC9C7DD-2EE5-4C01-AA0E-ED617F2F4081}"/>
    <cellStyle name="Normal 12 3 3 6 4 2" xfId="45177" xr:uid="{CF586F99-576E-41A1-B914-44AF3E164CB1}"/>
    <cellStyle name="Normal 12 3 3 6 5" xfId="27708" xr:uid="{7D0ABB6F-0FCF-46A9-A270-40F458C76C8D}"/>
    <cellStyle name="Normal 12 3 3 7" xfId="2833" xr:uid="{97A09284-C6A2-43ED-88FA-C20FA1D43BFD}"/>
    <cellStyle name="Normal 12 3 3 7 2" xfId="11174" xr:uid="{6931F005-B8D5-4EB7-AB56-E2A2E25EDE06}"/>
    <cellStyle name="Normal 12 3 3 7 2 2" xfId="35829" xr:uid="{C4809D46-2687-48C6-954E-44E6337EB7E3}"/>
    <cellStyle name="Normal 12 3 3 7 3" xfId="27944" xr:uid="{AE4AF270-7B54-4A30-9A3B-AE73C969BF90}"/>
    <cellStyle name="Normal 12 3 3 8" xfId="3306" xr:uid="{5AE6B43F-ADE6-40AD-A2BE-B9F5E3FCA158}"/>
    <cellStyle name="Normal 12 3 3 8 2" xfId="11647" xr:uid="{75A18849-AEE0-4B7F-8DC3-527EBC1CF334}"/>
    <cellStyle name="Normal 12 3 3 8 2 2" xfId="36301" xr:uid="{CD861E68-6D95-49C1-B21B-4F3A8B0472A8}"/>
    <cellStyle name="Normal 12 3 3 8 3" xfId="28416" xr:uid="{544DDDC8-9119-4C3D-8E59-B0F709830560}"/>
    <cellStyle name="Normal 12 3 3 9" xfId="3552" xr:uid="{A8F45031-7B54-48B6-9D08-C4A41F564609}"/>
    <cellStyle name="Normal 12 3 3 9 2" xfId="11893" xr:uid="{14A8DD07-DA1E-41EA-837B-F292D4A9782A}"/>
    <cellStyle name="Normal 12 3 3 9 2 2" xfId="36537" xr:uid="{5A4CA184-90AC-4115-8BEE-AB1D0343B637}"/>
    <cellStyle name="Normal 12 3 3 9 3" xfId="28652" xr:uid="{B50B1A06-DD7E-4568-8F25-EAA2F54B4FB0}"/>
    <cellStyle name="Normal 12 3 4" xfId="532" xr:uid="{3404652A-6F1B-4778-AB48-F5526A52CE95}"/>
    <cellStyle name="Normal 12 3 4 10" xfId="18714" xr:uid="{5E802936-A8B6-4D1F-BB91-363A9478FD69}"/>
    <cellStyle name="Normal 12 3 4 10 2" xfId="42910" xr:uid="{AC9AC7D5-4173-432B-9CB4-0F2A8CCE4F52}"/>
    <cellStyle name="Normal 12 3 4 11" xfId="25813" xr:uid="{BCF9814C-0BB3-4F07-B737-04A9F142DA83}"/>
    <cellStyle name="Normal 12 3 4 2" xfId="1428" xr:uid="{F0F5DD30-61A4-4387-A86A-CD1CC226B84D}"/>
    <cellStyle name="Normal 12 3 4 2 2" xfId="7460" xr:uid="{C8A31310-7A9A-4C77-B450-7C077B778CB8}"/>
    <cellStyle name="Normal 12 3 4 2 2 2" xfId="15719" xr:uid="{38859F48-DF54-4C8C-9086-551F94541BC0}"/>
    <cellStyle name="Normal 12 3 4 2 2 2 2" xfId="40301" xr:uid="{116A1F70-82A6-49F8-934B-E6A2FD5A5C37}"/>
    <cellStyle name="Normal 12 3 4 2 2 3" xfId="22617" xr:uid="{B91E8206-59F6-4470-AAF2-14CF2D56F0AD}"/>
    <cellStyle name="Normal 12 3 4 2 2 3 2" xfId="46644" xr:uid="{3DA00230-7683-4E78-B890-5FB0D668C940}"/>
    <cellStyle name="Normal 12 3 4 2 2 4" xfId="32286" xr:uid="{A7AE1E7B-8DFA-4827-8304-1B89029141FC}"/>
    <cellStyle name="Normal 12 3 4 2 3" xfId="5368" xr:uid="{851D3A0F-919C-4D10-B149-CBD0D5BBBD9D}"/>
    <cellStyle name="Normal 12 3 4 2 3 2" xfId="13652" xr:uid="{B47488F1-71BF-46D0-A8FB-A9BF9830CAEE}"/>
    <cellStyle name="Normal 12 3 4 2 3 2 2" xfId="38236" xr:uid="{0373796C-F410-4945-A287-5DC7FB366A36}"/>
    <cellStyle name="Normal 12 3 4 2 3 3" xfId="30218" xr:uid="{06245647-92BA-4653-A985-FF0AAF04742F}"/>
    <cellStyle name="Normal 12 3 4 2 4" xfId="9790" xr:uid="{6AD3550F-4CBC-4E52-A556-20CF203650B8}"/>
    <cellStyle name="Normal 12 3 4 2 4 2" xfId="34476" xr:uid="{5B8026C3-030C-4DED-9204-456242F9DD50}"/>
    <cellStyle name="Normal 12 3 4 2 5" xfId="20151" xr:uid="{F9EA1F60-3B12-42A6-9FAE-C4AF2F90D59A}"/>
    <cellStyle name="Normal 12 3 4 2 5 2" xfId="44325" xr:uid="{AFEEACC7-4A80-4734-9DAC-2E07B939E707}"/>
    <cellStyle name="Normal 12 3 4 2 6" xfId="26592" xr:uid="{8226F0F0-AA45-465F-92E4-8F04257A9CF2}"/>
    <cellStyle name="Normal 12 3 4 3" xfId="981" xr:uid="{5BC17BEC-D18F-4D9A-863E-70248EC7D4BD}"/>
    <cellStyle name="Normal 12 3 4 3 2" xfId="7971" xr:uid="{E978BECC-63DD-417C-AF5E-17AE190FB921}"/>
    <cellStyle name="Normal 12 3 4 3 2 2" xfId="16229" xr:uid="{7DE89EB9-F4D9-4272-A4B9-551727910043}"/>
    <cellStyle name="Normal 12 3 4 3 2 2 2" xfId="40811" xr:uid="{2FA617F9-4E55-4813-8D9E-6EFDEEFA066B}"/>
    <cellStyle name="Normal 12 3 4 3 2 3" xfId="22192" xr:uid="{2E6EB0AC-0772-465A-9677-B6D669F172A4}"/>
    <cellStyle name="Normal 12 3 4 3 2 3 2" xfId="46239" xr:uid="{4BB34CC5-260E-4F08-BD55-57F3F798FC43}"/>
    <cellStyle name="Normal 12 3 4 3 2 4" xfId="32796" xr:uid="{7A69BF16-EAEB-46EC-A0DD-BB84AC1BA813}"/>
    <cellStyle name="Normal 12 3 4 3 3" xfId="6084" xr:uid="{A05F287B-9B94-40B4-9E16-7566DB578157}"/>
    <cellStyle name="Normal 12 3 4 3 3 2" xfId="14346" xr:uid="{9423DAFE-9A50-485C-9CC7-964B6097BA04}"/>
    <cellStyle name="Normal 12 3 4 3 3 2 2" xfId="38928" xr:uid="{A6ADCB54-927C-4325-BD19-3FCC6242B6BE}"/>
    <cellStyle name="Normal 12 3 4 3 3 3" xfId="30913" xr:uid="{F662B104-6DDD-4423-8F9F-E05746282584}"/>
    <cellStyle name="Normal 12 3 4 3 4" xfId="9357" xr:uid="{7BADB1C0-54B6-4B82-8579-4B55DC94F13D}"/>
    <cellStyle name="Normal 12 3 4 3 4 2" xfId="34074" xr:uid="{28462CA9-4152-4990-A113-8400BBD4324B}"/>
    <cellStyle name="Normal 12 3 4 3 5" xfId="19726" xr:uid="{D5F3CF5B-41C7-43BB-B809-9EDC1FB2605C}"/>
    <cellStyle name="Normal 12 3 4 3 5 2" xfId="43908" xr:uid="{03366B99-E845-4ADB-870D-0D4165F47D52}"/>
    <cellStyle name="Normal 12 3 4 3 6" xfId="26193" xr:uid="{40750DFD-72C5-427D-A86C-24D9B12F5E3D}"/>
    <cellStyle name="Normal 12 3 4 4" xfId="2951" xr:uid="{EA5B2646-BD80-4019-B787-123D06615CEA}"/>
    <cellStyle name="Normal 12 3 4 4 2" xfId="6604" xr:uid="{A51E672B-8B3E-4C51-8B07-5C96119F817A}"/>
    <cellStyle name="Normal 12 3 4 4 2 2" xfId="14863" xr:uid="{F57AE38E-6923-406A-B5A8-F744F6A0C9AD}"/>
    <cellStyle name="Normal 12 3 4 4 2 2 2" xfId="39445" xr:uid="{3A276B2B-1634-483D-A307-845F396CA51B}"/>
    <cellStyle name="Normal 12 3 4 4 2 3" xfId="21786" xr:uid="{8D0EAEB4-AB1C-4F89-B00A-A3AF1C6B5677}"/>
    <cellStyle name="Normal 12 3 4 4 2 3 2" xfId="45860" xr:uid="{1CCEB52D-4CB9-43C1-9DC0-701736A6E012}"/>
    <cellStyle name="Normal 12 3 4 4 2 4" xfId="31430" xr:uid="{D58A50C9-E7E9-4002-B447-264BB546A9DF}"/>
    <cellStyle name="Normal 12 3 4 4 3" xfId="11292" xr:uid="{36E14989-AC70-4D9D-9A1A-D8D83FF77B63}"/>
    <cellStyle name="Normal 12 3 4 4 3 2" xfId="35947" xr:uid="{DA296CAD-9577-40F3-9BE6-47EF538F1536}"/>
    <cellStyle name="Normal 12 3 4 4 4" xfId="19321" xr:uid="{7D58CD07-9042-4BDB-88C0-F52980A6D02E}"/>
    <cellStyle name="Normal 12 3 4 4 4 2" xfId="43515" xr:uid="{17352516-4FC4-4FCC-A0B7-7CD9FC9D3732}"/>
    <cellStyle name="Normal 12 3 4 4 5" xfId="28062" xr:uid="{ED68115C-585E-4A46-AB1F-CBB0583B3713}"/>
    <cellStyle name="Normal 12 3 4 5" xfId="3670" xr:uid="{EF94C60D-AF10-4B9C-AA26-BBD685D48593}"/>
    <cellStyle name="Normal 12 3 4 5 2" xfId="7137" xr:uid="{FABAC3F9-4628-47F2-8C4A-E879603322AB}"/>
    <cellStyle name="Normal 12 3 4 5 2 2" xfId="15396" xr:uid="{8ED39096-2BAB-4D90-9705-8B1C062A5702}"/>
    <cellStyle name="Normal 12 3 4 5 2 2 2" xfId="39978" xr:uid="{F759E8C4-7CED-400F-A395-9853F9AE37AA}"/>
    <cellStyle name="Normal 12 3 4 5 2 3" xfId="31963" xr:uid="{F4E139A1-DC7C-45FF-A986-28FF19A6FAE3}"/>
    <cellStyle name="Normal 12 3 4 5 3" xfId="12011" xr:uid="{CC19AAD9-1D68-4283-B8E9-941B5B18BA9F}"/>
    <cellStyle name="Normal 12 3 4 5 3 2" xfId="36655" xr:uid="{4F3A59E4-1D0D-4EC2-9998-E3DD532CEB5C}"/>
    <cellStyle name="Normal 12 3 4 5 4" xfId="21190" xr:uid="{62FA478C-9D83-4EE8-B6A1-54AF6E349E88}"/>
    <cellStyle name="Normal 12 3 4 5 4 2" xfId="45310" xr:uid="{043FF6C6-D0ED-4B53-A8C7-9A74FFF25318}"/>
    <cellStyle name="Normal 12 3 4 5 5" xfId="28770" xr:uid="{5427F13C-92B7-4DB7-9680-B45FF232344E}"/>
    <cellStyle name="Normal 12 3 4 6" xfId="4424" xr:uid="{B54C97ED-DE2C-4E7B-BA1F-EF2973B4D68B}"/>
    <cellStyle name="Normal 12 3 4 6 2" xfId="12765" xr:uid="{FD48103F-BD11-4CF5-AEBF-DF08B7DC4BBA}"/>
    <cellStyle name="Normal 12 3 4 6 2 2" xfId="37350" xr:uid="{80D30B05-5EC4-4FFB-AAF9-DDC5715F1B62}"/>
    <cellStyle name="Normal 12 3 4 6 3" xfId="29390" xr:uid="{EF8ED006-FBA1-4D42-8AFA-22344A5BFC75}"/>
    <cellStyle name="Normal 12 3 4 7" xfId="4941" xr:uid="{6AAEBD4A-C619-4D73-A728-F8AEFC0CEF28}"/>
    <cellStyle name="Normal 12 3 4 7 2" xfId="13250" xr:uid="{D3C5B3AB-D5E0-488F-AFDC-D82B79ADD302}"/>
    <cellStyle name="Normal 12 3 4 7 2 2" xfId="37834" xr:uid="{BD665F25-9A04-45C6-9644-8B413D02DAD4}"/>
    <cellStyle name="Normal 12 3 4 7 3" xfId="29816" xr:uid="{052B365A-6262-4470-9E73-3D1860BA6F59}"/>
    <cellStyle name="Normal 12 3 4 8" xfId="8919" xr:uid="{5B57512B-E81C-4497-8A0D-2277595628CA}"/>
    <cellStyle name="Normal 12 3 4 8 2" xfId="33682" xr:uid="{202707B9-C931-4132-9A69-A914305BD970}"/>
    <cellStyle name="Normal 12 3 4 9" xfId="18097" xr:uid="{B2833558-71E0-4D7A-BEA2-041AE47F0E09}"/>
    <cellStyle name="Normal 12 3 4 9 2" xfId="42322" xr:uid="{A8AAFA04-9DD3-47FB-9A77-2C24A526FBFC}"/>
    <cellStyle name="Normal 12 3 5" xfId="590" xr:uid="{8C26E54B-0FA9-4CC6-BAAF-6C354B09F177}"/>
    <cellStyle name="Normal 12 3 5 2" xfId="1225" xr:uid="{CC85E8CB-C3B6-46BA-B29E-694E12984BC7}"/>
    <cellStyle name="Normal 12 3 5 2 2" xfId="8157" xr:uid="{941326C2-9620-460E-997E-CF22AD186043}"/>
    <cellStyle name="Normal 12 3 5 2 2 2" xfId="16415" xr:uid="{9E58A607-80CF-40EB-80F7-98C70135061C}"/>
    <cellStyle name="Normal 12 3 5 2 2 2 2" xfId="40997" xr:uid="{B3AC7CD2-5D52-4C20-897A-8152219CB231}"/>
    <cellStyle name="Normal 12 3 5 2 2 3" xfId="22422" xr:uid="{A142EB9D-8F6B-4760-875A-2B221B5DEE4D}"/>
    <cellStyle name="Normal 12 3 5 2 2 3 2" xfId="46456" xr:uid="{9CE98EDC-64C0-427D-A300-44AECCB1178E}"/>
    <cellStyle name="Normal 12 3 5 2 2 4" xfId="32982" xr:uid="{5BCCD8F6-5184-41EC-82D2-F38C8DA2D616}"/>
    <cellStyle name="Normal 12 3 5 2 3" xfId="6270" xr:uid="{41191301-65B3-4BF0-ACDF-1B8EBA90532F}"/>
    <cellStyle name="Normal 12 3 5 2 3 2" xfId="14532" xr:uid="{43AE321E-7430-4FFF-8FBC-8BF334AD099B}"/>
    <cellStyle name="Normal 12 3 5 2 3 2 2" xfId="39114" xr:uid="{7E8E3EFD-2CB2-4FCA-BE45-425DA4ABECC4}"/>
    <cellStyle name="Normal 12 3 5 2 3 3" xfId="31099" xr:uid="{8739656D-7263-401E-80F1-D72D890B7805}"/>
    <cellStyle name="Normal 12 3 5 2 4" xfId="9593" xr:uid="{4E39C2A1-0B7D-405B-9574-CFFCEE74E3F4}"/>
    <cellStyle name="Normal 12 3 5 2 4 2" xfId="34288" xr:uid="{3EAAA3BE-39F6-4D26-93CF-DC5271C90960}"/>
    <cellStyle name="Normal 12 3 5 2 5" xfId="19955" xr:uid="{C9F855E4-9B6A-4028-B39A-C9F8411A3818}"/>
    <cellStyle name="Normal 12 3 5 2 5 2" xfId="44133" xr:uid="{4A5AF414-27D3-45D8-BC13-03AD69F50C59}"/>
    <cellStyle name="Normal 12 3 5 2 6" xfId="26405" xr:uid="{0D0FCB2D-1EA5-4139-A057-FA4DB882DB3E}"/>
    <cellStyle name="Normal 12 3 5 3" xfId="6790" xr:uid="{2A29D547-05DB-4EDF-B621-004B7C3B01BB}"/>
    <cellStyle name="Normal 12 3 5 3 2" xfId="15049" xr:uid="{6B72DB69-91D7-4997-90CF-8F5C02F5E369}"/>
    <cellStyle name="Normal 12 3 5 3 2 2" xfId="21843" xr:uid="{5EC806DE-4371-496D-910B-9F0B0E0085D5}"/>
    <cellStyle name="Normal 12 3 5 3 2 2 2" xfId="45917" xr:uid="{28B0C5E3-3941-427D-9E57-0C221897765B}"/>
    <cellStyle name="Normal 12 3 5 3 2 3" xfId="39631" xr:uid="{27265F29-268F-479D-BB91-EA471A25012B}"/>
    <cellStyle name="Normal 12 3 5 3 3" xfId="19378" xr:uid="{70FF09B6-3452-4541-91C2-F18CB1344FC9}"/>
    <cellStyle name="Normal 12 3 5 3 3 2" xfId="43572" xr:uid="{B227CEF9-4097-4E6F-94ED-4F6AC29EB75D}"/>
    <cellStyle name="Normal 12 3 5 3 4" xfId="31616" xr:uid="{7F621397-D436-471A-AC5B-23AFA39B7182}"/>
    <cellStyle name="Normal 12 3 5 4" xfId="7327" xr:uid="{327E8612-D2D4-4717-8FBE-DCE520EF7746}"/>
    <cellStyle name="Normal 12 3 5 4 2" xfId="15586" xr:uid="{8A01FBEB-21B8-41B4-8D12-56BB5325D504}"/>
    <cellStyle name="Normal 12 3 5 4 2 2" xfId="40168" xr:uid="{8A3F2556-6DC9-4008-B38F-AE48EECDA7D9}"/>
    <cellStyle name="Normal 12 3 5 4 3" xfId="21248" xr:uid="{9867DC69-83B7-4795-8B08-56B4408194C3}"/>
    <cellStyle name="Normal 12 3 5 4 3 2" xfId="45367" xr:uid="{C9BE34B5-9A9A-4987-8D85-3A83122FA553}"/>
    <cellStyle name="Normal 12 3 5 4 4" xfId="32153" xr:uid="{63403053-4B8C-46A8-9301-46E0D9509E7F}"/>
    <cellStyle name="Normal 12 3 5 5" xfId="5170" xr:uid="{EA81D267-00AA-46E8-A934-F9DEBC48ECDA}"/>
    <cellStyle name="Normal 12 3 5 5 2" xfId="13464" xr:uid="{7BB1CCA6-1175-47C8-B304-3923AF087DD9}"/>
    <cellStyle name="Normal 12 3 5 5 2 2" xfId="38048" xr:uid="{F992AFC4-55C0-46CF-9897-E6B45589ABC2}"/>
    <cellStyle name="Normal 12 3 5 5 3" xfId="30030" xr:uid="{C9789C93-0D38-4B7E-BD1F-600C3C0BBBA5}"/>
    <cellStyle name="Normal 12 3 5 6" xfId="8977" xr:uid="{1E15E2B8-B0ED-4B1D-B496-82A83D59A2AA}"/>
    <cellStyle name="Normal 12 3 5 6 2" xfId="33739" xr:uid="{BC26B5B7-8F86-4813-AE80-CA6E21B4DB0D}"/>
    <cellStyle name="Normal 12 3 5 7" xfId="18771" xr:uid="{02E6E3EF-7B95-4E2A-8787-055BAF6E4D61}"/>
    <cellStyle name="Normal 12 3 5 7 2" xfId="42967" xr:uid="{F3CE6E40-0D9F-4E97-A93B-8E9B85AEF101}"/>
    <cellStyle name="Normal 12 3 5 8" xfId="25870" xr:uid="{23F2FD49-9F65-463A-BA3C-543C6B642CB4}"/>
    <cellStyle name="Normal 12 3 6" xfId="1622" xr:uid="{B2FA88A7-93D7-4853-BCE4-C38CF8F70BFD}"/>
    <cellStyle name="Normal 12 3 6 2" xfId="6908" xr:uid="{AE3FDAB1-91BA-4CB9-B6A7-BA26061ED2C3}"/>
    <cellStyle name="Normal 12 3 6 2 2" xfId="15167" xr:uid="{C45BDDE0-B6BA-41D5-99B0-F86189B53D0D}"/>
    <cellStyle name="Normal 12 3 6 2 2 2" xfId="39749" xr:uid="{422B21B3-33E2-47A8-8197-3A03773E1483}"/>
    <cellStyle name="Normal 12 3 6 2 3" xfId="22805" xr:uid="{7C1266D5-7970-4F24-A8B2-DBAA25E41354}"/>
    <cellStyle name="Normal 12 3 6 2 3 2" xfId="46831" xr:uid="{DF07B8EB-191C-485D-86CE-2529686638A5}"/>
    <cellStyle name="Normal 12 3 6 2 4" xfId="31734" xr:uid="{B61C3BCA-7E7A-49A9-BEC3-6E467F4C202D}"/>
    <cellStyle name="Normal 12 3 6 3" xfId="5555" xr:uid="{EECE1892-C64C-43B3-80A3-D639CD4359C2}"/>
    <cellStyle name="Normal 12 3 6 3 2" xfId="13838" xr:uid="{E9B8C9A4-C4D5-400C-9483-09D731A80189}"/>
    <cellStyle name="Normal 12 3 6 3 2 2" xfId="38422" xr:uid="{2BCE1DF7-0011-4064-941B-7CF44E2D96FD}"/>
    <cellStyle name="Normal 12 3 6 3 3" xfId="30404" xr:uid="{84C426B2-AAE7-4B13-8F42-56EC57F2883A}"/>
    <cellStyle name="Normal 12 3 6 4" xfId="9976" xr:uid="{D4CFB36C-A6B9-446F-820C-4A371B1DEC7A}"/>
    <cellStyle name="Normal 12 3 6 4 2" xfId="34662" xr:uid="{E48ECAC9-703E-4BDD-9F02-E5C59B29ED6F}"/>
    <cellStyle name="Normal 12 3 6 5" xfId="20339" xr:uid="{F2F15A94-F718-40A5-8FF9-D0D7B9B05FD8}"/>
    <cellStyle name="Normal 12 3 6 5 2" xfId="44511" xr:uid="{AA83B7FA-998F-4F33-91AE-84A83E463D0A}"/>
    <cellStyle name="Normal 12 3 6 6" xfId="26778" xr:uid="{68BA4B10-FFDD-4007-AED2-5891D45FB4BE}"/>
    <cellStyle name="Normal 12 3 7" xfId="1779" xr:uid="{3F253143-731B-4042-BFD0-D4BBCDBF8833}"/>
    <cellStyle name="Normal 12 3 7 2" xfId="7593" xr:uid="{FD1101C8-CFFF-4AA0-8651-7A1B17189E93}"/>
    <cellStyle name="Normal 12 3 7 2 2" xfId="15851" xr:uid="{72EFCB22-0A81-44A4-A5D1-1765DB1929F4}"/>
    <cellStyle name="Normal 12 3 7 2 2 2" xfId="40433" xr:uid="{E59764FC-D625-4B67-ABEB-F859D1B532B5}"/>
    <cellStyle name="Normal 12 3 7 2 3" xfId="22944" xr:uid="{6D93BF17-FFE6-4CF3-B6D8-23F2F4DF7541}"/>
    <cellStyle name="Normal 12 3 7 2 3 2" xfId="46955" xr:uid="{04CE4CB3-7117-4816-B6B3-AB5D40A839AC}"/>
    <cellStyle name="Normal 12 3 7 2 4" xfId="32418" xr:uid="{9E13D215-4FF2-450A-B674-7173A4921D1A}"/>
    <cellStyle name="Normal 12 3 7 3" xfId="5697" xr:uid="{120639BE-EFE7-4F5F-94F8-D3A88385C912}"/>
    <cellStyle name="Normal 12 3 7 3 2" xfId="13959" xr:uid="{74A9B024-8D12-4D93-9B1A-54006DADCE41}"/>
    <cellStyle name="Normal 12 3 7 3 2 2" xfId="38541" xr:uid="{33DAD638-D014-41B8-BD64-C767F42C552F}"/>
    <cellStyle name="Normal 12 3 7 3 3" xfId="30526" xr:uid="{2E3A36F6-F276-45FB-9E4C-DC3682588249}"/>
    <cellStyle name="Normal 12 3 7 4" xfId="10121" xr:uid="{B34E8810-B49A-40FF-9BA1-0C4C5B4C60F5}"/>
    <cellStyle name="Normal 12 3 7 4 2" xfId="34781" xr:uid="{E97D00B6-F254-406E-B09B-E38DDCDB8D52}"/>
    <cellStyle name="Normal 12 3 7 5" xfId="20479" xr:uid="{899DF89E-A341-4E15-A001-AF6767C5B3D9}"/>
    <cellStyle name="Normal 12 3 7 5 2" xfId="44639" xr:uid="{B276DE98-0924-45D6-BA30-9AE4728D9442}"/>
    <cellStyle name="Normal 12 3 7 6" xfId="26896" xr:uid="{E20646B4-1AA6-45AF-BB9F-D4AF1360FCFA}"/>
    <cellStyle name="Normal 12 3 8" xfId="737" xr:uid="{E8F413A5-19F7-41A7-8CF9-5E63C32EB887}"/>
    <cellStyle name="Normal 12 3 8 2" xfId="7706" xr:uid="{A7A18D22-6E32-4141-B0BD-702B76D3458D}"/>
    <cellStyle name="Normal 12 3 8 2 2" xfId="15964" xr:uid="{FB6FDD5D-9793-44AB-8005-A5F4CE52677E}"/>
    <cellStyle name="Normal 12 3 8 2 2 2" xfId="40546" xr:uid="{63A0212F-90C1-48F5-B271-D99B819E148F}"/>
    <cellStyle name="Normal 12 3 8 2 3" xfId="21973" xr:uid="{218EDA7C-35E6-446D-90E4-FDDD371E24BA}"/>
    <cellStyle name="Normal 12 3 8 2 3 2" xfId="46045" xr:uid="{949B4174-9AF6-4FE7-B241-FF0FBD8A1256}"/>
    <cellStyle name="Normal 12 3 8 2 4" xfId="32531" xr:uid="{A5BC0968-E689-4F1D-A898-B022AB06B551}"/>
    <cellStyle name="Normal 12 3 8 3" xfId="5819" xr:uid="{0C8F4742-8587-4304-A961-4BE7D92284AA}"/>
    <cellStyle name="Normal 12 3 8 3 2" xfId="14081" xr:uid="{D018A76F-BC65-4AB6-A309-CC0F518A2DE7}"/>
    <cellStyle name="Normal 12 3 8 3 2 2" xfId="38663" xr:uid="{C04C1406-D82A-449A-8680-DEF1A076D473}"/>
    <cellStyle name="Normal 12 3 8 3 3" xfId="30648" xr:uid="{7B6C1BE5-51DB-4883-BAD4-1F3138A85657}"/>
    <cellStyle name="Normal 12 3 8 4" xfId="9132" xr:uid="{6324E8D3-E529-4C9E-A92E-D11374EFF9DE}"/>
    <cellStyle name="Normal 12 3 8 4 2" xfId="33881" xr:uid="{39E6B6AC-F0BA-4303-A81E-1D2EF083D717}"/>
    <cellStyle name="Normal 12 3 8 5" xfId="19508" xr:uid="{98E04D3B-1FE0-4098-8363-D01C6B7E6C20}"/>
    <cellStyle name="Normal 12 3 8 5 2" xfId="43700" xr:uid="{48174EFA-5E18-41DF-BBBF-98D19DE405E0}"/>
    <cellStyle name="Normal 12 3 8 6" xfId="26006" xr:uid="{EC547394-6980-40A6-BF17-580A9C4FB082}"/>
    <cellStyle name="Normal 12 3 9" xfId="1898" xr:uid="{16B6A961-B27E-413C-98D7-1C312E27BE62}"/>
    <cellStyle name="Normal 12 3 9 2" xfId="7784" xr:uid="{4F489F93-C3D1-466B-85FC-0721FE1EFE8F}"/>
    <cellStyle name="Normal 12 3 9 2 2" xfId="16042" xr:uid="{5C46873C-A7B5-411D-8933-06E85E09FF8B}"/>
    <cellStyle name="Normal 12 3 9 2 2 2" xfId="40624" xr:uid="{1742C72A-23DE-44FF-B054-1FCC79E9C2AC}"/>
    <cellStyle name="Normal 12 3 9 2 3" xfId="23062" xr:uid="{2F7165DF-4120-4745-BF08-DA86E8D0D99F}"/>
    <cellStyle name="Normal 12 3 9 2 3 2" xfId="47073" xr:uid="{03AF7132-F21A-4E12-BFE2-08311A3EE572}"/>
    <cellStyle name="Normal 12 3 9 2 4" xfId="32609" xr:uid="{14F7FFD8-5702-4B02-8ACE-F2C7F6BFB21B}"/>
    <cellStyle name="Normal 12 3 9 3" xfId="5897" xr:uid="{2478E890-CBDA-4931-9277-5AFDBD98526C}"/>
    <cellStyle name="Normal 12 3 9 3 2" xfId="14159" xr:uid="{0686578F-A241-44D2-A88E-F64403862A66}"/>
    <cellStyle name="Normal 12 3 9 3 2 2" xfId="38741" xr:uid="{67FA4C2B-9FA2-486A-99B9-6DC6FD52E897}"/>
    <cellStyle name="Normal 12 3 9 3 3" xfId="30726" xr:uid="{B1076B16-E063-40C8-982B-9B69BCDE04A3}"/>
    <cellStyle name="Normal 12 3 9 4" xfId="10240" xr:uid="{BD0F7B7E-EDF4-414A-8038-D8F398D97AA7}"/>
    <cellStyle name="Normal 12 3 9 4 2" xfId="34899" xr:uid="{A8D69785-F100-4A17-83ED-A60ACFB6F98F}"/>
    <cellStyle name="Normal 12 3 9 5" xfId="20597" xr:uid="{A93FC9E4-8DB1-434F-A896-FED087339AAE}"/>
    <cellStyle name="Normal 12 3 9 5 2" xfId="44757" xr:uid="{5CE2B15F-EA6C-4585-B0A1-5D8FA736D7B4}"/>
    <cellStyle name="Normal 12 3 9 6" xfId="27014" xr:uid="{C6D81F5B-89F5-415F-AAEB-F433A678B521}"/>
    <cellStyle name="Normal 12 30" xfId="17809" xr:uid="{0B8A3554-5C82-4F2F-9731-A5DC2F3A0233}"/>
    <cellStyle name="Normal 12 30 2" xfId="42034" xr:uid="{36032D46-447D-4AC8-B750-2DC8E4B63D99}"/>
    <cellStyle name="Normal 12 31" xfId="18379" xr:uid="{DE195C9D-21E7-4602-9796-2849B24C653C}"/>
    <cellStyle name="Normal 12 31 2" xfId="42596" xr:uid="{4A3099A2-C771-464B-907F-9998456BB232}"/>
    <cellStyle name="Normal 12 32" xfId="25547" xr:uid="{8CEAB841-880D-49A8-A4D4-A30C50CF8215}"/>
    <cellStyle name="Normal 12 4" xfId="241" xr:uid="{59243F33-0AD7-4455-8BA4-A4AA99296938}"/>
    <cellStyle name="Normal 12 4 10" xfId="2750" xr:uid="{CD6EA913-4E80-4D2A-80F2-0B2E6EB56FC7}"/>
    <cellStyle name="Normal 12 4 10 2" xfId="11091" xr:uid="{7801D128-188B-4A27-A8F7-45BFABF65109}"/>
    <cellStyle name="Normal 12 4 10 2 2" xfId="35746" xr:uid="{F425A68B-3C6F-4918-9033-DCEA3F014E93}"/>
    <cellStyle name="Normal 12 4 10 3" xfId="27861" xr:uid="{644847CD-85C1-4595-A3C8-42C89414E72D}"/>
    <cellStyle name="Normal 12 4 11" xfId="3223" xr:uid="{904D3469-050A-4240-896F-BC9620578E2A}"/>
    <cellStyle name="Normal 12 4 11 2" xfId="11564" xr:uid="{B09AC8D7-E4A0-4F15-B460-FCFBF6104C05}"/>
    <cellStyle name="Normal 12 4 11 2 2" xfId="36218" xr:uid="{2243E414-9466-458E-9AD5-A5F65D5FB0B0}"/>
    <cellStyle name="Normal 12 4 11 3" xfId="28333" xr:uid="{20285A71-97B5-4B2C-9042-6193C6325E50}"/>
    <cellStyle name="Normal 12 4 12" xfId="3467" xr:uid="{0CE58887-4100-47B2-837E-7AE3AB8ACCCD}"/>
    <cellStyle name="Normal 12 4 12 2" xfId="11808" xr:uid="{77E613DF-281A-43C9-B858-312EFB4A52D9}"/>
    <cellStyle name="Normal 12 4 12 2 2" xfId="36454" xr:uid="{25198080-C9E9-468F-AC5F-73C85589C32F}"/>
    <cellStyle name="Normal 12 4 12 3" xfId="28569" xr:uid="{4BB54499-9ACB-4A8E-9B4E-24FA0C0415D9}"/>
    <cellStyle name="Normal 12 4 13" xfId="4177" xr:uid="{21BF2ADE-1E79-4248-B014-9E08B1F0A1A2}"/>
    <cellStyle name="Normal 12 4 13 2" xfId="12518" xr:uid="{1047807A-2FA3-4517-8012-3465DEC6352E}"/>
    <cellStyle name="Normal 12 4 13 2 2" xfId="37103" xr:uid="{502B46D2-7733-4DEC-A855-A71E70B15147}"/>
    <cellStyle name="Normal 12 4 13 3" xfId="29189" xr:uid="{1AA9A897-A0AB-4809-BA46-8F1FC4760165}"/>
    <cellStyle name="Normal 12 4 14" xfId="4761" xr:uid="{0F046EB7-841C-4DDC-B1CA-1CF7F59F9CDC}"/>
    <cellStyle name="Normal 12 4 14 2" xfId="13090" xr:uid="{B2CD9FC7-0F7C-476E-ADFD-440E6A9A0ADC}"/>
    <cellStyle name="Normal 12 4 14 2 2" xfId="37675" xr:uid="{01E7279F-B1F3-491B-9C7A-5F96B20AAE62}"/>
    <cellStyle name="Normal 12 4 14 3" xfId="29655" xr:uid="{FA00562D-662C-4618-89AB-D0DFBD21C199}"/>
    <cellStyle name="Normal 12 4 15" xfId="8694" xr:uid="{9C6A8EF3-9B74-4DC1-BA0B-DB54F55D1457}"/>
    <cellStyle name="Normal 12 4 15 2" xfId="33474" xr:uid="{A8CCE0D4-9B27-4B05-A9EA-69F4C196373A}"/>
    <cellStyle name="Normal 12 4 16" xfId="17880" xr:uid="{6DD969CF-F128-43D0-924F-2D29DDC343CE}"/>
    <cellStyle name="Normal 12 4 16 2" xfId="42105" xr:uid="{D498E6DA-6939-4F2F-8BAB-103544CBB5C4}"/>
    <cellStyle name="Normal 12 4 17" xfId="18483" xr:uid="{06D65577-A82D-470D-902C-359807DC2118}"/>
    <cellStyle name="Normal 12 4 17 2" xfId="42686" xr:uid="{F080519B-FDA5-4FD1-A933-3D9B61693E58}"/>
    <cellStyle name="Normal 12 4 18" xfId="25608" xr:uid="{638102D5-7C05-4137-A74F-8FB0A97438CE}"/>
    <cellStyle name="Normal 12 4 2" xfId="437" xr:uid="{3A731407-4F7C-4E3F-9549-5BA2BEA86540}"/>
    <cellStyle name="Normal 12 4 2 10" xfId="4978" xr:uid="{897C4EAD-EEAF-4A65-9316-10F7E6D36EF3}"/>
    <cellStyle name="Normal 12 4 2 10 2" xfId="13279" xr:uid="{42236532-6634-48D4-82A7-A6C4D6C0B893}"/>
    <cellStyle name="Normal 12 4 2 10 2 2" xfId="37863" xr:uid="{39824E8E-A778-478A-A96A-B64BEBBF1829}"/>
    <cellStyle name="Normal 12 4 2 10 3" xfId="29845" xr:uid="{6A95CAAA-735D-4EBF-B895-E984589138CF}"/>
    <cellStyle name="Normal 12 4 2 11" xfId="8829" xr:uid="{70842D94-8203-4110-8055-A665D2FDB2E1}"/>
    <cellStyle name="Normal 12 4 2 11 2" xfId="33595" xr:uid="{A97BEB21-19BD-4DC1-A971-D0567485D4F7}"/>
    <cellStyle name="Normal 12 4 2 12" xfId="18014" xr:uid="{A8EA30CF-3E92-423D-AFE6-0BA3A3B370B3}"/>
    <cellStyle name="Normal 12 4 2 12 2" xfId="42239" xr:uid="{C988AFA5-EC2E-4014-AB39-2EF10E1BA639}"/>
    <cellStyle name="Normal 12 4 2 13" xfId="18620" xr:uid="{E7F74095-DFAF-428D-96EC-7A5D08CEFCC5}"/>
    <cellStyle name="Normal 12 4 2 13 2" xfId="42816" xr:uid="{BE469485-633F-4A14-A3D8-3765873FF6D2}"/>
    <cellStyle name="Normal 12 4 2 14" xfId="25726" xr:uid="{49BC869F-FE50-4F7F-9EFA-93788BD0DCA9}"/>
    <cellStyle name="Normal 12 4 2 2" xfId="1457" xr:uid="{CAB71D6E-562E-49A5-B6C8-8D9EF827E2CA}"/>
    <cellStyle name="Normal 12 4 2 2 2" xfId="3104" xr:uid="{FFBB5128-8FB6-41CE-B022-FF5E0F79AC24}"/>
    <cellStyle name="Normal 12 4 2 2 2 2" xfId="7061" xr:uid="{DF25C4E3-CCAC-497F-B003-4266FC264715}"/>
    <cellStyle name="Normal 12 4 2 2 2 2 2" xfId="15320" xr:uid="{34D28A52-A51B-47AB-9DDE-BD2D53162793}"/>
    <cellStyle name="Normal 12 4 2 2 2 2 2 2" xfId="39902" xr:uid="{4F768FC4-A85C-4687-8DF2-6C7CE9BF7E0F}"/>
    <cellStyle name="Normal 12 4 2 2 2 2 3" xfId="31887" xr:uid="{588C69D2-DFE2-47ED-914A-FC9CCE55E073}"/>
    <cellStyle name="Normal 12 4 2 2 2 3" xfId="11445" xr:uid="{686C7469-2F1B-43EE-AAB3-877111DA76CE}"/>
    <cellStyle name="Normal 12 4 2 2 2 3 2" xfId="36100" xr:uid="{723C32D5-0F7E-41C1-8F31-D8FB647212F7}"/>
    <cellStyle name="Normal 12 4 2 2 2 4" xfId="22645" xr:uid="{DACAE7D7-4E9F-4D15-904D-D985DEF2DC87}"/>
    <cellStyle name="Normal 12 4 2 2 2 4 2" xfId="46672" xr:uid="{4DDA2B08-6015-4275-9DB9-E4716CF4D88A}"/>
    <cellStyle name="Normal 12 4 2 2 2 5" xfId="28215" xr:uid="{C4B6DBAD-6515-4A40-BE29-150E6A513026}"/>
    <cellStyle name="Normal 12 4 2 2 3" xfId="3823" xr:uid="{B152DBD0-1347-4E11-8259-F9B1C2D223E4}"/>
    <cellStyle name="Normal 12 4 2 2 3 2" xfId="12164" xr:uid="{F9D13C47-1895-46D5-AB98-FD20CC9878FF}"/>
    <cellStyle name="Normal 12 4 2 2 3 2 2" xfId="36808" xr:uid="{ACC67AC6-ADD4-4CEF-BBEC-3F9C5A421279}"/>
    <cellStyle name="Normal 12 4 2 2 3 3" xfId="28923" xr:uid="{B6CD22A0-EC20-401C-A7DD-06A6FB8E57FC}"/>
    <cellStyle name="Normal 12 4 2 2 4" xfId="4577" xr:uid="{1DD4B656-B2B5-44F1-9B4D-044AFC1F23B1}"/>
    <cellStyle name="Normal 12 4 2 2 4 2" xfId="12918" xr:uid="{49FA6E65-0DA7-42C1-9C9F-A280D3198F81}"/>
    <cellStyle name="Normal 12 4 2 2 4 2 2" xfId="37503" xr:uid="{0DF8594B-EB17-484B-885A-A1DB5C746952}"/>
    <cellStyle name="Normal 12 4 2 2 4 3" xfId="29543" xr:uid="{2A0AFA74-9FA7-4008-8B34-9F3CE7F98C4B}"/>
    <cellStyle name="Normal 12 4 2 2 5" xfId="5397" xr:uid="{DEC97E25-0F4D-466F-9570-F1CAF43A4F9C}"/>
    <cellStyle name="Normal 12 4 2 2 5 2" xfId="13680" xr:uid="{332BB5AB-9548-44DC-A28E-E0BBCDDA4DF3}"/>
    <cellStyle name="Normal 12 4 2 2 5 2 2" xfId="38264" xr:uid="{541F591C-B4DF-429A-B87F-76B8CE04AD48}"/>
    <cellStyle name="Normal 12 4 2 2 5 3" xfId="30246" xr:uid="{EB96E1FE-D2A0-40B3-AE67-A446D487D54B}"/>
    <cellStyle name="Normal 12 4 2 2 6" xfId="9818" xr:uid="{BD831D19-2A5B-4AF0-8DAC-E4C7E88E59EB}"/>
    <cellStyle name="Normal 12 4 2 2 6 2" xfId="34504" xr:uid="{39D4666B-4E86-4ACE-9D2C-90F9B194FD03}"/>
    <cellStyle name="Normal 12 4 2 2 7" xfId="18250" xr:uid="{2EECC42A-D750-467D-8A22-8DFF8BBD161C}"/>
    <cellStyle name="Normal 12 4 2 2 7 2" xfId="42475" xr:uid="{2346AEC1-FF94-40AF-A93D-692F29B0A768}"/>
    <cellStyle name="Normal 12 4 2 2 8" xfId="20179" xr:uid="{2B1E7E3B-D0DC-4D16-8CEA-16017B3A5205}"/>
    <cellStyle name="Normal 12 4 2 2 8 2" xfId="44353" xr:uid="{CE633850-F007-4764-BAC5-C59AF58116C5}"/>
    <cellStyle name="Normal 12 4 2 2 9" xfId="26620" xr:uid="{0ABE5885-29EF-4337-9F43-A859F592B72F}"/>
    <cellStyle name="Normal 12 4 2 3" xfId="1018" xr:uid="{7ED82234-728D-408A-93FB-CBC04F8E25E3}"/>
    <cellStyle name="Normal 12 4 2 3 2" xfId="7999" xr:uid="{C85636F4-1EB1-48C8-89B4-C064DA86EFA8}"/>
    <cellStyle name="Normal 12 4 2 3 2 2" xfId="16257" xr:uid="{C38B34E9-656C-4BD0-AA4A-75D36A9226CC}"/>
    <cellStyle name="Normal 12 4 2 3 2 2 2" xfId="40839" xr:uid="{1708158E-B359-480F-BEA5-6BA3409E80E7}"/>
    <cellStyle name="Normal 12 4 2 3 2 3" xfId="22227" xr:uid="{C729794C-37A8-45A3-8D37-DB5ABFE325F8}"/>
    <cellStyle name="Normal 12 4 2 3 2 3 2" xfId="46268" xr:uid="{33D17558-6D45-412F-B2F2-AF7BD79AD0C5}"/>
    <cellStyle name="Normal 12 4 2 3 2 4" xfId="32824" xr:uid="{5421FE79-1445-4BB3-A980-6B8C3606D06E}"/>
    <cellStyle name="Normal 12 4 2 3 3" xfId="6112" xr:uid="{CAEFC9E1-C00B-4197-BAB9-C4D82CAD9280}"/>
    <cellStyle name="Normal 12 4 2 3 3 2" xfId="14374" xr:uid="{80C647AD-90B7-4166-9E12-89B096820E86}"/>
    <cellStyle name="Normal 12 4 2 3 3 2 2" xfId="38956" xr:uid="{74982E17-011A-408B-ABDC-A68555DD4114}"/>
    <cellStyle name="Normal 12 4 2 3 3 3" xfId="30941" xr:uid="{DD1933E3-5B40-4B93-8B0A-FFAC370B18FD}"/>
    <cellStyle name="Normal 12 4 2 3 4" xfId="9394" xr:uid="{D2059F3A-6A6F-4BB9-B41E-5B694DEC3993}"/>
    <cellStyle name="Normal 12 4 2 3 4 2" xfId="34102" xr:uid="{3FEB671E-3BAA-45F6-B3EB-3D900ED41D64}"/>
    <cellStyle name="Normal 12 4 2 3 5" xfId="19762" xr:uid="{6A9E7980-8D74-4988-9F8A-11488AE78588}"/>
    <cellStyle name="Normal 12 4 2 3 5 2" xfId="43942" xr:uid="{1144D44E-8346-407B-A5C9-FBA2F4955126}"/>
    <cellStyle name="Normal 12 4 2 3 6" xfId="26221" xr:uid="{25A9A067-BD9E-4866-B3F6-EB26A1456D23}"/>
    <cellStyle name="Normal 12 4 2 4" xfId="2245" xr:uid="{56D0C7DC-A5E9-4546-9A9B-ADAA29844E02}"/>
    <cellStyle name="Normal 12 4 2 4 2" xfId="6632" xr:uid="{B58758DD-0356-4F58-A5FA-7A82532FF3A2}"/>
    <cellStyle name="Normal 12 4 2 4 2 2" xfId="14891" xr:uid="{CDFF12AB-8991-47CD-ACE8-31092C5C98EA}"/>
    <cellStyle name="Normal 12 4 2 4 2 2 2" xfId="39473" xr:uid="{98DA36D5-0889-4CF7-AAC4-9F8A07ADF1CE}"/>
    <cellStyle name="Normal 12 4 2 4 2 3" xfId="21692" xr:uid="{E08D4363-16C0-4608-A010-3AADD97F2574}"/>
    <cellStyle name="Normal 12 4 2 4 2 3 2" xfId="45769" xr:uid="{90CD05CB-9D21-40D4-96D1-FB4304BC9D69}"/>
    <cellStyle name="Normal 12 4 2 4 2 4" xfId="31458" xr:uid="{8C22948C-7D7B-42E1-A777-88CF08F63E01}"/>
    <cellStyle name="Normal 12 4 2 4 3" xfId="10586" xr:uid="{F07F10D9-94FD-44F9-9C05-25EB0807E95D}"/>
    <cellStyle name="Normal 12 4 2 4 3 2" xfId="35244" xr:uid="{804ADEBA-AE07-4B82-8DB5-23C96594F50F}"/>
    <cellStyle name="Normal 12 4 2 4 4" xfId="19227" xr:uid="{2FDBB5CD-15CE-4567-B7AC-1285E35E03EF}"/>
    <cellStyle name="Normal 12 4 2 4 4 2" xfId="43421" xr:uid="{7D8E3E39-5D0B-4F30-AFD0-AFCC3294804C}"/>
    <cellStyle name="Normal 12 4 2 4 5" xfId="27359" xr:uid="{E21D73B0-A15F-4939-9807-714CACF805C2}"/>
    <cellStyle name="Normal 12 4 2 5" xfId="2631" xr:uid="{2F954455-D1DC-4093-A724-FAFD6760F80D}"/>
    <cellStyle name="Normal 12 4 2 5 2" xfId="8417" xr:uid="{5DE5A413-381B-44BB-B087-F41478FA99DE}"/>
    <cellStyle name="Normal 12 4 2 5 2 2" xfId="16675" xr:uid="{CC186CED-1179-44BC-807F-2315CB4D6567}"/>
    <cellStyle name="Normal 12 4 2 5 2 2 2" xfId="41257" xr:uid="{119A89B3-87C9-441C-B99A-FA71451FCBF4}"/>
    <cellStyle name="Normal 12 4 2 5 2 3" xfId="33242" xr:uid="{E4AFCF5F-D7BB-4485-A17B-E16E80A387F0}"/>
    <cellStyle name="Normal 12 4 2 5 3" xfId="10972" xr:uid="{6AA38BA8-98F7-4E98-A58D-46A007864FC1}"/>
    <cellStyle name="Normal 12 4 2 5 3 2" xfId="35628" xr:uid="{72C27F6B-97F3-4A7E-8445-E0E0814367AC}"/>
    <cellStyle name="Normal 12 4 2 5 4" xfId="21096" xr:uid="{33388A3D-C805-4FD2-B7B6-F88D56B41D0D}"/>
    <cellStyle name="Normal 12 4 2 5 4 2" xfId="45217" xr:uid="{9ACF4035-69B3-444B-9478-C24116C62BA9}"/>
    <cellStyle name="Normal 12 4 2 5 5" xfId="27743" xr:uid="{4F23B12E-5F80-4DDD-A98D-2D8A72EEAD8D}"/>
    <cellStyle name="Normal 12 4 2 6" xfId="2868" xr:uid="{C431EA7E-820A-4471-B598-6B119B68A9E4}"/>
    <cellStyle name="Normal 12 4 2 6 2" xfId="11209" xr:uid="{760B8E49-23FB-4124-9682-25CD64014C05}"/>
    <cellStyle name="Normal 12 4 2 6 2 2" xfId="35864" xr:uid="{D912EE96-1EF7-4461-8C45-B7597D16476E}"/>
    <cellStyle name="Normal 12 4 2 6 3" xfId="27979" xr:uid="{D1508762-87D1-437B-AA01-FDB83C8D0333}"/>
    <cellStyle name="Normal 12 4 2 7" xfId="3341" xr:uid="{8CB8ADA9-D9F5-46B2-9706-9E502038D4FD}"/>
    <cellStyle name="Normal 12 4 2 7 2" xfId="11682" xr:uid="{72AFFB66-8CB7-4AEE-9AF5-A7E4A137F029}"/>
    <cellStyle name="Normal 12 4 2 7 2 2" xfId="36336" xr:uid="{14F093AB-58AF-461D-A1A3-542B465DCE09}"/>
    <cellStyle name="Normal 12 4 2 7 3" xfId="28451" xr:uid="{3C197255-202B-423B-BC2E-09C5B3FB61C0}"/>
    <cellStyle name="Normal 12 4 2 8" xfId="3587" xr:uid="{2572ADB0-26FE-4A7D-A36A-329C98325827}"/>
    <cellStyle name="Normal 12 4 2 8 2" xfId="11928" xr:uid="{A6BD19AD-EBA1-4861-8DE5-7733A5AFCEDA}"/>
    <cellStyle name="Normal 12 4 2 8 2 2" xfId="36572" xr:uid="{2A8D0736-1B51-4639-98BB-2D1CA03A9A7F}"/>
    <cellStyle name="Normal 12 4 2 8 3" xfId="28687" xr:uid="{0CB281D5-4DFE-4219-9F4A-FAE9A79847CF}"/>
    <cellStyle name="Normal 12 4 2 9" xfId="4341" xr:uid="{B0DDD449-C65D-4F6E-9F69-28B2622256E9}"/>
    <cellStyle name="Normal 12 4 2 9 2" xfId="12682" xr:uid="{B38D7A59-9D00-4A5E-9E96-A27AC12826B2}"/>
    <cellStyle name="Normal 12 4 2 9 2 2" xfId="37267" xr:uid="{E4382F9A-8AA4-4814-ADE2-D7FEA366C9A4}"/>
    <cellStyle name="Normal 12 4 2 9 3" xfId="29307" xr:uid="{8F446BDE-C0A3-4E06-96B8-30E66BF2DE1D}"/>
    <cellStyle name="Normal 12 4 3" xfId="625" xr:uid="{1D721BFE-2EE0-498C-927B-BF75C64868E0}"/>
    <cellStyle name="Normal 12 4 3 10" xfId="25905" xr:uid="{60A08965-C826-41D8-A19B-C687C200CA5B}"/>
    <cellStyle name="Normal 12 4 3 2" xfId="1258" xr:uid="{E9B57C2B-61B3-48F6-B729-16CB3F0CB59C}"/>
    <cellStyle name="Normal 12 4 3 2 2" xfId="8185" xr:uid="{41CEE12C-F8BA-4241-B41C-17F6539615D6}"/>
    <cellStyle name="Normal 12 4 3 2 2 2" xfId="16443" xr:uid="{D1CC1667-68EA-403E-85DD-D6E210674704}"/>
    <cellStyle name="Normal 12 4 3 2 2 2 2" xfId="41025" xr:uid="{B657E034-F811-42C3-A7F4-CBA5B6CC300A}"/>
    <cellStyle name="Normal 12 4 3 2 2 3" xfId="22450" xr:uid="{7C2D6694-C865-4EAB-8829-58ECFC271DDB}"/>
    <cellStyle name="Normal 12 4 3 2 2 3 2" xfId="46484" xr:uid="{F2706C42-EABF-4E43-9F1E-73135868990C}"/>
    <cellStyle name="Normal 12 4 3 2 2 4" xfId="33010" xr:uid="{F1A0EE50-F090-4EB6-B363-146C16E23D3B}"/>
    <cellStyle name="Normal 12 4 3 2 3" xfId="6306" xr:uid="{95D581E9-793C-475F-8783-2F58A3C36208}"/>
    <cellStyle name="Normal 12 4 3 2 3 2" xfId="14567" xr:uid="{B35B743D-4AFD-4747-B21A-46B634B4FF0B}"/>
    <cellStyle name="Normal 12 4 3 2 3 2 2" xfId="39149" xr:uid="{A18C91C3-DB77-441E-81B5-15367B7C90E2}"/>
    <cellStyle name="Normal 12 4 3 2 3 3" xfId="31134" xr:uid="{2134041D-5383-448C-B039-2575351D36FD}"/>
    <cellStyle name="Normal 12 4 3 2 4" xfId="9621" xr:uid="{1BF5EACB-6B85-4571-BE9C-BB4AD58E018A}"/>
    <cellStyle name="Normal 12 4 3 2 4 2" xfId="34316" xr:uid="{99886470-8E54-4368-A9C8-21EB91184137}"/>
    <cellStyle name="Normal 12 4 3 2 5" xfId="19983" xr:uid="{F5ACC465-71CB-44C9-964E-867E856171BF}"/>
    <cellStyle name="Normal 12 4 3 2 5 2" xfId="44161" xr:uid="{096F594D-105B-4641-9E9B-12B4F56D3E88}"/>
    <cellStyle name="Normal 12 4 3 2 6" xfId="26433" xr:uid="{3A29BF96-5B31-4F2A-A067-E24E25DE4498}"/>
    <cellStyle name="Normal 12 4 3 3" xfId="2986" xr:uid="{A7BFC805-4A83-4A00-8FE8-E79DFBC5CAD8}"/>
    <cellStyle name="Normal 12 4 3 3 2" xfId="6825" xr:uid="{E4B9DA38-4C02-4C26-B47C-8973EDB7778B}"/>
    <cellStyle name="Normal 12 4 3 3 2 2" xfId="15084" xr:uid="{677D1563-706B-421C-993B-B856662DB9CE}"/>
    <cellStyle name="Normal 12 4 3 3 2 2 2" xfId="39666" xr:uid="{F66EBC3B-E77E-488B-A8EC-D74EBBB955FF}"/>
    <cellStyle name="Normal 12 4 3 3 2 3" xfId="21878" xr:uid="{D43BF80A-3862-465B-8E56-D7DAC3DCF318}"/>
    <cellStyle name="Normal 12 4 3 3 2 3 2" xfId="45952" xr:uid="{CAC17ED2-394C-4B02-BC5F-2F8E7E74220A}"/>
    <cellStyle name="Normal 12 4 3 3 2 4" xfId="31651" xr:uid="{D4A0576C-A542-49F8-A76E-21F3898A7204}"/>
    <cellStyle name="Normal 12 4 3 3 3" xfId="11327" xr:uid="{8BE3669D-9C7A-4DC2-B83D-52A391709446}"/>
    <cellStyle name="Normal 12 4 3 3 3 2" xfId="35982" xr:uid="{84B3CCF1-EDC4-49DB-BCEB-24B67F4DDF74}"/>
    <cellStyle name="Normal 12 4 3 3 4" xfId="19413" xr:uid="{8277F6F8-63DF-4BAA-B71C-52EAEDF0D085}"/>
    <cellStyle name="Normal 12 4 3 3 4 2" xfId="43607" xr:uid="{4AFF10DB-9E93-4F1C-8545-31E264BFBB1B}"/>
    <cellStyle name="Normal 12 4 3 3 5" xfId="28097" xr:uid="{434E8D6A-A972-417F-B7A0-120BFABAC300}"/>
    <cellStyle name="Normal 12 4 3 4" xfId="3705" xr:uid="{ED2AD9BE-350E-42B3-8E3B-8F3A6A57B0BB}"/>
    <cellStyle name="Normal 12 4 3 4 2" xfId="7354" xr:uid="{4A4D53A4-3C96-4747-AAEF-A015484827AD}"/>
    <cellStyle name="Normal 12 4 3 4 2 2" xfId="15613" xr:uid="{3B43D116-EDEC-4718-BE8C-04AB56718F9D}"/>
    <cellStyle name="Normal 12 4 3 4 2 2 2" xfId="40195" xr:uid="{1BDEBAAD-ECD5-4FBA-92B0-5E7162399201}"/>
    <cellStyle name="Normal 12 4 3 4 2 3" xfId="32180" xr:uid="{89B66F3E-B2D2-4453-A59E-47AAD8C5ABF0}"/>
    <cellStyle name="Normal 12 4 3 4 3" xfId="12046" xr:uid="{B78E74D3-5B9B-4215-AC48-75B3BC168780}"/>
    <cellStyle name="Normal 12 4 3 4 3 2" xfId="36690" xr:uid="{E669E6EE-15FD-4C8B-95BF-48C94FEB1755}"/>
    <cellStyle name="Normal 12 4 3 4 4" xfId="21283" xr:uid="{8227992D-A5EE-439A-B8E0-B2E072F229B4}"/>
    <cellStyle name="Normal 12 4 3 4 4 2" xfId="45402" xr:uid="{C1BDD564-6B54-4BC4-BFB2-757998F6FA70}"/>
    <cellStyle name="Normal 12 4 3 4 5" xfId="28805" xr:uid="{D6B7587D-BC61-47BF-AF43-AC4DBB0E6EA5}"/>
    <cellStyle name="Normal 12 4 3 5" xfId="4459" xr:uid="{F355C805-5EC4-4A89-BAA3-5453AD72C32B}"/>
    <cellStyle name="Normal 12 4 3 5 2" xfId="12800" xr:uid="{1EB46718-7BD3-43EF-AE19-CB1FF7EC91BA}"/>
    <cellStyle name="Normal 12 4 3 5 2 2" xfId="37385" xr:uid="{CEEA8856-6F49-423E-93D6-0FDE75A17281}"/>
    <cellStyle name="Normal 12 4 3 5 3" xfId="29425" xr:uid="{734B0171-7591-43B7-A6AB-0A2A82B2B99F}"/>
    <cellStyle name="Normal 12 4 3 6" xfId="5199" xr:uid="{BCA1DF13-8B1C-41E7-9118-F7ED5BD274C3}"/>
    <cellStyle name="Normal 12 4 3 6 2" xfId="13492" xr:uid="{479B401D-3660-4080-8823-52CCFB3B634A}"/>
    <cellStyle name="Normal 12 4 3 6 2 2" xfId="38076" xr:uid="{4BF22491-B73D-4D55-BEE7-22720C6B1A78}"/>
    <cellStyle name="Normal 12 4 3 6 3" xfId="30058" xr:uid="{1F876D07-4A4D-4871-B292-8FB968C36E53}"/>
    <cellStyle name="Normal 12 4 3 7" xfId="9012" xr:uid="{F642CF19-A29A-4794-A062-E54C142A83B3}"/>
    <cellStyle name="Normal 12 4 3 7 2" xfId="33774" xr:uid="{2D4B995F-6A78-4BAD-81BC-67139F1B84C2}"/>
    <cellStyle name="Normal 12 4 3 8" xfId="18132" xr:uid="{81E3352E-365D-4A1F-BA8C-8E81D3BA2D76}"/>
    <cellStyle name="Normal 12 4 3 8 2" xfId="42357" xr:uid="{E29C8659-79FB-4408-8129-5532910CA175}"/>
    <cellStyle name="Normal 12 4 3 9" xfId="18806" xr:uid="{05BAC7AE-3F82-47D1-926C-503E4BD81BBC}"/>
    <cellStyle name="Normal 12 4 3 9 2" xfId="43002" xr:uid="{6807C651-C7A6-41EF-95F9-7467F724FC21}"/>
    <cellStyle name="Normal 12 4 4" xfId="1678" xr:uid="{B3E6E57E-5490-44E1-9A11-8985575FB754}"/>
    <cellStyle name="Normal 12 4 4 2" xfId="6943" xr:uid="{51CF4AB1-FE4A-41AB-A05D-94A36AC0BF95}"/>
    <cellStyle name="Normal 12 4 4 2 2" xfId="15202" xr:uid="{DFDBF64D-FA86-4197-9EC3-7DEABF942E1C}"/>
    <cellStyle name="Normal 12 4 4 2 2 2" xfId="39784" xr:uid="{9C14A1A7-4616-4192-8F74-43B8DED608D3}"/>
    <cellStyle name="Normal 12 4 4 2 3" xfId="22851" xr:uid="{30000531-1615-4DA0-9168-72AA61535233}"/>
    <cellStyle name="Normal 12 4 4 2 3 2" xfId="46869" xr:uid="{C46498D6-2F20-43B5-8434-EBED8CE21BAF}"/>
    <cellStyle name="Normal 12 4 4 2 4" xfId="31769" xr:uid="{4E16AC15-1142-454B-80A6-FA9145B99FAD}"/>
    <cellStyle name="Normal 12 4 4 3" xfId="5603" xr:uid="{EB2FC5AF-DAD7-4AF8-9DC2-5962C57D1A4B}"/>
    <cellStyle name="Normal 12 4 4 3 2" xfId="13874" xr:uid="{8C642DC2-CC03-46ED-8726-2003704572A9}"/>
    <cellStyle name="Normal 12 4 4 3 2 2" xfId="38458" xr:uid="{84628A92-606E-4486-BA1E-7F231DBA4CD7}"/>
    <cellStyle name="Normal 12 4 4 3 3" xfId="30441" xr:uid="{36DCE0A9-7AFE-4AA4-AE9A-310B9E3F814B}"/>
    <cellStyle name="Normal 12 4 4 4" xfId="10027" xr:uid="{AC34301F-657F-4B0E-8CC5-A5B76B562BDC}"/>
    <cellStyle name="Normal 12 4 4 4 2" xfId="34698" xr:uid="{0EFD93D1-6BFB-494A-98AA-461188AD1C49}"/>
    <cellStyle name="Normal 12 4 4 5" xfId="20387" xr:uid="{BD929149-7B71-46C7-8C02-D1E6479A0E21}"/>
    <cellStyle name="Normal 12 4 4 5 2" xfId="44551" xr:uid="{85F01562-CA96-4AFB-8C26-7DC4F5873F9E}"/>
    <cellStyle name="Normal 12 4 4 6" xfId="26813" xr:uid="{005E298A-7A28-4FFA-A5E5-B022BAF54E80}"/>
    <cellStyle name="Normal 12 4 5" xfId="1814" xr:uid="{63316BB6-3B20-4193-B6E4-7B1D0689859A}"/>
    <cellStyle name="Normal 12 4 5 2" xfId="7621" xr:uid="{7B64F953-FD40-4DD5-A49F-FDA5A1C3FCFE}"/>
    <cellStyle name="Normal 12 4 5 2 2" xfId="15879" xr:uid="{FAB18042-1664-414C-B672-ACACDD8BF950}"/>
    <cellStyle name="Normal 12 4 5 2 2 2" xfId="40461" xr:uid="{8EEB290B-B795-47A2-B8AC-4DFD4D8EB026}"/>
    <cellStyle name="Normal 12 4 5 2 3" xfId="22979" xr:uid="{8137ADC0-85D6-417D-B6C2-5906BFD4EF90}"/>
    <cellStyle name="Normal 12 4 5 2 3 2" xfId="46990" xr:uid="{F62035E1-03EF-4E17-9C0B-4B7AF0DF77FC}"/>
    <cellStyle name="Normal 12 4 5 2 4" xfId="32446" xr:uid="{2906B980-DC17-4335-AF5B-99FF704ACA38}"/>
    <cellStyle name="Normal 12 4 5 3" xfId="5732" xr:uid="{5D95599F-4BFF-4604-A33F-A7F63A6320B7}"/>
    <cellStyle name="Normal 12 4 5 3 2" xfId="13994" xr:uid="{63469040-189C-4C68-9325-4E958FF3D988}"/>
    <cellStyle name="Normal 12 4 5 3 2 2" xfId="38576" xr:uid="{0100FC19-43DB-488B-B848-152972A465F2}"/>
    <cellStyle name="Normal 12 4 5 3 3" xfId="30561" xr:uid="{05D98F10-B512-4EDA-832B-57CBA5264055}"/>
    <cellStyle name="Normal 12 4 5 4" xfId="10156" xr:uid="{090DA936-B789-4F7F-BF80-2814F0DF9E22}"/>
    <cellStyle name="Normal 12 4 5 4 2" xfId="34816" xr:uid="{EDCADF15-A025-4C01-9F26-93F20B82AFCC}"/>
    <cellStyle name="Normal 12 4 5 5" xfId="20514" xr:uid="{1A1F328B-C3D7-45CF-BCD8-E25CD1F1B9C4}"/>
    <cellStyle name="Normal 12 4 5 5 2" xfId="44674" xr:uid="{91F3FF81-EC48-4DC5-AB72-516D6D56A837}"/>
    <cellStyle name="Normal 12 4 5 6" xfId="26931" xr:uid="{48A3C2C3-7A76-4536-81F3-E320F4B33B6B}"/>
    <cellStyle name="Normal 12 4 6" xfId="788" xr:uid="{F7A048BA-D83D-4474-96F6-92E73CAC55D4}"/>
    <cellStyle name="Normal 12 4 6 2" xfId="7812" xr:uid="{D3D6E860-3FB6-4172-A047-9E5E0EEBE8ED}"/>
    <cellStyle name="Normal 12 4 6 2 2" xfId="16070" xr:uid="{8100E6FB-0D5D-4DE7-BC4C-384A196D8EF5}"/>
    <cellStyle name="Normal 12 4 6 2 2 2" xfId="40652" xr:uid="{80BC517D-F178-4677-919B-E956F87C3EBB}"/>
    <cellStyle name="Normal 12 4 6 2 3" xfId="22011" xr:uid="{2AD7B055-31D2-46FF-9AE5-F2EA6BD3889E}"/>
    <cellStyle name="Normal 12 4 6 2 3 2" xfId="46077" xr:uid="{203FDD97-9BE7-49B6-9849-3E125CADF3F8}"/>
    <cellStyle name="Normal 12 4 6 2 4" xfId="32637" xr:uid="{878E5184-F2FF-40F2-B924-B964FF36A184}"/>
    <cellStyle name="Normal 12 4 6 3" xfId="5925" xr:uid="{75AF8CB9-C153-4A31-A42C-0BFB27E506B5}"/>
    <cellStyle name="Normal 12 4 6 3 2" xfId="14187" xr:uid="{292DB4A3-CFC5-42A2-A1F1-780475736B1E}"/>
    <cellStyle name="Normal 12 4 6 3 2 2" xfId="38769" xr:uid="{40DC744B-2EC6-4A6F-87E7-7BC3D95B4D45}"/>
    <cellStyle name="Normal 12 4 6 3 3" xfId="30754" xr:uid="{9EF83EF5-3921-49CA-AFFA-D692D70F1712}"/>
    <cellStyle name="Normal 12 4 6 4" xfId="9173" xr:uid="{F3D88AA0-A956-4E44-90DC-690DB517625A}"/>
    <cellStyle name="Normal 12 4 6 4 2" xfId="33912" xr:uid="{64339E86-63C1-4202-B556-487F954E7002}"/>
    <cellStyle name="Normal 12 4 6 5" xfId="19545" xr:uid="{130C3A53-558A-4A36-ACBB-AC3607211BEE}"/>
    <cellStyle name="Normal 12 4 6 5 2" xfId="43733" xr:uid="{9BB3B4C0-5E8F-47CB-B566-217A7BCA6E39}"/>
    <cellStyle name="Normal 12 4 6 6" xfId="26034" xr:uid="{1B52709A-F566-430C-BDD9-88F5AED0B9EC}"/>
    <cellStyle name="Normal 12 4 7" xfId="1933" xr:uid="{9DB89538-4D50-4E55-ADC0-EC1D3BBCAADD}"/>
    <cellStyle name="Normal 12 4 7 2" xfId="6445" xr:uid="{70DF1A85-4748-42DE-9FF1-31374D896FE0}"/>
    <cellStyle name="Normal 12 4 7 2 2" xfId="14704" xr:uid="{1E3DDF45-E62B-41A1-AC30-CEF29DDC23AE}"/>
    <cellStyle name="Normal 12 4 7 2 2 2" xfId="39286" xr:uid="{27746C7B-3D43-4C96-9450-E4B3C114FDF3}"/>
    <cellStyle name="Normal 12 4 7 2 3" xfId="23097" xr:uid="{3D2BEED0-CE7C-4943-AD76-D9F12894B250}"/>
    <cellStyle name="Normal 12 4 7 2 3 2" xfId="47108" xr:uid="{5FA12B14-1A73-4F10-9B40-EAEB0257346B}"/>
    <cellStyle name="Normal 12 4 7 2 4" xfId="31271" xr:uid="{2A224B18-CEAD-4562-BE3D-677684F88798}"/>
    <cellStyle name="Normal 12 4 7 3" xfId="10275" xr:uid="{22DF0423-47B8-4D3D-9F27-2F88F3DA5D11}"/>
    <cellStyle name="Normal 12 4 7 3 2" xfId="34934" xr:uid="{F73C0B03-27AD-4CF0-A271-A2876E312280}"/>
    <cellStyle name="Normal 12 4 7 4" xfId="20632" xr:uid="{1B60AD04-AEAC-4B67-970A-28908252C18A}"/>
    <cellStyle name="Normal 12 4 7 4 2" xfId="44792" xr:uid="{91B60D58-BA0A-446E-B11C-DD8F39FE227B}"/>
    <cellStyle name="Normal 12 4 7 5" xfId="27049" xr:uid="{9EA570C9-3A62-4E1E-AF1A-426B6B52636D}"/>
    <cellStyle name="Normal 12 4 8" xfId="2126" xr:uid="{97A9F687-0F91-443F-AF0D-03D690C3B810}"/>
    <cellStyle name="Normal 12 4 8 2" xfId="8299" xr:uid="{A6A47E98-FE81-4DF5-9402-C44CD59F7028}"/>
    <cellStyle name="Normal 12 4 8 2 2" xfId="16557" xr:uid="{9CC9C1C6-C10C-4477-8EE6-DB157EFEC662}"/>
    <cellStyle name="Normal 12 4 8 2 2 2" xfId="41139" xr:uid="{537B7C9B-91A0-48EE-BD5C-4BCDA977DFA5}"/>
    <cellStyle name="Normal 12 4 8 2 3" xfId="21521" xr:uid="{6E1A1410-A986-4F25-9B5B-F37E06797EE5}"/>
    <cellStyle name="Normal 12 4 8 2 3 2" xfId="45619" xr:uid="{7D826583-70FA-41AE-9E96-A3D53478A02A}"/>
    <cellStyle name="Normal 12 4 8 2 4" xfId="33124" xr:uid="{EAD25E2B-4C9B-4407-9960-E37EAFFC1B94}"/>
    <cellStyle name="Normal 12 4 8 3" xfId="10468" xr:uid="{EF7D0D68-7EDF-4E6F-BD61-87636C264D9D}"/>
    <cellStyle name="Normal 12 4 8 3 2" xfId="35126" xr:uid="{1B9A2C21-AAE5-4BBB-B77C-A851D81E295B}"/>
    <cellStyle name="Normal 12 4 8 4" xfId="19051" xr:uid="{8BD79DE1-2D66-4A87-966C-DD0E0F5DD189}"/>
    <cellStyle name="Normal 12 4 8 4 2" xfId="43245" xr:uid="{2FE22601-C1FC-4A72-998C-F7CA331929A3}"/>
    <cellStyle name="Normal 12 4 8 5" xfId="27241" xr:uid="{7D6B66EC-2B49-4F52-ACD3-FBBE94C516BE}"/>
    <cellStyle name="Normal 12 4 9" xfId="2513" xr:uid="{32BAC535-19CC-4AC6-8F85-405657823972}"/>
    <cellStyle name="Normal 12 4 9 2" xfId="10854" xr:uid="{870740F8-2991-4EE9-8CF6-3D3DE7BDE654}"/>
    <cellStyle name="Normal 12 4 9 2 2" xfId="35510" xr:uid="{A00D36EF-F2A9-49AB-8FDE-E8065FE7EBC3}"/>
    <cellStyle name="Normal 12 4 9 3" xfId="20927" xr:uid="{2C825C68-9440-4093-984D-FE7269951CB2}"/>
    <cellStyle name="Normal 12 4 9 3 2" xfId="45062" xr:uid="{09879129-0F13-427A-B4D7-31A4CBEEF795}"/>
    <cellStyle name="Normal 12 4 9 4" xfId="27625" xr:uid="{741FFC73-8B06-43C8-912A-1D51C291075C}"/>
    <cellStyle name="Normal 12 5" xfId="363" xr:uid="{F5A89650-8026-49DE-87C6-98084A819790}"/>
    <cellStyle name="Normal 12 5 10" xfId="4280" xr:uid="{FAF41018-77FE-48AB-B91C-658161E62F0E}"/>
    <cellStyle name="Normal 12 5 10 2" xfId="12621" xr:uid="{B8EBA1AC-E9FC-47E4-80D4-0792632EDBA6}"/>
    <cellStyle name="Normal 12 5 10 2 2" xfId="37206" xr:uid="{A54BDD4E-2A3C-4740-A3EB-48F7E6218AB8}"/>
    <cellStyle name="Normal 12 5 10 3" xfId="29246" xr:uid="{2AE89486-B0F8-485A-8B91-C1526D180A17}"/>
    <cellStyle name="Normal 12 5 11" xfId="4819" xr:uid="{33DB2BE6-68A0-454D-A315-2E7B231BDF69}"/>
    <cellStyle name="Normal 12 5 11 2" xfId="13143" xr:uid="{DA471259-1527-48A6-96DE-1145B660E7CE}"/>
    <cellStyle name="Normal 12 5 11 2 2" xfId="37728" xr:uid="{686BCD3E-5EBB-4E0F-B4C4-D8BF83ACCA23}"/>
    <cellStyle name="Normal 12 5 11 3" xfId="29708" xr:uid="{8E0AC182-FEDE-459B-B757-572A2841BBFE}"/>
    <cellStyle name="Normal 12 5 12" xfId="8763" xr:uid="{C8845DB6-83C3-43B4-B816-EC96384ACC38}"/>
    <cellStyle name="Normal 12 5 12 2" xfId="33534" xr:uid="{337C9AC6-60CA-4CD2-96DF-0DCE44D34103}"/>
    <cellStyle name="Normal 12 5 13" xfId="17953" xr:uid="{8AA96CB2-FD94-4DBB-97D3-29E766DDD939}"/>
    <cellStyle name="Normal 12 5 13 2" xfId="42178" xr:uid="{93B693A7-8E90-481C-A7C4-603AB1477D36}"/>
    <cellStyle name="Normal 12 5 14" xfId="18547" xr:uid="{285D8DFB-D267-44F4-8006-4C87DD889B43}"/>
    <cellStyle name="Normal 12 5 14 2" xfId="42743" xr:uid="{FA8894C8-0329-4490-B616-3739581C4993}"/>
    <cellStyle name="Normal 12 5 15" xfId="25665" xr:uid="{B1963B98-690A-4F08-8177-F6CFB9FFC2B7}"/>
    <cellStyle name="Normal 12 5 2" xfId="1076" xr:uid="{9F6A8F10-C230-47F6-87C8-4713198948D5}"/>
    <cellStyle name="Normal 12 5 2 10" xfId="26274" xr:uid="{1492ECD9-888D-4FF1-90EC-A724C71A0BAF}"/>
    <cellStyle name="Normal 12 5 2 2" xfId="1510" xr:uid="{93E8453A-B782-402A-9A57-247653DB9840}"/>
    <cellStyle name="Normal 12 5 2 2 2" xfId="7487" xr:uid="{0FBC5D58-8E2B-4C2A-A51C-03AC3A8C8629}"/>
    <cellStyle name="Normal 12 5 2 2 2 2" xfId="15746" xr:uid="{91366533-CE78-4250-95F1-23D8EA63C3E5}"/>
    <cellStyle name="Normal 12 5 2 2 2 2 2" xfId="40328" xr:uid="{9BBCD762-C2EA-4C40-B231-E0F57BC49D9E}"/>
    <cellStyle name="Normal 12 5 2 2 2 3" xfId="22698" xr:uid="{E40E3FC5-4331-4254-A284-3F753F7C3C5C}"/>
    <cellStyle name="Normal 12 5 2 2 2 3 2" xfId="46725" xr:uid="{14761249-16CD-46FB-ACAE-E6BC6CD0AFB9}"/>
    <cellStyle name="Normal 12 5 2 2 2 4" xfId="32313" xr:uid="{0B379B5D-D5B8-4074-8B56-EE0DAFE3EBA8}"/>
    <cellStyle name="Normal 12 5 2 2 3" xfId="5450" xr:uid="{4E7EDFF7-56E9-45E4-A5FD-3876C0C3BDD0}"/>
    <cellStyle name="Normal 12 5 2 2 3 2" xfId="13733" xr:uid="{A7496BB7-87D6-4C27-A08B-43F64A81FAF5}"/>
    <cellStyle name="Normal 12 5 2 2 3 2 2" xfId="38317" xr:uid="{BA3404EA-0E4D-4ADD-94FA-D9E9506F3111}"/>
    <cellStyle name="Normal 12 5 2 2 3 3" xfId="30299" xr:uid="{93684CE2-04F6-4944-8EAF-419ABFFDC619}"/>
    <cellStyle name="Normal 12 5 2 2 4" xfId="9871" xr:uid="{47C39B4D-F9C9-43A4-9632-BCA9EBD66605}"/>
    <cellStyle name="Normal 12 5 2 2 4 2" xfId="34557" xr:uid="{5177E6E6-CAB0-4CEA-8554-011678E3CFF3}"/>
    <cellStyle name="Normal 12 5 2 2 5" xfId="20232" xr:uid="{574F1944-CA7E-465F-BA89-43A773896D94}"/>
    <cellStyle name="Normal 12 5 2 2 5 2" xfId="44406" xr:uid="{42D13B71-9A86-426B-A67A-928F39533F09}"/>
    <cellStyle name="Normal 12 5 2 2 6" xfId="26673" xr:uid="{C909E3FD-8745-46A1-A44D-067C87E81F8D}"/>
    <cellStyle name="Normal 12 5 2 3" xfId="3043" xr:uid="{F306029B-AE4C-40F2-8AA8-F86C412A1714}"/>
    <cellStyle name="Normal 12 5 2 3 2" xfId="8052" xr:uid="{53AE4B82-8EF8-4AD4-A219-337EB9F4370F}"/>
    <cellStyle name="Normal 12 5 2 3 2 2" xfId="16310" xr:uid="{222DADF1-32D6-49E1-AB90-8503BB503833}"/>
    <cellStyle name="Normal 12 5 2 3 2 2 2" xfId="40892" xr:uid="{AFE1DE1B-2053-4AD5-B443-7B99DE33E0C3}"/>
    <cellStyle name="Normal 12 5 2 3 2 3" xfId="32877" xr:uid="{6D50F5D5-305D-456D-A9A2-D4BB987DEBC2}"/>
    <cellStyle name="Normal 12 5 2 3 3" xfId="6165" xr:uid="{CB59EAC1-953C-4144-A24B-42EE974DA4E8}"/>
    <cellStyle name="Normal 12 5 2 3 3 2" xfId="14427" xr:uid="{762D8181-95FE-4319-9A89-83275FFB599D}"/>
    <cellStyle name="Normal 12 5 2 3 3 2 2" xfId="39009" xr:uid="{721B6DFD-7553-43C6-9AEB-883ABE54B503}"/>
    <cellStyle name="Normal 12 5 2 3 3 3" xfId="30994" xr:uid="{751A84E9-5BD3-445A-B7E2-C0409BD18A53}"/>
    <cellStyle name="Normal 12 5 2 3 4" xfId="11384" xr:uid="{BE8C599F-9CE0-4F3E-877B-30AF05D48DD3}"/>
    <cellStyle name="Normal 12 5 2 3 4 2" xfId="36039" xr:uid="{30474B80-2544-4573-8FE6-78A8E475F759}"/>
    <cellStyle name="Normal 12 5 2 3 5" xfId="22285" xr:uid="{5985CC3E-29F2-4ECF-B16E-023336A88AEB}"/>
    <cellStyle name="Normal 12 5 2 3 5 2" xfId="46321" xr:uid="{3AC5A5D7-8E6B-4808-A01D-2CA4AC0B5204}"/>
    <cellStyle name="Normal 12 5 2 3 6" xfId="28154" xr:uid="{57C2521D-7857-42D1-8006-51896CA79C88}"/>
    <cellStyle name="Normal 12 5 2 4" xfId="3762" xr:uid="{9399FE6E-1D9B-4C91-9CB6-BE89F1C78571}"/>
    <cellStyle name="Normal 12 5 2 4 2" xfId="6685" xr:uid="{7E95515F-1E55-4919-9CF7-3BD5050F8FFF}"/>
    <cellStyle name="Normal 12 5 2 4 2 2" xfId="14944" xr:uid="{19BB13F0-0CEE-41BF-8EDA-BFF2E9803D8A}"/>
    <cellStyle name="Normal 12 5 2 4 2 2 2" xfId="39526" xr:uid="{90B80B3E-A0F0-4B94-8945-0E3AD9B59199}"/>
    <cellStyle name="Normal 12 5 2 4 2 3" xfId="31511" xr:uid="{815DB73A-B8B1-4ECE-946D-D5230E288AB6}"/>
    <cellStyle name="Normal 12 5 2 4 3" xfId="12103" xr:uid="{9B208403-7DE6-46AD-B1B0-D851A09916BB}"/>
    <cellStyle name="Normal 12 5 2 4 3 2" xfId="36747" xr:uid="{B788CDE2-BB45-482B-9427-D824BE8D8982}"/>
    <cellStyle name="Normal 12 5 2 4 4" xfId="28862" xr:uid="{DD200019-9785-47FE-826E-0AF2AB24BFEF}"/>
    <cellStyle name="Normal 12 5 2 5" xfId="4516" xr:uid="{4C061AD0-8C46-4BF0-BBAB-9EA839B9DABF}"/>
    <cellStyle name="Normal 12 5 2 5 2" xfId="7198" xr:uid="{AF1BDE62-6293-4762-8343-88F118126E46}"/>
    <cellStyle name="Normal 12 5 2 5 2 2" xfId="15457" xr:uid="{84163596-E8B0-4154-A69E-35BC7998A0D0}"/>
    <cellStyle name="Normal 12 5 2 5 2 2 2" xfId="40039" xr:uid="{190F3EBB-4822-4D57-A0BA-20198F5398FA}"/>
    <cellStyle name="Normal 12 5 2 5 2 3" xfId="32024" xr:uid="{998DADA1-C2C1-4DB2-B179-F932CE22C64B}"/>
    <cellStyle name="Normal 12 5 2 5 3" xfId="12857" xr:uid="{B2BDAF47-4E53-466E-9836-08243D177AF8}"/>
    <cellStyle name="Normal 12 5 2 5 3 2" xfId="37442" xr:uid="{46A649A0-F132-4720-AEA2-B4B0C4DF97EE}"/>
    <cellStyle name="Normal 12 5 2 5 4" xfId="29482" xr:uid="{B5D31AD3-1ADD-4A6B-982C-FA7F791ACF0C}"/>
    <cellStyle name="Normal 12 5 2 6" xfId="5036" xr:uid="{BCAEC693-E404-47EB-A1B7-55E50E1C1F6E}"/>
    <cellStyle name="Normal 12 5 2 6 2" xfId="13333" xr:uid="{FA856C55-4506-4B5A-9CAE-C312BF447B0F}"/>
    <cellStyle name="Normal 12 5 2 6 2 2" xfId="37917" xr:uid="{4E6797E2-BF0F-4DBA-9484-B059DAF65E0B}"/>
    <cellStyle name="Normal 12 5 2 6 3" xfId="29898" xr:uid="{3DF7EF03-766E-4001-923B-79BED241A4D6}"/>
    <cellStyle name="Normal 12 5 2 7" xfId="9452" xr:uid="{18EAD1F7-8C02-46BA-AEE0-7ED30B99D522}"/>
    <cellStyle name="Normal 12 5 2 7 2" xfId="34155" xr:uid="{97A08A87-640E-4019-89B8-3E781E582DD7}"/>
    <cellStyle name="Normal 12 5 2 8" xfId="18189" xr:uid="{E783C8A0-FF2E-4F94-817D-0E6DF1171422}"/>
    <cellStyle name="Normal 12 5 2 8 2" xfId="42414" xr:uid="{CAE1595C-B958-4C2C-9EBF-1F16A18E6BDB}"/>
    <cellStyle name="Normal 12 5 2 9" xfId="19820" xr:uid="{5E3863E4-C455-49DE-BD1A-5683114E5C55}"/>
    <cellStyle name="Normal 12 5 2 9 2" xfId="44000" xr:uid="{DD7FF7E7-3387-49F3-809C-F0AAC64803B4}"/>
    <cellStyle name="Normal 12 5 3" xfId="1312" xr:uid="{90B125D3-D29D-4F88-BF56-1C0C2FE51FAB}"/>
    <cellStyle name="Normal 12 5 3 2" xfId="7000" xr:uid="{C4AE829B-FBC7-4327-AA83-D15CFF5536EB}"/>
    <cellStyle name="Normal 12 5 3 2 2" xfId="15259" xr:uid="{7B860914-B3ED-4C1F-BB57-2AECCB79D74B}"/>
    <cellStyle name="Normal 12 5 3 2 2 2" xfId="39841" xr:uid="{0DC8DFF7-FD87-4039-862E-99C6B0694924}"/>
    <cellStyle name="Normal 12 5 3 2 3" xfId="22503" xr:uid="{DCA3002E-92B0-45DE-AED6-C65BFD6EB015}"/>
    <cellStyle name="Normal 12 5 3 2 3 2" xfId="46537" xr:uid="{D5BD22F2-AF79-4CF1-8C5C-42D0E0741470}"/>
    <cellStyle name="Normal 12 5 3 2 4" xfId="31826" xr:uid="{E1C06899-F616-4986-AE77-EF98A16B5179}"/>
    <cellStyle name="Normal 12 5 3 3" xfId="5252" xr:uid="{8B6D7613-6EA2-417F-B5A8-A1E7EB111711}"/>
    <cellStyle name="Normal 12 5 3 3 2" xfId="13545" xr:uid="{D151E887-2096-4A3E-BC2A-3D934366CA14}"/>
    <cellStyle name="Normal 12 5 3 3 2 2" xfId="38129" xr:uid="{62EC72E9-1D07-48D6-B248-36327492AB3C}"/>
    <cellStyle name="Normal 12 5 3 3 3" xfId="30111" xr:uid="{D7E071C9-29DA-48CC-92F3-4679827DE499}"/>
    <cellStyle name="Normal 12 5 3 4" xfId="9674" xr:uid="{C8688FF5-3906-4CA1-A64E-BF9AEBF81D4E}"/>
    <cellStyle name="Normal 12 5 3 4 2" xfId="34369" xr:uid="{8D5FEC6F-39AF-46EE-8D3A-99E20CE03303}"/>
    <cellStyle name="Normal 12 5 3 5" xfId="20036" xr:uid="{FB2F65C8-043A-48CC-9B73-266CC55473AA}"/>
    <cellStyle name="Normal 12 5 3 5 2" xfId="44214" xr:uid="{24CC93A6-A74D-4DAB-B9B0-2BF00B7F4402}"/>
    <cellStyle name="Normal 12 5 3 6" xfId="26486" xr:uid="{34CF8C8F-37FE-45D8-B7F9-392B374F1B72}"/>
    <cellStyle name="Normal 12 5 4" xfId="847" xr:uid="{A1FDF9A7-143C-4F01-A353-F5BF552C8962}"/>
    <cellStyle name="Normal 12 5 4 2" xfId="7865" xr:uid="{6BC4E597-CFE7-46E1-914E-E0E5168CC067}"/>
    <cellStyle name="Normal 12 5 4 2 2" xfId="16123" xr:uid="{4A8A4EA8-DC6D-4830-B7AB-C6B89F6441E4}"/>
    <cellStyle name="Normal 12 5 4 2 2 2" xfId="40705" xr:uid="{3FF02533-6856-46DC-85A3-88FF610DE56F}"/>
    <cellStyle name="Normal 12 5 4 2 3" xfId="22069" xr:uid="{1777FD70-1382-41BF-BA7F-0A51D4DEE4CE}"/>
    <cellStyle name="Normal 12 5 4 2 3 2" xfId="46130" xr:uid="{9C5615BE-4DC6-47A2-987D-244015080EEF}"/>
    <cellStyle name="Normal 12 5 4 2 4" xfId="32690" xr:uid="{CEC769C9-ADF5-41C9-AA00-D9FC79C9AE78}"/>
    <cellStyle name="Normal 12 5 4 3" xfId="5978" xr:uid="{CC705AB0-45C4-4D78-B148-1E8A50AC4E1C}"/>
    <cellStyle name="Normal 12 5 4 3 2" xfId="14240" xr:uid="{B05F544E-A952-4B93-8E85-0B87E5CC6DBF}"/>
    <cellStyle name="Normal 12 5 4 3 2 2" xfId="38822" xr:uid="{A524EC0B-AED5-47E6-A9E6-9489BC1B7430}"/>
    <cellStyle name="Normal 12 5 4 3 3" xfId="30807" xr:uid="{A2ED859E-F3B7-465A-951F-02306C22DC24}"/>
    <cellStyle name="Normal 12 5 4 4" xfId="9231" xr:uid="{D9C73A61-4B94-459A-BAFF-C6D8E44F3BAE}"/>
    <cellStyle name="Normal 12 5 4 4 2" xfId="33965" xr:uid="{ADC0E370-7D8B-4B97-9082-E471D4116836}"/>
    <cellStyle name="Normal 12 5 4 5" xfId="19603" xr:uid="{4016448B-9FE2-49A1-8253-0A8576C8ADE7}"/>
    <cellStyle name="Normal 12 5 4 5 2" xfId="43791" xr:uid="{DC057535-C1C6-4F33-B750-C69F78BC06B3}"/>
    <cellStyle name="Normal 12 5 4 6" xfId="26087" xr:uid="{91B7B932-048C-464F-AD1A-E2CBD941ABCC}"/>
    <cellStyle name="Normal 12 5 5" xfId="2184" xr:uid="{72919953-148C-439A-A00E-2A9050D9F9E2}"/>
    <cellStyle name="Normal 12 5 5 2" xfId="6498" xr:uid="{4D501A02-CBD1-4692-A4A0-2BB906A99176}"/>
    <cellStyle name="Normal 12 5 5 2 2" xfId="14757" xr:uid="{DD054042-BEDD-404B-853A-A25F54039335}"/>
    <cellStyle name="Normal 12 5 5 2 2 2" xfId="39339" xr:uid="{A2A169BA-3573-4F0B-BF4D-813F035282C2}"/>
    <cellStyle name="Normal 12 5 5 2 3" xfId="21622" xr:uid="{D403CCC4-2BD5-4DFF-B350-D3D8B0BD392E}"/>
    <cellStyle name="Normal 12 5 5 2 3 2" xfId="45704" xr:uid="{68A9CCE2-97CE-46FA-A250-EBE4D93626F8}"/>
    <cellStyle name="Normal 12 5 5 2 4" xfId="31324" xr:uid="{462F97C6-CCA8-4141-9071-CE971231BD07}"/>
    <cellStyle name="Normal 12 5 5 3" xfId="10525" xr:uid="{8C440FA3-517F-409F-BBB1-11917A270973}"/>
    <cellStyle name="Normal 12 5 5 3 2" xfId="35183" xr:uid="{D13099A9-C604-486C-9BBA-821EF1FFFDD3}"/>
    <cellStyle name="Normal 12 5 5 4" xfId="19154" xr:uid="{8CB9D0DC-D58D-4AC2-AAD8-359C14161480}"/>
    <cellStyle name="Normal 12 5 5 4 2" xfId="43348" xr:uid="{3DB01783-D28C-48CC-BA60-1B6800E9A501}"/>
    <cellStyle name="Normal 12 5 5 5" xfId="27298" xr:uid="{EB4868B1-C748-4AE2-862E-0F878B714173}"/>
    <cellStyle name="Normal 12 5 6" xfId="2570" xr:uid="{AFCFDBE0-AAAD-4D2E-9996-318326712B63}"/>
    <cellStyle name="Normal 12 5 6 2" xfId="8356" xr:uid="{34A61F4F-3C1C-43A8-A6D4-17DA709F59B1}"/>
    <cellStyle name="Normal 12 5 6 2 2" xfId="16614" xr:uid="{98438A54-CFC3-41D2-94B3-AFBD91910BD7}"/>
    <cellStyle name="Normal 12 5 6 2 2 2" xfId="41196" xr:uid="{AAA77330-32F3-49DD-83E7-86283E0448B5}"/>
    <cellStyle name="Normal 12 5 6 2 3" xfId="33181" xr:uid="{8A7F0841-1132-483A-B5AF-E628515235AC}"/>
    <cellStyle name="Normal 12 5 6 3" xfId="10911" xr:uid="{E1F4FA94-B9F0-4301-ACA8-518743A2D147}"/>
    <cellStyle name="Normal 12 5 6 3 2" xfId="35567" xr:uid="{D319B328-D717-49F9-B094-7065893DA7A2}"/>
    <cellStyle name="Normal 12 5 6 4" xfId="21026" xr:uid="{42C2CDE4-4E1E-4BCC-8822-54C204845302}"/>
    <cellStyle name="Normal 12 5 6 4 2" xfId="45151" xr:uid="{DA6B7F1F-B1DB-4629-B969-BB6D488D5953}"/>
    <cellStyle name="Normal 12 5 6 5" xfId="27682" xr:uid="{5FEEA1AB-A367-4645-B307-2D8425DD8D86}"/>
    <cellStyle name="Normal 12 5 7" xfId="2807" xr:uid="{22B951A8-212F-4C1E-A0DD-E71F0C57DC2B}"/>
    <cellStyle name="Normal 12 5 7 2" xfId="11148" xr:uid="{9410F176-A7A6-4C16-B412-8A0D25D2DADD}"/>
    <cellStyle name="Normal 12 5 7 2 2" xfId="35803" xr:uid="{235867F8-FFC7-4602-B520-9960B2A4A4A0}"/>
    <cellStyle name="Normal 12 5 7 3" xfId="27918" xr:uid="{54F509C9-B02E-4787-A778-B240B2AFB10B}"/>
    <cellStyle name="Normal 12 5 8" xfId="3280" xr:uid="{0D9EBEB0-A9F1-4DC2-AFEF-FA4826784BAF}"/>
    <cellStyle name="Normal 12 5 8 2" xfId="11621" xr:uid="{B2D717A9-D351-40CB-99F0-A82137A32C59}"/>
    <cellStyle name="Normal 12 5 8 2 2" xfId="36275" xr:uid="{61286A0E-D2EB-4BB8-85A2-F1171860FC29}"/>
    <cellStyle name="Normal 12 5 8 3" xfId="28390" xr:uid="{F810F6B4-0660-4C2D-9045-65072A1B7EE8}"/>
    <cellStyle name="Normal 12 5 9" xfId="3526" xr:uid="{BCD1E960-D823-4BB3-9F46-05DA7CB7EBFD}"/>
    <cellStyle name="Normal 12 5 9 2" xfId="11867" xr:uid="{66BF86EC-CB20-4A99-85C2-577B0E4BE085}"/>
    <cellStyle name="Normal 12 5 9 2 2" xfId="36511" xr:uid="{0DDC3AA2-9E79-483D-86C6-560A8B0B5182}"/>
    <cellStyle name="Normal 12 5 9 3" xfId="28626" xr:uid="{FECFFFA0-B1E7-4FD6-A23A-341DB95B8E6B}"/>
    <cellStyle name="Normal 12 6" xfId="506" xr:uid="{29028E46-12B5-424F-9439-C6FF9CC7D2E6}"/>
    <cellStyle name="Normal 12 6 10" xfId="18688" xr:uid="{170E5D75-5348-4D06-84F6-68E13443C5C7}"/>
    <cellStyle name="Normal 12 6 10 2" xfId="42884" xr:uid="{0F95B696-4062-4904-B75B-E28C522DFC23}"/>
    <cellStyle name="Normal 12 6 11" xfId="25787" xr:uid="{517D0A19-8946-47FC-987F-AF94669B5B33}"/>
    <cellStyle name="Normal 12 6 2" xfId="1375" xr:uid="{1CDF6B97-545A-4490-9482-6703443A9A38}"/>
    <cellStyle name="Normal 12 6 2 2" xfId="7408" xr:uid="{039651E2-D6FD-40CF-9D5B-92FCCA8A9979}"/>
    <cellStyle name="Normal 12 6 2 2 2" xfId="15667" xr:uid="{7DE147FE-012A-465D-8E00-647F9E089CBB}"/>
    <cellStyle name="Normal 12 6 2 2 2 2" xfId="40249" xr:uid="{E2F1AA3C-A2E9-43A9-9BAB-5BC75AE92668}"/>
    <cellStyle name="Normal 12 6 2 2 3" xfId="22564" xr:uid="{9B25E2FB-8179-4BF5-8732-9839F99BAD4A}"/>
    <cellStyle name="Normal 12 6 2 2 3 2" xfId="46591" xr:uid="{9ACB5950-F19B-4579-952A-26B9A30A23F5}"/>
    <cellStyle name="Normal 12 6 2 2 4" xfId="32234" xr:uid="{C19B7ED9-C41E-4243-BD29-1B259E21C43A}"/>
    <cellStyle name="Normal 12 6 2 3" xfId="5315" xr:uid="{42D166E3-90D3-4166-9E40-215ECD3E140E}"/>
    <cellStyle name="Normal 12 6 2 3 2" xfId="13599" xr:uid="{2E238181-C943-4372-84E2-9DC2DE787875}"/>
    <cellStyle name="Normal 12 6 2 3 2 2" xfId="38183" xr:uid="{E7056ECE-4A04-4FE3-B729-DC8BC20C8F14}"/>
    <cellStyle name="Normal 12 6 2 3 3" xfId="30165" xr:uid="{AF749C59-AE17-437E-A830-636C0D5E3EB1}"/>
    <cellStyle name="Normal 12 6 2 4" xfId="9737" xr:uid="{6B27B767-F76A-4158-9683-24C0F636307A}"/>
    <cellStyle name="Normal 12 6 2 4 2" xfId="34423" xr:uid="{B9244BB5-8011-4FE7-B552-F69B8EE969CD}"/>
    <cellStyle name="Normal 12 6 2 5" xfId="20098" xr:uid="{67A9DECC-E831-4869-A12B-59319CE65163}"/>
    <cellStyle name="Normal 12 6 2 5 2" xfId="44272" xr:uid="{47159717-C025-4859-8AE4-78B14D415BD6}"/>
    <cellStyle name="Normal 12 6 2 6" xfId="26539" xr:uid="{C0DA62A7-E7BF-4FA6-85ED-4122B8942384}"/>
    <cellStyle name="Normal 12 6 3" xfId="920" xr:uid="{66511B82-4C4D-4766-8A0D-90A9A17F43C1}"/>
    <cellStyle name="Normal 12 6 3 2" xfId="7918" xr:uid="{C7D2DE8B-E88E-425F-8BF6-B1C7199F1EFE}"/>
    <cellStyle name="Normal 12 6 3 2 2" xfId="16176" xr:uid="{4F2DC305-E0E0-47C2-9FF9-F9FA31EAFEDD}"/>
    <cellStyle name="Normal 12 6 3 2 2 2" xfId="40758" xr:uid="{0A1734F2-FADF-4D73-BAE9-A9FC9AF1F4D6}"/>
    <cellStyle name="Normal 12 6 3 2 3" xfId="22134" xr:uid="{B064F7B8-497B-4B74-B530-7F173CF60CAA}"/>
    <cellStyle name="Normal 12 6 3 2 3 2" xfId="46186" xr:uid="{F48A8D9B-3F48-4E4A-A387-AEB16DAB3D6A}"/>
    <cellStyle name="Normal 12 6 3 2 4" xfId="32743" xr:uid="{A0DA5884-456E-48C1-AFA7-513093DE2B8E}"/>
    <cellStyle name="Normal 12 6 3 3" xfId="6031" xr:uid="{089A6496-3283-4143-9AFE-603DA81A0ADF}"/>
    <cellStyle name="Normal 12 6 3 3 2" xfId="14293" xr:uid="{D728B6CF-89D3-43C5-BF05-0BC5CDBCFAA1}"/>
    <cellStyle name="Normal 12 6 3 3 2 2" xfId="38875" xr:uid="{B23D8870-AF77-40A1-9E76-DA0FE1215D4F}"/>
    <cellStyle name="Normal 12 6 3 3 3" xfId="30860" xr:uid="{D6C7496D-6493-4969-BA15-00592D569112}"/>
    <cellStyle name="Normal 12 6 3 4" xfId="9298" xr:uid="{BD28BABA-A841-4B6D-BB63-8A0E6B628EEE}"/>
    <cellStyle name="Normal 12 6 3 4 2" xfId="34019" xr:uid="{6C491F5E-B69E-4BF7-AA9A-58FFABCC6D35}"/>
    <cellStyle name="Normal 12 6 3 5" xfId="19669" xr:uid="{95EFBB8F-92C4-49EE-96D4-09BA4A9DD135}"/>
    <cellStyle name="Normal 12 6 3 5 2" xfId="43851" xr:uid="{5E549173-F2C7-4E4F-B0F4-A47935DB822C}"/>
    <cellStyle name="Normal 12 6 3 6" xfId="26140" xr:uid="{C6E53DEE-B977-44B9-8ADC-AA5AEEB0916E}"/>
    <cellStyle name="Normal 12 6 4" xfId="2925" xr:uid="{FA862B37-B013-4623-BC84-2C5CBA1038DC}"/>
    <cellStyle name="Normal 12 6 4 2" xfId="6551" xr:uid="{D6A700BE-BE24-4394-BB7D-8D9CAD098AB8}"/>
    <cellStyle name="Normal 12 6 4 2 2" xfId="14810" xr:uid="{77CF4BFB-BD7A-419C-99EC-9CC37DFE9B4E}"/>
    <cellStyle name="Normal 12 6 4 2 2 2" xfId="39392" xr:uid="{41391C9C-FA41-4715-B789-648E170EF002}"/>
    <cellStyle name="Normal 12 6 4 2 3" xfId="21760" xr:uid="{32CBA2E6-74C4-4121-9701-790B39F410F8}"/>
    <cellStyle name="Normal 12 6 4 2 3 2" xfId="45834" xr:uid="{8C32680C-097C-4D12-9C7B-A37BD2DF3969}"/>
    <cellStyle name="Normal 12 6 4 2 4" xfId="31377" xr:uid="{76556C32-25A3-44FB-BA7C-2843DD8CFBCF}"/>
    <cellStyle name="Normal 12 6 4 3" xfId="11266" xr:uid="{51972020-232C-4BFF-8C04-48BB3B683A6F}"/>
    <cellStyle name="Normal 12 6 4 3 2" xfId="35921" xr:uid="{D3FB4CE5-CC05-443C-A4AE-B27F81452660}"/>
    <cellStyle name="Normal 12 6 4 4" xfId="19295" xr:uid="{BC1729ED-0A6E-4F29-B254-B0C38E9970D1}"/>
    <cellStyle name="Normal 12 6 4 4 2" xfId="43489" xr:uid="{7CC0599E-D5DF-4351-B8A5-C01CD23F3404}"/>
    <cellStyle name="Normal 12 6 4 5" xfId="28036" xr:uid="{E1674423-8E08-4BDE-BC4D-E6E83B5CB786}"/>
    <cellStyle name="Normal 12 6 5" xfId="3644" xr:uid="{71799339-2B5A-464C-BEFF-A1CFEB796308}"/>
    <cellStyle name="Normal 12 6 5 2" xfId="7161" xr:uid="{8D49E86C-7212-459F-90C9-A8A92B55F42E}"/>
    <cellStyle name="Normal 12 6 5 2 2" xfId="15420" xr:uid="{6CE794A9-D279-4B06-B775-E983A89049A7}"/>
    <cellStyle name="Normal 12 6 5 2 2 2" xfId="40002" xr:uid="{8F4EC2FF-1ED3-4B79-BF86-F76111DB465C}"/>
    <cellStyle name="Normal 12 6 5 2 3" xfId="31987" xr:uid="{45B0DEA4-52CE-49F5-AD27-4A4EE651E89F}"/>
    <cellStyle name="Normal 12 6 5 3" xfId="11985" xr:uid="{B64AD9EE-757E-4DC5-B61D-6199827FAB8D}"/>
    <cellStyle name="Normal 12 6 5 3 2" xfId="36629" xr:uid="{BB308445-E281-4DD1-B8E3-B169F0C087B8}"/>
    <cellStyle name="Normal 12 6 5 4" xfId="21164" xr:uid="{11A8D510-9C81-47B5-BB55-8FB556BBCCB0}"/>
    <cellStyle name="Normal 12 6 5 4 2" xfId="45284" xr:uid="{6A7B2461-9C75-4519-AF35-529ECB7EDB49}"/>
    <cellStyle name="Normal 12 6 5 5" xfId="28744" xr:uid="{8573D3B1-5A9E-42C3-B2BC-35F707D931A5}"/>
    <cellStyle name="Normal 12 6 6" xfId="4398" xr:uid="{F4BF945A-2D2C-4DCD-A697-40FA5571B351}"/>
    <cellStyle name="Normal 12 6 6 2" xfId="12739" xr:uid="{41BF0801-FCAB-41E4-A6AA-C17DE56CEE62}"/>
    <cellStyle name="Normal 12 6 6 2 2" xfId="37324" xr:uid="{7E7EDE12-8533-41B3-9147-B41DB71FF086}"/>
    <cellStyle name="Normal 12 6 6 3" xfId="29364" xr:uid="{9A8A1AB9-13DA-4FFA-B465-226022C488AC}"/>
    <cellStyle name="Normal 12 6 7" xfId="4884" xr:uid="{DD3BB7F3-DF23-4CAF-A3D5-2D89B927EB13}"/>
    <cellStyle name="Normal 12 6 7 2" xfId="13197" xr:uid="{A44270FD-9E49-4BA0-AE54-58A9C3745CFA}"/>
    <cellStyle name="Normal 12 6 7 2 2" xfId="37781" xr:uid="{360753EB-52F9-4CAC-8C18-EBBB130ECD5B}"/>
    <cellStyle name="Normal 12 6 7 3" xfId="29763" xr:uid="{5B7221FA-6CD2-4703-8003-A03CCBAA054D}"/>
    <cellStyle name="Normal 12 6 8" xfId="8893" xr:uid="{8E4F9F8F-90DF-447E-A077-F37B12558E7C}"/>
    <cellStyle name="Normal 12 6 8 2" xfId="33656" xr:uid="{D972FD04-7E2C-4483-935A-0F51FD569928}"/>
    <cellStyle name="Normal 12 6 9" xfId="18071" xr:uid="{4554A7D7-F715-4804-A339-CD02E22289E8}"/>
    <cellStyle name="Normal 12 6 9 2" xfId="42296" xr:uid="{65E453E8-E377-4580-9AD4-D74CA405F09E}"/>
    <cellStyle name="Normal 12 7" xfId="564" xr:uid="{8B5C781C-8041-4699-9B0E-F65065776D36}"/>
    <cellStyle name="Normal 12 7 2" xfId="1402" xr:uid="{9EC69D0E-B53A-4A0C-B43B-EA693FD53590}"/>
    <cellStyle name="Normal 12 7 2 2" xfId="7434" xr:uid="{C22F5264-6A75-4B9E-95AA-FD448A2B7CEE}"/>
    <cellStyle name="Normal 12 7 2 2 2" xfId="15693" xr:uid="{EF187C1D-D0E0-47DD-81EF-C3552B341609}"/>
    <cellStyle name="Normal 12 7 2 2 2 2" xfId="40275" xr:uid="{B9F01125-EC28-4CEC-9BCA-1F4377EBC1A9}"/>
    <cellStyle name="Normal 12 7 2 2 3" xfId="22591" xr:uid="{0D836101-CCB5-4065-A564-B19FB9E38971}"/>
    <cellStyle name="Normal 12 7 2 2 3 2" xfId="46618" xr:uid="{7C6A8A05-0AD3-4B32-BACA-02F2C8E4EDEF}"/>
    <cellStyle name="Normal 12 7 2 2 4" xfId="32260" xr:uid="{58508703-4166-4299-8FC0-A6352FC68E81}"/>
    <cellStyle name="Normal 12 7 2 3" xfId="5342" xr:uid="{E7C81118-E754-4A19-8B3B-3C4C369F5DA6}"/>
    <cellStyle name="Normal 12 7 2 3 2" xfId="13626" xr:uid="{47E69568-E4B4-48B0-B6AD-F8AC95E64CBA}"/>
    <cellStyle name="Normal 12 7 2 3 2 2" xfId="38210" xr:uid="{95EF9EBE-9876-425A-9E8F-FAB6612D8916}"/>
    <cellStyle name="Normal 12 7 2 3 3" xfId="30192" xr:uid="{1B2D6BD1-71ED-49CF-9613-75568B91318C}"/>
    <cellStyle name="Normal 12 7 2 4" xfId="9764" xr:uid="{04E3EE28-37BF-4972-AC04-63CCD10CE45D}"/>
    <cellStyle name="Normal 12 7 2 4 2" xfId="34450" xr:uid="{8558E6AF-FE4E-4FDE-AD33-4F74C8687BC6}"/>
    <cellStyle name="Normal 12 7 2 5" xfId="20125" xr:uid="{BFD37853-7385-44FE-B13A-697566F93892}"/>
    <cellStyle name="Normal 12 7 2 5 2" xfId="44299" xr:uid="{F0D916FF-9E51-45A6-B6EE-681D19B0D5B8}"/>
    <cellStyle name="Normal 12 7 2 6" xfId="26566" xr:uid="{6C9B6F1C-31F6-434A-BBB8-8B6351076F33}"/>
    <cellStyle name="Normal 12 7 3" xfId="953" xr:uid="{447885E3-F4FD-4AF8-827A-FE15AD27DF6E}"/>
    <cellStyle name="Normal 12 7 3 2" xfId="7945" xr:uid="{6C13C44F-D311-420B-B66F-E81958AC9A54}"/>
    <cellStyle name="Normal 12 7 3 2 2" xfId="16203" xr:uid="{D40C6932-115B-4694-8188-4BA5556B9F93}"/>
    <cellStyle name="Normal 12 7 3 2 2 2" xfId="40785" xr:uid="{87CD5098-1078-4EAE-9801-EABCC8B84465}"/>
    <cellStyle name="Normal 12 7 3 2 3" xfId="22164" xr:uid="{843CCDBF-DA7E-44FA-83CC-EF1210468118}"/>
    <cellStyle name="Normal 12 7 3 2 3 2" xfId="46213" xr:uid="{BDA24AD5-9782-4603-8C04-2EA76B59CFDB}"/>
    <cellStyle name="Normal 12 7 3 2 4" xfId="32770" xr:uid="{B74F7D7A-F2FB-4D77-8BD9-884B585D08F8}"/>
    <cellStyle name="Normal 12 7 3 3" xfId="6058" xr:uid="{C9A0B5E1-4BFF-4D92-8277-EC9A630FD1E1}"/>
    <cellStyle name="Normal 12 7 3 3 2" xfId="14320" xr:uid="{07173742-08D5-4F5D-B701-861D097B9803}"/>
    <cellStyle name="Normal 12 7 3 3 2 2" xfId="38902" xr:uid="{583ED83D-FE56-4252-84D7-F1B0314D2808}"/>
    <cellStyle name="Normal 12 7 3 3 3" xfId="30887" xr:uid="{83EF40D1-1D04-420A-8146-C910A97B21BF}"/>
    <cellStyle name="Normal 12 7 3 4" xfId="9329" xr:uid="{66CDB97C-7BD2-4DE6-8E16-376FCD05F227}"/>
    <cellStyle name="Normal 12 7 3 4 2" xfId="34048" xr:uid="{318E2E9D-BBB9-4A72-A1A8-24A21985F8FC}"/>
    <cellStyle name="Normal 12 7 3 5" xfId="19698" xr:uid="{766A27A2-8864-4A28-B997-C6DD44E3A48B}"/>
    <cellStyle name="Normal 12 7 3 5 2" xfId="43880" xr:uid="{0000CF41-D8AF-44A6-A1BC-F1882B2CAB68}"/>
    <cellStyle name="Normal 12 7 3 6" xfId="26167" xr:uid="{3DFA54F8-A249-4B55-B110-08466933ADD1}"/>
    <cellStyle name="Normal 12 7 4" xfId="6578" xr:uid="{EBE9BB0A-3567-4231-ADB0-348DE62295EC}"/>
    <cellStyle name="Normal 12 7 4 2" xfId="14837" xr:uid="{3B682BED-B9FE-48EC-9A2A-8386C8402165}"/>
    <cellStyle name="Normal 12 7 4 2 2" xfId="21817" xr:uid="{F5790E99-F5B8-43C5-AB13-F715FD26C729}"/>
    <cellStyle name="Normal 12 7 4 2 2 2" xfId="45891" xr:uid="{B4DD4C4E-1B83-4EAD-86A3-CDFF2E801200}"/>
    <cellStyle name="Normal 12 7 4 2 3" xfId="39419" xr:uid="{07DD9CBD-FB3A-4888-B3B1-179A7C671B2C}"/>
    <cellStyle name="Normal 12 7 4 3" xfId="19352" xr:uid="{1EFD62A4-B379-4CA7-B263-FF517264029F}"/>
    <cellStyle name="Normal 12 7 4 3 2" xfId="43546" xr:uid="{0104E283-4C88-4824-927B-D03D2092CC7A}"/>
    <cellStyle name="Normal 12 7 4 4" xfId="31404" xr:uid="{87F9D4F7-B525-4119-9948-D42E73738382}"/>
    <cellStyle name="Normal 12 7 5" xfId="7181" xr:uid="{86076DF7-6E97-4FD5-80D4-57C7F85433E6}"/>
    <cellStyle name="Normal 12 7 5 2" xfId="15440" xr:uid="{849DFBB5-C568-4E60-A8F7-69E4B6907F54}"/>
    <cellStyle name="Normal 12 7 5 2 2" xfId="40022" xr:uid="{50653761-8B11-4D4D-9E90-C6272CC7D82A}"/>
    <cellStyle name="Normal 12 7 5 3" xfId="21222" xr:uid="{5613B215-36F2-4EDC-A80C-102D5E492BE1}"/>
    <cellStyle name="Normal 12 7 5 3 2" xfId="45341" xr:uid="{9FFEB5BD-E2FB-4E93-BAA2-D9B26F3630E4}"/>
    <cellStyle name="Normal 12 7 5 4" xfId="32007" xr:uid="{CE980C4F-95D7-4D76-975E-6538647601CB}"/>
    <cellStyle name="Normal 12 7 6" xfId="4913" xr:uid="{CEE4FCFA-5F40-4BF1-8144-15312E81DB5F}"/>
    <cellStyle name="Normal 12 7 6 2" xfId="13224" xr:uid="{4A1B7B63-09B3-4959-BBDB-A45E0DA080BA}"/>
    <cellStyle name="Normal 12 7 6 2 2" xfId="37808" xr:uid="{7CA64DD2-B047-4DCF-98FF-7DEE4E4A660C}"/>
    <cellStyle name="Normal 12 7 6 3" xfId="29790" xr:uid="{15F28FAF-7F80-42EC-B3DB-8BE08563CC08}"/>
    <cellStyle name="Normal 12 7 7" xfId="8951" xr:uid="{9A39F88E-B9FE-4643-8349-E6E740A4F986}"/>
    <cellStyle name="Normal 12 7 7 2" xfId="33713" xr:uid="{F61513F7-8B3B-4D3D-A6C2-9F832C670DC4}"/>
    <cellStyle name="Normal 12 7 8" xfId="18745" xr:uid="{59CC885A-706D-4D29-B08F-63F839A1A705}"/>
    <cellStyle name="Normal 12 7 8 2" xfId="42941" xr:uid="{5A41D17D-15EC-4434-9DA6-585C8425DF50}"/>
    <cellStyle name="Normal 12 7 9" xfId="25844" xr:uid="{EBE87ED5-9BDA-4E3F-9CFA-47F1223664B3}"/>
    <cellStyle name="Normal 12 8" xfId="1132" xr:uid="{0CA9BE91-705A-4627-A392-9E400D54BEAF}"/>
    <cellStyle name="Normal 12 8 2" xfId="1564" xr:uid="{940AE6FB-0DB2-40D2-8DC3-D6469F40426E}"/>
    <cellStyle name="Normal 12 8 2 2" xfId="7539" xr:uid="{16213A20-E081-4AFB-8A23-1514AF730233}"/>
    <cellStyle name="Normal 12 8 2 2 2" xfId="15797" xr:uid="{7A557636-7C16-4B88-A74D-E7E87C3073FE}"/>
    <cellStyle name="Normal 12 8 2 2 2 2" xfId="40379" xr:uid="{31F00722-7C06-46B9-AA1D-F98E27869E57}"/>
    <cellStyle name="Normal 12 8 2 2 3" xfId="22751" xr:uid="{22CC2ED4-911A-4FF2-A4D8-01DDEDEB5538}"/>
    <cellStyle name="Normal 12 8 2 2 3 2" xfId="46778" xr:uid="{FA64F06C-3253-4BC8-B5A5-CB3E0BB49550}"/>
    <cellStyle name="Normal 12 8 2 2 4" xfId="32364" xr:uid="{C469C74D-96ED-4AD6-8781-EFBCB4819E13}"/>
    <cellStyle name="Normal 12 8 2 3" xfId="5503" xr:uid="{744F0AD7-4674-48F8-88B0-73C89A6446E6}"/>
    <cellStyle name="Normal 12 8 2 3 2" xfId="13786" xr:uid="{836FDC5E-6F4B-4F89-B2D6-70A6BAA88680}"/>
    <cellStyle name="Normal 12 8 2 3 2 2" xfId="38370" xr:uid="{F9A31C7B-8288-454A-9697-3BC82F28D797}"/>
    <cellStyle name="Normal 12 8 2 3 3" xfId="30352" xr:uid="{2872A490-C0B0-41CE-9034-872AD48363DD}"/>
    <cellStyle name="Normal 12 8 2 4" xfId="9924" xr:uid="{58BCAA37-C874-46F2-BCF0-2C3C6A3FF548}"/>
    <cellStyle name="Normal 12 8 2 4 2" xfId="34610" xr:uid="{EA8CC0FB-BFD2-4F2E-AAA8-CE58067DEF2E}"/>
    <cellStyle name="Normal 12 8 2 5" xfId="20285" xr:uid="{DCF0B49C-AAEA-4C68-8834-0431BC9D0CFA}"/>
    <cellStyle name="Normal 12 8 2 5 2" xfId="44459" xr:uid="{1703A8D4-4D30-437A-9E51-133557AFF493}"/>
    <cellStyle name="Normal 12 8 2 6" xfId="26726" xr:uid="{6CB6BEBF-20BB-41BF-A372-7F23D60F68B0}"/>
    <cellStyle name="Normal 12 8 3" xfId="6218" xr:uid="{E386A1D0-DC66-4BC1-915D-ED599E59C9C0}"/>
    <cellStyle name="Normal 12 8 3 2" xfId="8105" xr:uid="{7CBBDDA3-0320-47E8-BE39-3D72DC4D5960}"/>
    <cellStyle name="Normal 12 8 3 2 2" xfId="16363" xr:uid="{B9E272BC-1D7B-4E36-9FC1-D2AE044A650D}"/>
    <cellStyle name="Normal 12 8 3 2 2 2" xfId="40945" xr:uid="{AE8DD4AD-6898-4829-AD6A-C6ACC0EF5AF4}"/>
    <cellStyle name="Normal 12 8 3 2 3" xfId="22341" xr:uid="{2AD2FEA7-E8A5-4E08-9E5B-FD33B6048E19}"/>
    <cellStyle name="Normal 12 8 3 2 3 2" xfId="46375" xr:uid="{74C3B987-176A-45DE-8C73-55FA1188AED2}"/>
    <cellStyle name="Normal 12 8 3 2 4" xfId="32930" xr:uid="{99A68B28-DCF9-4943-A692-D493595E1565}"/>
    <cellStyle name="Normal 12 8 3 3" xfId="14480" xr:uid="{4BCB59AD-BCE9-407D-A191-4A4F3654DD17}"/>
    <cellStyle name="Normal 12 8 3 3 2" xfId="39062" xr:uid="{49A7AB0F-839C-4D4D-B945-E2D33DD32DA3}"/>
    <cellStyle name="Normal 12 8 3 4" xfId="19875" xr:uid="{632F65E2-9E66-49EB-A0EF-277A32624DBB}"/>
    <cellStyle name="Normal 12 8 3 4 2" xfId="44055" xr:uid="{A6075F91-D158-4EF8-A6F6-71F75890E437}"/>
    <cellStyle name="Normal 12 8 3 5" xfId="31047" xr:uid="{B1E70A44-1873-497F-8AAA-7D9DABE67D9E}"/>
    <cellStyle name="Normal 12 8 4" xfId="6738" xr:uid="{43A83DDC-129C-4C69-8E3D-CBF86071ACAA}"/>
    <cellStyle name="Normal 12 8 4 2" xfId="14997" xr:uid="{CCFAAC24-B773-40EE-B92B-D5CEF230CB7F}"/>
    <cellStyle name="Normal 12 8 4 2 2" xfId="39579" xr:uid="{0A52409F-9A34-4FCB-92E9-7F206354F618}"/>
    <cellStyle name="Normal 12 8 4 3" xfId="20844" xr:uid="{341BEEAD-5315-44A5-A086-C39AF1D2C565}"/>
    <cellStyle name="Normal 12 8 4 3 2" xfId="44982" xr:uid="{FA97DB50-87DD-4596-9717-8CEA6156421B}"/>
    <cellStyle name="Normal 12 8 4 4" xfId="31564" xr:uid="{40D87BF5-2F0F-44AD-871B-B033D8E058C4}"/>
    <cellStyle name="Normal 12 8 5" xfId="7249" xr:uid="{C55DCD0C-FC95-4F88-B0AD-A874EDB6D479}"/>
    <cellStyle name="Normal 12 8 5 2" xfId="15508" xr:uid="{EBDA4C87-E233-4510-9C01-41D3E1F9A0D0}"/>
    <cellStyle name="Normal 12 8 5 2 2" xfId="40090" xr:uid="{C091C3B2-6C8C-4BA8-A843-2E5F7AB08176}"/>
    <cellStyle name="Normal 12 8 5 3" xfId="32075" xr:uid="{1B2F0C67-089B-46A4-9FA8-99042633530D}"/>
    <cellStyle name="Normal 12 8 6" xfId="5091" xr:uid="{41E49374-90DE-4E59-B657-3BA625318453}"/>
    <cellStyle name="Normal 12 8 6 2" xfId="13386" xr:uid="{FDA6A02D-277D-44EF-85F2-2E7840DDEED0}"/>
    <cellStyle name="Normal 12 8 6 2 2" xfId="37970" xr:uid="{3EAD18DD-F0B8-4A26-B8C6-9ACBD64ED51E}"/>
    <cellStyle name="Normal 12 8 6 3" xfId="29951" xr:uid="{EA8C0EC1-8D12-49D4-9988-8F2E41D92239}"/>
    <cellStyle name="Normal 12 8 7" xfId="9508" xr:uid="{108154D1-4FAB-4966-8220-FE808BCB76E3}"/>
    <cellStyle name="Normal 12 8 7 2" xfId="34208" xr:uid="{F27EC33D-E2F1-42A8-B1D5-3B5DF9B75D82}"/>
    <cellStyle name="Normal 12 8 8" xfId="18415" xr:uid="{B0A988BC-AB3A-445B-A028-E752FC21F039}"/>
    <cellStyle name="Normal 12 8 8 2" xfId="42625" xr:uid="{FAF90383-3CE2-426A-81FD-D33C16FB04EE}"/>
    <cellStyle name="Normal 12 8 9" xfId="26327" xr:uid="{4EBDB5EC-910D-4327-94DD-6B65B3B3B49D}"/>
    <cellStyle name="Normal 12 9" xfId="1198" xr:uid="{E0E59CD8-B293-49D2-88A2-4A750C4EBD46}"/>
    <cellStyle name="Normal 12 9 2" xfId="5871" xr:uid="{47C79C3A-18A4-4968-B345-4343A2BC9851}"/>
    <cellStyle name="Normal 12 9 2 2" xfId="7758" xr:uid="{69C8E5B6-1E2A-4726-BAF7-9DCD3A72497E}"/>
    <cellStyle name="Normal 12 9 2 2 2" xfId="16016" xr:uid="{3502B521-7BC0-416E-BEF4-7A2FE7D9C16E}"/>
    <cellStyle name="Normal 12 9 2 2 2 2" xfId="40598" xr:uid="{2C9F1513-1BC0-4E86-BF8A-962FBA055A34}"/>
    <cellStyle name="Normal 12 9 2 2 3" xfId="32583" xr:uid="{127E46F4-7584-44D4-B971-662A212AAF36}"/>
    <cellStyle name="Normal 12 9 2 3" xfId="14133" xr:uid="{E95169E7-5B56-43EF-999C-0C8B7CAD8920}"/>
    <cellStyle name="Normal 12 9 2 3 2" xfId="38715" xr:uid="{AC0B2077-CBE7-451B-9D34-0E82C53B162B}"/>
    <cellStyle name="Normal 12 9 2 4" xfId="22395" xr:uid="{FBC8065E-487B-483E-9D3E-DD744F3AA544}"/>
    <cellStyle name="Normal 12 9 2 4 2" xfId="46429" xr:uid="{E5AD148D-A74C-499C-8B8F-75A2801A95ED}"/>
    <cellStyle name="Normal 12 9 2 5" xfId="30700" xr:uid="{1B501B8E-A049-49A8-BE0A-76A5E004F897}"/>
    <cellStyle name="Normal 12 9 3" xfId="6391" xr:uid="{715B8E64-7035-43DF-A5DB-457D40F17AFE}"/>
    <cellStyle name="Normal 12 9 3 2" xfId="14650" xr:uid="{9F89A35B-12B9-40E8-AE34-0F4B2208BA2A}"/>
    <cellStyle name="Normal 12 9 3 2 2" xfId="39232" xr:uid="{ECF80563-11FC-44C0-A389-99CBE9C5EA14}"/>
    <cellStyle name="Normal 12 9 3 3" xfId="31217" xr:uid="{38E51809-A003-4884-9492-552BD5FE992E}"/>
    <cellStyle name="Normal 12 9 4" xfId="7301" xr:uid="{8C95CBFC-0220-4F63-8D88-35AEA2A03D26}"/>
    <cellStyle name="Normal 12 9 4 2" xfId="15560" xr:uid="{B4B77369-AE73-4301-8DA4-5FD9696AF6C3}"/>
    <cellStyle name="Normal 12 9 4 2 2" xfId="40142" xr:uid="{6BF15989-4987-4F02-BFAF-957A94022BED}"/>
    <cellStyle name="Normal 12 9 4 3" xfId="32127" xr:uid="{4A24075D-9C03-4C2B-9EC8-D3F3EB79EB9C}"/>
    <cellStyle name="Normal 12 9 5" xfId="5144" xr:uid="{69B55599-EC40-40C6-B760-91F24DF2BF70}"/>
    <cellStyle name="Normal 12 9 5 2" xfId="13438" xr:uid="{B9FB6522-0A0B-491C-BBF1-767E4F7CD35B}"/>
    <cellStyle name="Normal 12 9 5 2 2" xfId="38022" xr:uid="{363292D4-C848-4F36-9B13-7FCF96EFFA3A}"/>
    <cellStyle name="Normal 12 9 5 3" xfId="30004" xr:uid="{662512CF-45DB-4509-AD76-6365F5DD5814}"/>
    <cellStyle name="Normal 12 9 6" xfId="9566" xr:uid="{99107C22-0A12-46B0-8D8D-80053EAEFED3}"/>
    <cellStyle name="Normal 12 9 6 2" xfId="34262" xr:uid="{7BDC8D51-30F7-4478-B7E7-E44DCBBE0E40}"/>
    <cellStyle name="Normal 12 9 7" xfId="19928" xr:uid="{D3EE9DD0-485E-402C-B3AF-37FC6F053BF5}"/>
    <cellStyle name="Normal 12 9 7 2" xfId="44107" xr:uid="{3D1C5B37-7B1A-46F9-847C-A6E4F9BF869E}"/>
    <cellStyle name="Normal 12 9 8" xfId="26379" xr:uid="{725AD091-39DB-4348-A5E2-09B8A4D9FBE8}"/>
    <cellStyle name="Normal 13" xfId="182" xr:uid="{B0BA81B9-9B56-4792-97C2-51844711AA20}"/>
    <cellStyle name="Normal 13 10" xfId="1916" xr:uid="{17E97EF3-C080-45B7-B981-0B341946E08B}"/>
    <cellStyle name="Normal 13 10 2" xfId="10258" xr:uid="{96C88AA3-0DAD-4194-9549-0C96FBDF2EEC}"/>
    <cellStyle name="Normal 13 10 2 2" xfId="23080" xr:uid="{670A6C42-FAEF-465D-965A-7F3615477DF7}"/>
    <cellStyle name="Normal 13 10 2 2 2" xfId="47091" xr:uid="{9438CAF5-3056-421A-8E39-2E1BD5A68144}"/>
    <cellStyle name="Normal 13 10 2 3" xfId="34917" xr:uid="{531535EE-5AA8-414D-A280-3B9067F7A4B1}"/>
    <cellStyle name="Normal 13 10 3" xfId="20615" xr:uid="{66B59DD4-A499-4193-AB31-BBB399CCF26C}"/>
    <cellStyle name="Normal 13 10 3 2" xfId="44775" xr:uid="{03C697D2-9604-4894-BCC9-CFFDAA2DF184}"/>
    <cellStyle name="Normal 13 10 4" xfId="27032" xr:uid="{2F0EA5F2-07DD-427C-A04F-846BFDCE40D4}"/>
    <cellStyle name="Normal 13 11" xfId="2109" xr:uid="{D85100DD-59A2-4703-8BBA-A04BFBC88749}"/>
    <cellStyle name="Normal 13 11 2" xfId="10451" xr:uid="{81FD1F83-9F58-482F-9922-830AA63179A6}"/>
    <cellStyle name="Normal 13 11 2 2" xfId="21486" xr:uid="{D5D7DE78-51B7-4885-BE61-F269055DA70A}"/>
    <cellStyle name="Normal 13 11 2 2 2" xfId="45592" xr:uid="{65EC12DB-51F3-4FFD-A116-B8D5195E59A6}"/>
    <cellStyle name="Normal 13 11 2 3" xfId="35109" xr:uid="{314E3732-B134-4D65-BD80-6EA776F90EF7}"/>
    <cellStyle name="Normal 13 11 3" xfId="19012" xr:uid="{86E0359C-6036-4AAB-9481-C9E5598EDA8D}"/>
    <cellStyle name="Normal 13 11 3 2" xfId="43206" xr:uid="{6EE95EAC-B97A-477E-955E-44839A26F9A2}"/>
    <cellStyle name="Normal 13 11 4" xfId="27224" xr:uid="{F4BE5B35-0C73-4744-8DDC-F5BA1EB1EFBC}"/>
    <cellStyle name="Normal 13 12" xfId="2496" xr:uid="{A8E03958-8881-431F-90AE-0FC67366A02E}"/>
    <cellStyle name="Normal 13 12 2" xfId="10837" xr:uid="{5132C402-E6AE-40F7-8C57-ACED5BB1684C}"/>
    <cellStyle name="Normal 13 12 2 2" xfId="35493" xr:uid="{0E4B04EF-5839-4932-9AC3-952B1BEDAB1D}"/>
    <cellStyle name="Normal 13 12 3" xfId="27608" xr:uid="{B375C69F-88EC-4BE5-8131-29B623952057}"/>
    <cellStyle name="Normal 13 13" xfId="2733" xr:uid="{423A7FF5-032C-491D-A472-BC0E781984CE}"/>
    <cellStyle name="Normal 13 13 2" xfId="11074" xr:uid="{873CDB6F-EDAE-4F96-90DD-6D98018EE463}"/>
    <cellStyle name="Normal 13 13 2 2" xfId="35729" xr:uid="{6823D642-EA81-43C0-9979-7CA5285EDE05}"/>
    <cellStyle name="Normal 13 13 3" xfId="27844" xr:uid="{D0AB9515-8CF0-4B61-B0E5-F50E478DD42B}"/>
    <cellStyle name="Normal 13 14" xfId="3206" xr:uid="{F7E3B7B7-7543-4F87-8E81-77F00816DBE5}"/>
    <cellStyle name="Normal 13 14 2" xfId="11547" xr:uid="{5C61BAFB-EAB9-4607-B89F-EE6E8A6A1650}"/>
    <cellStyle name="Normal 13 14 2 2" xfId="36201" xr:uid="{947CEC28-675F-4A9D-A159-562F7F6E92DD}"/>
    <cellStyle name="Normal 13 14 3" xfId="28316" xr:uid="{B8AFFF5C-F4AD-4050-B733-0FE5D1FB1401}"/>
    <cellStyle name="Normal 13 15" xfId="3449" xr:uid="{8FCB4A4D-C958-4EB6-B32D-1CB8ECF247AE}"/>
    <cellStyle name="Normal 13 15 2" xfId="11790" xr:uid="{95384AA7-36A3-47F0-BBB9-12B2FDCE41E9}"/>
    <cellStyle name="Normal 13 15 2 2" xfId="36437" xr:uid="{0C59B8FE-4E2C-4CCF-B959-EEC644014ED2}"/>
    <cellStyle name="Normal 13 15 3" xfId="28552" xr:uid="{B7254A8A-A158-4AE8-AEFB-D5E481BDFBE7}"/>
    <cellStyle name="Normal 13 16" xfId="4137" xr:uid="{4221BB11-CD50-45E0-8FE5-655135F01D99}"/>
    <cellStyle name="Normal 13 16 2" xfId="12478" xr:uid="{9D95E078-4C48-4B2B-9E60-E22D6D3BB9EA}"/>
    <cellStyle name="Normal 13 16 2 2" xfId="37063" xr:uid="{0DD1AF7E-C451-4D3E-AC7C-6617BFC9D98B}"/>
    <cellStyle name="Normal 13 16 3" xfId="29172" xr:uid="{5567F7E7-8801-4DAE-8CC1-A930CC264B5E}"/>
    <cellStyle name="Normal 13 17" xfId="4743" xr:uid="{03466D21-705D-4E3B-9174-0E494EA86BBA}"/>
    <cellStyle name="Normal 13 17 2" xfId="13080" xr:uid="{FCF73366-C11C-406F-9821-4CED808E2B1F}"/>
    <cellStyle name="Normal 13 17 2 2" xfId="37665" xr:uid="{2ED8CF2F-77A0-4A4F-B83E-B90A05B3B384}"/>
    <cellStyle name="Normal 13 17 3" xfId="29644" xr:uid="{30456E0D-965A-42AA-82EF-A81AC37242CB}"/>
    <cellStyle name="Normal 13 18" xfId="8668" xr:uid="{5616D52E-6655-4C49-9346-8FA24B48382F}"/>
    <cellStyle name="Normal 13 18 2" xfId="33453" xr:uid="{D0BE23C2-4D75-4291-A1B5-1394E13E6264}"/>
    <cellStyle name="Normal 13 19" xfId="17853" xr:uid="{8EA6A3A9-DB69-4273-A1CC-44429D4CA620}"/>
    <cellStyle name="Normal 13 19 2" xfId="42078" xr:uid="{77D54EC1-BE04-4909-AD4A-1898FBCAB7BE}"/>
    <cellStyle name="Normal 13 2" xfId="6" xr:uid="{6DAB44FA-9988-43DC-ABD6-3349E004B6AB}"/>
    <cellStyle name="Normal 13 2 2" xfId="1063" xr:uid="{513150AA-5709-46D9-ACC2-A7D2393AD962}"/>
    <cellStyle name="Normal 13 2 2 2" xfId="1501" xr:uid="{709E49EA-914C-41A1-BAD2-3EAC46666E67}"/>
    <cellStyle name="Normal 13 2 2 2 2" xfId="7480" xr:uid="{A1ADFE70-589E-44E9-B58C-5509714674BF}"/>
    <cellStyle name="Normal 13 2 2 2 2 2" xfId="15739" xr:uid="{3E517028-7D60-4660-80FE-25A11128B1D3}"/>
    <cellStyle name="Normal 13 2 2 2 2 2 2" xfId="40321" xr:uid="{811339FA-BA2D-493C-B1BF-593947F063AB}"/>
    <cellStyle name="Normal 13 2 2 2 2 3" xfId="22689" xr:uid="{D9C3E6B0-7730-4845-866B-E7EBA58BD6CB}"/>
    <cellStyle name="Normal 13 2 2 2 2 3 2" xfId="46716" xr:uid="{9CF740D5-9984-4062-B060-A97C76606969}"/>
    <cellStyle name="Normal 13 2 2 2 2 4" xfId="32306" xr:uid="{2DAEFC84-0E07-4A73-A349-5547E99E79D4}"/>
    <cellStyle name="Normal 13 2 2 2 3" xfId="5441" xr:uid="{4980BD1F-B5B5-47FE-88C3-6A300D0C241F}"/>
    <cellStyle name="Normal 13 2 2 2 3 2" xfId="13724" xr:uid="{D57E2917-3EFE-4443-9773-C38FAC573E75}"/>
    <cellStyle name="Normal 13 2 2 2 3 2 2" xfId="38308" xr:uid="{CD26A97D-C1A8-456E-8DD9-57AF770DAD63}"/>
    <cellStyle name="Normal 13 2 2 2 3 3" xfId="30290" xr:uid="{389B625C-7283-46CF-8095-BD05DF969918}"/>
    <cellStyle name="Normal 13 2 2 2 4" xfId="9862" xr:uid="{68C65772-1097-4DEA-A7A0-AB720440BC96}"/>
    <cellStyle name="Normal 13 2 2 2 4 2" xfId="34548" xr:uid="{8FEAAEFB-87BE-4B77-AA58-3BF4A1C63C6C}"/>
    <cellStyle name="Normal 13 2 2 2 5" xfId="20223" xr:uid="{5192ACB3-D0D4-490C-9295-CA723DF6E212}"/>
    <cellStyle name="Normal 13 2 2 2 5 2" xfId="44397" xr:uid="{DE1F735B-BD55-42DB-B3F6-75BEF8E7EB13}"/>
    <cellStyle name="Normal 13 2 2 2 6" xfId="26664" xr:uid="{DAF7B52A-94A2-4C5C-8C66-ED4358D4BF95}"/>
    <cellStyle name="Normal 13 2 2 3" xfId="6156" xr:uid="{0B77C112-A885-4D38-8DD2-2AA18B8DC402}"/>
    <cellStyle name="Normal 13 2 2 3 2" xfId="8043" xr:uid="{C6AEEC68-1880-43DE-B3A9-0EC88F12C79C}"/>
    <cellStyle name="Normal 13 2 2 3 2 2" xfId="16301" xr:uid="{F5EADE42-DD80-49FB-9006-4BFEFC4C531A}"/>
    <cellStyle name="Normal 13 2 2 3 2 2 2" xfId="40883" xr:uid="{D4618665-636B-4F6F-919E-5D87DCBA0E70}"/>
    <cellStyle name="Normal 13 2 2 3 2 3" xfId="32868" xr:uid="{523C1EC6-F255-4DA9-A8B0-2D27B9FA5542}"/>
    <cellStyle name="Normal 13 2 2 3 3" xfId="14418" xr:uid="{C507B330-A0EC-4443-B666-20F726630976}"/>
    <cellStyle name="Normal 13 2 2 3 3 2" xfId="39000" xr:uid="{356D18D4-E5FB-46C9-B893-0610EED245C2}"/>
    <cellStyle name="Normal 13 2 2 3 4" xfId="22272" xr:uid="{D6FD9E47-923D-44D6-9D3A-0EBA3B1D09C1}"/>
    <cellStyle name="Normal 13 2 2 3 4 2" xfId="46312" xr:uid="{4ABF9161-82D2-4E1A-8659-BB18C791BCC0}"/>
    <cellStyle name="Normal 13 2 2 3 5" xfId="30985" xr:uid="{5D69E6B3-A085-41D6-9F95-6632CA900DCD}"/>
    <cellStyle name="Normal 13 2 2 4" xfId="6676" xr:uid="{38506335-BBC8-48DA-8B59-8DAC58172818}"/>
    <cellStyle name="Normal 13 2 2 4 2" xfId="14935" xr:uid="{9D8DB989-CFFA-4C3D-8435-810880155BA0}"/>
    <cellStyle name="Normal 13 2 2 4 2 2" xfId="39517" xr:uid="{C62C9906-D36B-439E-BE3D-79FB89C9EEB4}"/>
    <cellStyle name="Normal 13 2 2 4 3" xfId="31502" xr:uid="{5363EE2C-A0DC-4306-BDCD-FC2E5CED46D8}"/>
    <cellStyle name="Normal 13 2 2 5" xfId="7134" xr:uid="{0E04DBE4-69D2-47E3-9529-9906CDB0D659}"/>
    <cellStyle name="Normal 13 2 2 5 2" xfId="15393" xr:uid="{13E34ACF-DD9D-403E-9BF5-AE8676A2216D}"/>
    <cellStyle name="Normal 13 2 2 5 2 2" xfId="39975" xr:uid="{C7A2B984-1F30-407E-8341-644DFBFF6880}"/>
    <cellStyle name="Normal 13 2 2 5 3" xfId="31960" xr:uid="{EBBEE9EE-7CDA-4CCC-8A3E-ED9CE46153C8}"/>
    <cellStyle name="Normal 13 2 2 6" xfId="5023" xr:uid="{AC4631F6-92A4-4A8B-AD19-4F06E73050B9}"/>
    <cellStyle name="Normal 13 2 2 6 2" xfId="13323" xr:uid="{82E342A4-E5D5-45C3-AB83-C7D187A8D73A}"/>
    <cellStyle name="Normal 13 2 2 6 2 2" xfId="37907" xr:uid="{1A42ABCC-7F25-4C21-A4BA-EF78407E9398}"/>
    <cellStyle name="Normal 13 2 2 6 3" xfId="29889" xr:uid="{A352D882-7726-4873-B139-42F888AC9099}"/>
    <cellStyle name="Normal 13 2 2 7" xfId="9439" xr:uid="{9056B3DD-4952-4D12-8A1B-9A0299B94EA0}"/>
    <cellStyle name="Normal 13 2 2 7 2" xfId="34146" xr:uid="{72DF1B45-F819-49D3-92F4-3BDA02942393}"/>
    <cellStyle name="Normal 13 2 2 8" xfId="19807" xr:uid="{BA643509-175D-41F4-8AD4-4948173D016C}"/>
    <cellStyle name="Normal 13 2 2 8 2" xfId="43987" xr:uid="{323047F7-1F2B-4EAD-B74F-10FD488319EE}"/>
    <cellStyle name="Normal 13 2 2 9" xfId="26265" xr:uid="{A8EF35C7-6746-45FD-A6F1-311F4A53F190}"/>
    <cellStyle name="Normal 13 2 3" xfId="1302" xr:uid="{60E9C592-BC51-4791-8D99-7CA22C1CFF06}"/>
    <cellStyle name="Normal 13 2 3 2" xfId="6350" xr:uid="{E9FBEF49-1A1A-470B-8DBA-C5EDBC245730}"/>
    <cellStyle name="Normal 13 2 3 2 2" xfId="22494" xr:uid="{A557F604-F872-4BF1-BDAA-645429932F3C}"/>
    <cellStyle name="Normal 13 2 3 2 2 2" xfId="46528" xr:uid="{536234DC-1264-4509-B5E3-1F920DDDD650}"/>
    <cellStyle name="Normal 13 2 3 3" xfId="7397" xr:uid="{9BC52908-B1CD-4F9E-A0E5-20A5659368FB}"/>
    <cellStyle name="Normal 13 2 3 3 2" xfId="15656" xr:uid="{11A14EA0-3E9F-43DE-93FD-D77C670D1D83}"/>
    <cellStyle name="Normal 13 2 3 3 2 2" xfId="40238" xr:uid="{965EE75D-7B57-49BE-9A91-E3354B340864}"/>
    <cellStyle name="Normal 13 2 3 3 3" xfId="32223" xr:uid="{324BCAFF-C437-40CF-A9CB-D24C01C7336D}"/>
    <cellStyle name="Normal 13 2 3 4" xfId="5243" xr:uid="{2BBB0318-120F-489D-AB88-EC1C84B22F4B}"/>
    <cellStyle name="Normal 13 2 3 4 2" xfId="13536" xr:uid="{C63CDA8B-62FC-4637-A7E1-EA9733453A9A}"/>
    <cellStyle name="Normal 13 2 3 4 2 2" xfId="38120" xr:uid="{B147B685-BE32-4858-8678-0C77BB62F428}"/>
    <cellStyle name="Normal 13 2 3 4 3" xfId="30102" xr:uid="{5F14F018-16FE-440B-9DA5-2C268BB67941}"/>
    <cellStyle name="Normal 13 2 3 5" xfId="9665" xr:uid="{8954805E-C6FD-49D3-AB01-DEB80285965F}"/>
    <cellStyle name="Normal 13 2 3 5 2" xfId="34360" xr:uid="{17D341C4-52DF-4306-8681-182B8DDFCA79}"/>
    <cellStyle name="Normal 13 2 3 6" xfId="20027" xr:uid="{D5B32382-5295-4BEF-9FF9-E019672580B9}"/>
    <cellStyle name="Normal 13 2 3 6 2" xfId="44205" xr:uid="{07A49A90-8555-4939-A1F5-85DE5DD8D626}"/>
    <cellStyle name="Normal 13 2 3 7" xfId="26477" xr:uid="{155CD311-02D1-4FB6-BA86-75F11B018473}"/>
    <cellStyle name="Normal 13 2 4" xfId="1722" xr:uid="{DDF5EDB2-079B-4E57-8AD8-75A33581A3FC}"/>
    <cellStyle name="Normal 13 2 5" xfId="833" xr:uid="{8A8AB432-B784-474E-BF21-9F490E1224B9}"/>
    <cellStyle name="Normal 13 2 5 2" xfId="7856" xr:uid="{BF4C7538-212E-4E46-8EB3-909BCAD4DA25}"/>
    <cellStyle name="Normal 13 2 5 2 2" xfId="16114" xr:uid="{1F484794-B433-4345-936F-06BAB4FC5AAC}"/>
    <cellStyle name="Normal 13 2 5 2 2 2" xfId="40696" xr:uid="{70D44941-C176-4297-B038-1CB5CE69BC74}"/>
    <cellStyle name="Normal 13 2 5 2 3" xfId="22056" xr:uid="{798303AD-339F-4321-8BAD-B64C79EB3C31}"/>
    <cellStyle name="Normal 13 2 5 2 3 2" xfId="46121" xr:uid="{951E0FE1-9D03-4821-ABC5-382BCEC96CFD}"/>
    <cellStyle name="Normal 13 2 5 2 4" xfId="32681" xr:uid="{09E7C7DA-861F-4A81-9CCA-FCEC73AB8FEC}"/>
    <cellStyle name="Normal 13 2 5 3" xfId="5969" xr:uid="{AAEEE542-CFD1-4822-B142-66EC4DEAE07E}"/>
    <cellStyle name="Normal 13 2 5 3 2" xfId="14231" xr:uid="{A91B03CA-AE86-442E-A692-549C9D431464}"/>
    <cellStyle name="Normal 13 2 5 3 2 2" xfId="38813" xr:uid="{D83C4ED8-C386-4669-A584-4744F0718DE7}"/>
    <cellStyle name="Normal 13 2 5 3 3" xfId="30798" xr:uid="{CE205C95-58EC-4C0D-9CAF-D0502B75375B}"/>
    <cellStyle name="Normal 13 2 5 4" xfId="9218" xr:uid="{C4398E48-A9A6-46E3-A655-C6170FD47D79}"/>
    <cellStyle name="Normal 13 2 5 4 2" xfId="33956" xr:uid="{87CD63DE-43E4-405E-AC18-B951CE371B11}"/>
    <cellStyle name="Normal 13 2 5 5" xfId="19590" xr:uid="{F43194D9-D97F-442F-853A-9ADF551108A1}"/>
    <cellStyle name="Normal 13 2 5 5 2" xfId="43778" xr:uid="{621F05E0-4FE0-403B-80B0-62C243C2F761}"/>
    <cellStyle name="Normal 13 2 5 6" xfId="26078" xr:uid="{30A33D35-C703-4389-A487-182A3B1FE7E0}"/>
    <cellStyle name="Normal 13 2 6" xfId="6489" xr:uid="{2F0B1B37-C489-46B7-AB12-E47C075ABF69}"/>
    <cellStyle name="Normal 13 2 6 2" xfId="14748" xr:uid="{F18BC0EF-0384-4089-8155-8E248548C167}"/>
    <cellStyle name="Normal 13 2 6 2 2" xfId="39330" xr:uid="{85577148-C5FB-4E7A-8AE4-120D187E77E1}"/>
    <cellStyle name="Normal 13 2 6 3" xfId="31315" xr:uid="{BF869D9D-3454-44E9-A74D-A9BF633D8420}"/>
    <cellStyle name="Normal 13 2 7" xfId="7149" xr:uid="{198D1228-0875-49D5-9864-B991689E254F}"/>
    <cellStyle name="Normal 13 2 7 2" xfId="15408" xr:uid="{B3CE2F4C-8D7A-46DB-B796-DB5FACEA4EF8}"/>
    <cellStyle name="Normal 13 2 7 2 2" xfId="39990" xr:uid="{C9346CBE-45AD-4676-A342-FF635C85F33E}"/>
    <cellStyle name="Normal 13 2 7 3" xfId="31975" xr:uid="{A93A8696-2B0F-43C9-9FF2-78E74C3C1EA3}"/>
    <cellStyle name="Normal 13 2 8" xfId="4806" xr:uid="{0CD6AC10-E787-4E1B-B746-A75AFDB60E61}"/>
    <cellStyle name="Normal 13 2 8 2" xfId="13134" xr:uid="{607A45BD-E205-43BA-8B9F-795EC3BF40DC}"/>
    <cellStyle name="Normal 13 2 8 2 2" xfId="37719" xr:uid="{3B3CC21E-012B-4139-A907-F828A8465B9B}"/>
    <cellStyle name="Normal 13 2 8 3" xfId="29699" xr:uid="{89A4950E-CA6C-4129-B862-E020D7732774}"/>
    <cellStyle name="Normal 13 20" xfId="25591" xr:uid="{C853D6A7-2FEF-458E-BA94-40221AEA0E6B}"/>
    <cellStyle name="Normal 13 3" xfId="313" xr:uid="{E09AFD4B-8581-4F7E-A5DE-71152BD8B4CA}"/>
    <cellStyle name="Normal 13 3 10" xfId="2351" xr:uid="{A35DE792-24A5-47FC-982F-972A210C5AAB}"/>
    <cellStyle name="Normal 13 3 10 2" xfId="10692" xr:uid="{F5D94795-E71C-4E56-A8F5-692E7AD5717C}"/>
    <cellStyle name="Normal 13 3 10 2 2" xfId="35349" xr:uid="{DE6A859E-531D-44DA-82F1-F92E3B508CDB}"/>
    <cellStyle name="Normal 13 3 10 3" xfId="20989" xr:uid="{211B5136-5B6B-4D58-81B4-84DD6E2D4454}"/>
    <cellStyle name="Normal 13 3 10 3 2" xfId="45121" xr:uid="{6BBE8B8F-61AC-4CCD-A4C6-B7F4620783B2}"/>
    <cellStyle name="Normal 13 3 10 4" xfId="27464" xr:uid="{FE804C75-B64B-4270-89B6-7D4C1F37E91D}"/>
    <cellStyle name="Normal 13 3 11" xfId="2425" xr:uid="{6142397B-5199-442C-81C2-8E159A391C9B}"/>
    <cellStyle name="Normal 13 3 11 2" xfId="10766" xr:uid="{4AAEAABC-9D29-4F1C-9E53-8C33B2EAA25A}"/>
    <cellStyle name="Normal 13 3 11 2 2" xfId="35423" xr:uid="{7F4726A9-A6EB-4B39-AD02-A926FC972A8F}"/>
    <cellStyle name="Normal 13 3 11 3" xfId="27538" xr:uid="{C41E3012-46C2-4A0D-AF57-D183FE56D0B2}"/>
    <cellStyle name="Normal 13 3 12" xfId="2557" xr:uid="{52CCA22F-43A4-4A10-BA03-533DC4DDC0BF}"/>
    <cellStyle name="Normal 13 3 12 2" xfId="10898" xr:uid="{2B23AD03-BF40-48A8-8FF1-FCA12FCF50D5}"/>
    <cellStyle name="Normal 13 3 12 2 2" xfId="35554" xr:uid="{B40F0D2C-F69F-4A9A-A1BD-ABF0EEB54936}"/>
    <cellStyle name="Normal 13 3 12 3" xfId="27669" xr:uid="{B864BE9D-4680-4CA9-9C5F-25F328E96173}"/>
    <cellStyle name="Normal 13 3 13" xfId="2794" xr:uid="{E2B53060-0F0D-4677-BC76-906639C0F777}"/>
    <cellStyle name="Normal 13 3 13 2" xfId="11135" xr:uid="{BC99D06D-D4CE-4EA7-A729-DEDE9E3E05F9}"/>
    <cellStyle name="Normal 13 3 13 2 2" xfId="35790" xr:uid="{5A99D52A-1805-4EAD-86B8-650C503FB1A6}"/>
    <cellStyle name="Normal 13 3 13 3" xfId="27905" xr:uid="{07569B2B-4F9B-4F27-8AC9-2D80DC75CC89}"/>
    <cellStyle name="Normal 13 3 14" xfId="3267" xr:uid="{9830E97E-8945-496C-B79E-DBA0CAB1930F}"/>
    <cellStyle name="Normal 13 3 14 2" xfId="11608" xr:uid="{84E5F4AA-0F13-4688-AFA2-24ECDC1220D2}"/>
    <cellStyle name="Normal 13 3 14 2 2" xfId="36262" xr:uid="{11C89F4E-0859-41FD-BB74-8182B5708A68}"/>
    <cellStyle name="Normal 13 3 14 3" xfId="28377" xr:uid="{C1E2AEA1-040D-43B8-BA13-839B9222E891}"/>
    <cellStyle name="Normal 13 3 15" xfId="3511" xr:uid="{5D7971B7-AD93-4574-8D58-990E4DB3E7F4}"/>
    <cellStyle name="Normal 13 3 15 2" xfId="11852" xr:uid="{151DA644-7054-46FC-B8FE-7D511EEECC3F}"/>
    <cellStyle name="Normal 13 3 15 2 2" xfId="36498" xr:uid="{E344F989-6F09-4B1B-B132-4AC8FFF41FA5}"/>
    <cellStyle name="Normal 13 3 15 3" xfId="28613" xr:uid="{AE85609D-90F7-4339-AE87-088365782853}"/>
    <cellStyle name="Normal 13 3 16" xfId="3986" xr:uid="{7FA2F904-DD20-4F44-B889-EF255713EF73}"/>
    <cellStyle name="Normal 13 3 16 2" xfId="12327" xr:uid="{D1DBEED2-DB05-40A1-9989-74A3A1D1E862}"/>
    <cellStyle name="Normal 13 3 16 2 2" xfId="36913" xr:uid="{B9359548-F71A-48D0-A55C-CE4034A42C8E}"/>
    <cellStyle name="Normal 13 3 16 3" xfId="29028" xr:uid="{7A862BC7-E987-4239-A0A8-4276E8D9CEE0}"/>
    <cellStyle name="Normal 13 3 17" xfId="4060" xr:uid="{E8E1ED99-6F26-481E-910B-027E0B367000}"/>
    <cellStyle name="Normal 13 3 17 2" xfId="12401" xr:uid="{1D1E0ABF-FCDB-4C46-B470-4D73F3C45CA5}"/>
    <cellStyle name="Normal 13 3 17 2 2" xfId="36987" xr:uid="{58F2B0AE-9EF4-4FF0-B79E-86BB003D89FB}"/>
    <cellStyle name="Normal 13 3 17 3" xfId="29102" xr:uid="{2922C9DF-5C26-43C8-9227-4083094CE931}"/>
    <cellStyle name="Normal 13 3 18" xfId="4244" xr:uid="{B7573218-569E-4109-AFF0-9212AD04FFA5}"/>
    <cellStyle name="Normal 13 3 18 2" xfId="12585" xr:uid="{0F27637E-6605-41AC-BEBF-6122B208C3D3}"/>
    <cellStyle name="Normal 13 3 18 2 2" xfId="37170" xr:uid="{D4BB8BA9-1DA3-4784-864B-F497B794AB20}"/>
    <cellStyle name="Normal 13 3 18 3" xfId="29233" xr:uid="{1EE233F7-90B8-4864-87F9-A6837EE1A83E}"/>
    <cellStyle name="Normal 13 3 19" xfId="4865" xr:uid="{D321DAB7-5CB5-4CA4-AFA7-B8518EC5AE6A}"/>
    <cellStyle name="Normal 13 3 19 2" xfId="13187" xr:uid="{2E2CD1EA-0FC6-47EE-966E-F4BE51484728}"/>
    <cellStyle name="Normal 13 3 19 2 2" xfId="37772" xr:uid="{B8D50140-CFCD-4328-931A-33F1ED70B47D}"/>
    <cellStyle name="Normal 13 3 19 3" xfId="29752" xr:uid="{16B69D6E-4A01-4E4A-8C62-2A0A41CFE4CA}"/>
    <cellStyle name="Normal 13 3 2" xfId="483" xr:uid="{5225FF53-2094-43C5-808A-142249D22CF3}"/>
    <cellStyle name="Normal 13 3 2 10" xfId="5082" xr:uid="{6E812F6B-3F01-4049-BAEB-7E411EF238B1}"/>
    <cellStyle name="Normal 13 3 2 10 2" xfId="13377" xr:uid="{952D9C39-7AEB-4567-9861-D3CDBF60996A}"/>
    <cellStyle name="Normal 13 3 2 10 2 2" xfId="37961" xr:uid="{EB2B76A0-4D3E-4E62-B42F-09CBB1B62DEA}"/>
    <cellStyle name="Normal 13 3 2 10 3" xfId="29942" xr:uid="{699EC3E0-2D19-4032-8A62-D4FB674FF68C}"/>
    <cellStyle name="Normal 13 3 2 11" xfId="8873" xr:uid="{7C6F743F-D9BC-406C-B8D1-40F0C3CD8598}"/>
    <cellStyle name="Normal 13 3 2 11 2" xfId="33639" xr:uid="{22EB5985-044F-45DC-AE7C-06E48957EB3E}"/>
    <cellStyle name="Normal 13 3 2 12" xfId="18058" xr:uid="{F4865C6F-51DE-43CD-B08F-FD6A7A8D53EF}"/>
    <cellStyle name="Normal 13 3 2 12 2" xfId="42283" xr:uid="{5A913A18-B57A-4B63-B1F1-2BDA041D8A5D}"/>
    <cellStyle name="Normal 13 3 2 13" xfId="18666" xr:uid="{81E33390-9FB7-49D6-9F48-110A425F668C}"/>
    <cellStyle name="Normal 13 3 2 13 2" xfId="42862" xr:uid="{3DB27001-DEED-4565-BE17-49E6A8312085}"/>
    <cellStyle name="Normal 13 3 2 14" xfId="25770" xr:uid="{A717D943-31E5-4AA8-8640-2393E6BDED83}"/>
    <cellStyle name="Normal 13 3 2 2" xfId="1554" xr:uid="{D55A696E-53D1-4267-8CB8-50B672173914}"/>
    <cellStyle name="Normal 13 3 2 2 2" xfId="3148" xr:uid="{C330BAE2-9965-4C12-81D6-4F1A02F6ECDB}"/>
    <cellStyle name="Normal 13 3 2 2 2 2" xfId="7105" xr:uid="{74E88CEB-9ABE-4B69-AC99-10651F3A4B73}"/>
    <cellStyle name="Normal 13 3 2 2 2 2 2" xfId="15364" xr:uid="{39786B34-B2D0-4F74-9402-2981E8613272}"/>
    <cellStyle name="Normal 13 3 2 2 2 2 2 2" xfId="39946" xr:uid="{9AA5C70C-BDB6-4368-865A-29F992010FBB}"/>
    <cellStyle name="Normal 13 3 2 2 2 2 3" xfId="31931" xr:uid="{1CDA2F0D-98D2-4983-A562-1724EC0DA95D}"/>
    <cellStyle name="Normal 13 3 2 2 2 3" xfId="11489" xr:uid="{49B363CF-4063-4ECD-B15E-FF769F76383B}"/>
    <cellStyle name="Normal 13 3 2 2 2 3 2" xfId="36144" xr:uid="{AC089EF9-209F-495D-8997-7C9CD79CB07D}"/>
    <cellStyle name="Normal 13 3 2 2 2 4" xfId="22742" xr:uid="{5B5FA89C-76C0-4209-9420-1D5FCF56EE14}"/>
    <cellStyle name="Normal 13 3 2 2 2 4 2" xfId="46769" xr:uid="{00DCF843-2058-4A6F-B6D0-316F313F121C}"/>
    <cellStyle name="Normal 13 3 2 2 2 5" xfId="28259" xr:uid="{2DF63393-A269-480E-A04A-AECD00CB135F}"/>
    <cellStyle name="Normal 13 3 2 2 3" xfId="3867" xr:uid="{471836DB-39CB-43EF-9FD2-2BB2497CAD17}"/>
    <cellStyle name="Normal 13 3 2 2 3 2" xfId="12208" xr:uid="{1F794B59-C7FB-4890-B7F3-128FADBAD76B}"/>
    <cellStyle name="Normal 13 3 2 2 3 2 2" xfId="36852" xr:uid="{A5414E4E-4597-466F-9306-B5140CFF0348}"/>
    <cellStyle name="Normal 13 3 2 2 3 3" xfId="28967" xr:uid="{327B5088-529B-4378-A6FB-73DD39B40958}"/>
    <cellStyle name="Normal 13 3 2 2 4" xfId="4621" xr:uid="{A89909C8-846D-4DA1-A81B-100BDD340E9C}"/>
    <cellStyle name="Normal 13 3 2 2 4 2" xfId="12962" xr:uid="{040ADAF8-CBA1-427F-A543-49F2EE7A32BA}"/>
    <cellStyle name="Normal 13 3 2 2 4 2 2" xfId="37547" xr:uid="{5E85523D-25FF-48B6-A7A7-F36CC0628EBC}"/>
    <cellStyle name="Normal 13 3 2 2 4 3" xfId="29587" xr:uid="{2E5F71DD-0DC9-4B88-A8F4-1733F18B60A9}"/>
    <cellStyle name="Normal 13 3 2 2 5" xfId="5494" xr:uid="{A21D2D52-0428-4150-9ECD-50EF58DC887A}"/>
    <cellStyle name="Normal 13 3 2 2 5 2" xfId="13777" xr:uid="{9FDA5855-D388-4C4C-8844-8E2AA358B2A7}"/>
    <cellStyle name="Normal 13 3 2 2 5 2 2" xfId="38361" xr:uid="{C9B9DE8A-6130-4CA9-A73D-07F20F6C756D}"/>
    <cellStyle name="Normal 13 3 2 2 5 3" xfId="30343" xr:uid="{9FEFA290-C21F-4374-B018-18F1E7743767}"/>
    <cellStyle name="Normal 13 3 2 2 6" xfId="9915" xr:uid="{BB94C064-CB29-464E-881F-A204FA1AC86A}"/>
    <cellStyle name="Normal 13 3 2 2 6 2" xfId="34601" xr:uid="{B66ECA6B-3226-4B3F-B71B-CB21B824463A}"/>
    <cellStyle name="Normal 13 3 2 2 7" xfId="18294" xr:uid="{05CB0DC6-10BD-4FD2-9497-BC91D516C362}"/>
    <cellStyle name="Normal 13 3 2 2 7 2" xfId="42519" xr:uid="{FA30A202-2EA3-4C92-A8D3-B1C83DA113C7}"/>
    <cellStyle name="Normal 13 3 2 2 8" xfId="20276" xr:uid="{066C9E19-E4D6-497C-A877-D69039D2EB70}"/>
    <cellStyle name="Normal 13 3 2 2 8 2" xfId="44450" xr:uid="{360CDC40-1ED6-40D4-B77B-CAC220112857}"/>
    <cellStyle name="Normal 13 3 2 2 9" xfId="26717" xr:uid="{5ADF25A5-6067-4100-B9B5-C2AC43A7E18B}"/>
    <cellStyle name="Normal 13 3 2 3" xfId="1122" xr:uid="{A5455346-2A75-4E1D-A4F1-F4F766CB0C71}"/>
    <cellStyle name="Normal 13 3 2 3 2" xfId="8096" xr:uid="{33B5C815-C053-44DB-A87B-72A0F89128F0}"/>
    <cellStyle name="Normal 13 3 2 3 2 2" xfId="16354" xr:uid="{A27C61E5-167F-4048-BEF1-B60A2BD6E85B}"/>
    <cellStyle name="Normal 13 3 2 3 2 2 2" xfId="40936" xr:uid="{2D81D8E0-3B65-43B8-9B18-B7E5827FB1CC}"/>
    <cellStyle name="Normal 13 3 2 3 2 3" xfId="22331" xr:uid="{4FA95D1E-6ECC-4316-A73B-17DEC4167998}"/>
    <cellStyle name="Normal 13 3 2 3 2 3 2" xfId="46365" xr:uid="{6A050843-37DA-46E8-BABE-0914D816FA7E}"/>
    <cellStyle name="Normal 13 3 2 3 2 4" xfId="32921" xr:uid="{906D3BEA-58F5-446B-BACC-B7ED38A0E11D}"/>
    <cellStyle name="Normal 13 3 2 3 3" xfId="6209" xr:uid="{D4AF2EE2-EF04-4D8C-91F7-2613E9CEF89A}"/>
    <cellStyle name="Normal 13 3 2 3 3 2" xfId="14471" xr:uid="{97A0F948-534E-4609-BC23-CC7B41C3F4F6}"/>
    <cellStyle name="Normal 13 3 2 3 3 2 2" xfId="39053" xr:uid="{CD39E57B-234F-4BE8-B976-D98F64CF5C14}"/>
    <cellStyle name="Normal 13 3 2 3 3 3" xfId="31038" xr:uid="{9F20AA2C-B789-4A79-8493-B25BB91FA5D8}"/>
    <cellStyle name="Normal 13 3 2 3 4" xfId="9498" xr:uid="{3EF275B0-F9AD-4A29-9336-28C5E9C7E5BD}"/>
    <cellStyle name="Normal 13 3 2 3 4 2" xfId="34199" xr:uid="{06543788-E826-48CE-80FE-C78E32830EC8}"/>
    <cellStyle name="Normal 13 3 2 3 5" xfId="19866" xr:uid="{DAD45DC6-7E24-450B-915B-26737B7FEB06}"/>
    <cellStyle name="Normal 13 3 2 3 5 2" xfId="44046" xr:uid="{69267201-298A-4397-B3CD-5C168930F803}"/>
    <cellStyle name="Normal 13 3 2 3 6" xfId="26318" xr:uid="{DC2D86D3-0A2C-40B5-B8CC-AFCFEA490825}"/>
    <cellStyle name="Normal 13 3 2 4" xfId="2289" xr:uid="{984A37D5-4A1E-45E8-808A-37E2E8EFC1E5}"/>
    <cellStyle name="Normal 13 3 2 4 2" xfId="6729" xr:uid="{BF78B4F9-33A2-4839-B157-141FEE5133A2}"/>
    <cellStyle name="Normal 13 3 2 4 2 2" xfId="14988" xr:uid="{2EA1F60C-73EF-49A3-8160-72DFCF3C738B}"/>
    <cellStyle name="Normal 13 3 2 4 2 2 2" xfId="39570" xr:uid="{A4A8F51E-EE7D-4E1B-9856-A4671EE747DA}"/>
    <cellStyle name="Normal 13 3 2 4 2 3" xfId="21738" xr:uid="{E7C73C69-9653-4A1D-B52B-DC8EFFFBCEBF}"/>
    <cellStyle name="Normal 13 3 2 4 2 3 2" xfId="45815" xr:uid="{C85C0837-B124-4EE3-8772-A17DE57CE728}"/>
    <cellStyle name="Normal 13 3 2 4 2 4" xfId="31555" xr:uid="{A168B198-28CF-4CA1-8BBB-DCC66B079A33}"/>
    <cellStyle name="Normal 13 3 2 4 3" xfId="10630" xr:uid="{E878067F-57C1-4CDC-B5AA-3C0AF7D7496E}"/>
    <cellStyle name="Normal 13 3 2 4 3 2" xfId="35288" xr:uid="{3DAB7248-A3D9-4942-9833-1A46A8551802}"/>
    <cellStyle name="Normal 13 3 2 4 4" xfId="19273" xr:uid="{C2AED153-EEC2-4389-A9A0-EBFED5E6570F}"/>
    <cellStyle name="Normal 13 3 2 4 4 2" xfId="43467" xr:uid="{1C7BC307-A024-4632-848A-A1236D83D91A}"/>
    <cellStyle name="Normal 13 3 2 4 5" xfId="27403" xr:uid="{F1C6CFBC-4B40-4114-9DC3-2134E3B101A4}"/>
    <cellStyle name="Normal 13 3 2 5" xfId="2675" xr:uid="{31D1E474-E3BF-47C3-8584-07C88DE51CC6}"/>
    <cellStyle name="Normal 13 3 2 5 2" xfId="8461" xr:uid="{03C928B3-C1C1-4E24-A484-C809BCFABA1E}"/>
    <cellStyle name="Normal 13 3 2 5 2 2" xfId="16719" xr:uid="{4A713E02-4C17-4341-A0E0-529511EC5C35}"/>
    <cellStyle name="Normal 13 3 2 5 2 2 2" xfId="41301" xr:uid="{DABC0A39-0CCF-4D81-97D9-0A2BB4872029}"/>
    <cellStyle name="Normal 13 3 2 5 2 3" xfId="33286" xr:uid="{17DF27AB-F013-460C-BEE5-E5DF2689C4E6}"/>
    <cellStyle name="Normal 13 3 2 5 3" xfId="11016" xr:uid="{5F2EC476-F5F7-40D0-85FD-5FA0C195925A}"/>
    <cellStyle name="Normal 13 3 2 5 3 2" xfId="35672" xr:uid="{86C5865D-A1E6-4E43-91AF-A614A4A2F52A}"/>
    <cellStyle name="Normal 13 3 2 5 4" xfId="21142" xr:uid="{7FEE44DD-E9F0-4536-877A-84436D3E8AAE}"/>
    <cellStyle name="Normal 13 3 2 5 4 2" xfId="45263" xr:uid="{25F106EF-61AC-4D7B-BE6F-3D30967D4BFA}"/>
    <cellStyle name="Normal 13 3 2 5 5" xfId="27787" xr:uid="{E2E39DB7-D9B2-4A4E-B78B-F4128A791425}"/>
    <cellStyle name="Normal 13 3 2 6" xfId="2912" xr:uid="{3921A7DB-7053-45FC-971E-8ED6D0E2B316}"/>
    <cellStyle name="Normal 13 3 2 6 2" xfId="11253" xr:uid="{2FE4D377-03E1-4BC7-8651-ADEE1D8C741A}"/>
    <cellStyle name="Normal 13 3 2 6 2 2" xfId="35908" xr:uid="{EAD8E5FC-2D34-491B-864A-52FE27A096DC}"/>
    <cellStyle name="Normal 13 3 2 6 3" xfId="28023" xr:uid="{8580A83C-41CC-45EB-8130-384C8E313D52}"/>
    <cellStyle name="Normal 13 3 2 7" xfId="3385" xr:uid="{19779550-54EB-49FD-B9A0-CFBC9B7AD17B}"/>
    <cellStyle name="Normal 13 3 2 7 2" xfId="11726" xr:uid="{109AFE2F-4498-4B51-932F-4EB3CA737A49}"/>
    <cellStyle name="Normal 13 3 2 7 2 2" xfId="36380" xr:uid="{3FB19E08-4E16-4D18-A457-CE50B0930FC3}"/>
    <cellStyle name="Normal 13 3 2 7 3" xfId="28495" xr:uid="{E099CE2C-AA0A-4165-9E13-BAA7742AE770}"/>
    <cellStyle name="Normal 13 3 2 8" xfId="3631" xr:uid="{E5367E43-AAA0-46A3-BC44-3482BDE495B5}"/>
    <cellStyle name="Normal 13 3 2 8 2" xfId="11972" xr:uid="{08576B67-0BB5-4F28-9723-CE4EB9AA25B3}"/>
    <cellStyle name="Normal 13 3 2 8 2 2" xfId="36616" xr:uid="{D98EB1D1-BB7A-40DE-AAC0-810CEA3060D3}"/>
    <cellStyle name="Normal 13 3 2 8 3" xfId="28731" xr:uid="{C5B44ADB-DD02-41AE-BFB3-A81F44462CF9}"/>
    <cellStyle name="Normal 13 3 2 9" xfId="4385" xr:uid="{F6F15AC3-0785-4659-AB2F-886A2F558018}"/>
    <cellStyle name="Normal 13 3 2 9 2" xfId="12726" xr:uid="{E5A33F93-FCCC-45B0-B74F-0C8B9760B401}"/>
    <cellStyle name="Normal 13 3 2 9 2 2" xfId="37311" xr:uid="{257B7519-4337-48E8-8B6D-46BF1F505941}"/>
    <cellStyle name="Normal 13 3 2 9 3" xfId="29351" xr:uid="{2F1F2A42-9DC8-4B68-B672-551F4FEB319D}"/>
    <cellStyle name="Normal 13 3 20" xfId="8539" xr:uid="{C390ACE3-5C27-4D1C-B44A-C8DCBE5FC711}"/>
    <cellStyle name="Normal 13 3 20 2" xfId="16797" xr:uid="{DEF499F6-ACA3-4006-A69D-0EECFF8CB0AC}"/>
    <cellStyle name="Normal 13 3 20 2 2" xfId="41379" xr:uid="{0E09BB65-7E87-4F3B-B132-80DA8AEC97F8}"/>
    <cellStyle name="Normal 13 3 20 3" xfId="33350" xr:uid="{3084DDF7-86EE-4BCB-A0A0-ED008908DBA1}"/>
    <cellStyle name="Normal 13 3 21" xfId="8743" xr:uid="{41908DCA-95DB-435E-8E97-9379A0E1927F}"/>
    <cellStyle name="Normal 13 3 21 2" xfId="33520" xr:uid="{55D09D7C-E9A2-4C95-B9AE-53E93F6766A5}"/>
    <cellStyle name="Normal 13 3 22" xfId="17791" xr:uid="{685FF879-2A96-49D1-9130-9DE3569D6952}"/>
    <cellStyle name="Normal 13 3 22 2" xfId="42016" xr:uid="{D584DEE2-4FEF-40C0-8F92-59F394483995}"/>
    <cellStyle name="Normal 13 3 23" xfId="17926" xr:uid="{C7D649B5-64FE-47E0-B2B2-D4A6BC7EF63B}"/>
    <cellStyle name="Normal 13 3 23 2" xfId="42151" xr:uid="{55D11FAE-E4DF-48A0-9271-1C46E1A4D03A}"/>
    <cellStyle name="Normal 13 3 24" xfId="18528" xr:uid="{E564C492-DD8B-4DD2-B503-9332BA3861E0}"/>
    <cellStyle name="Normal 13 3 24 2" xfId="42730" xr:uid="{B32F7938-887F-4233-AA70-9AB38CEC2B44}"/>
    <cellStyle name="Normal 13 3 25" xfId="25652" xr:uid="{2455E92C-E0A4-4AE4-9CCC-D941E173F17D}"/>
    <cellStyle name="Normal 13 3 3" xfId="550" xr:uid="{5B743031-9D75-4718-A22A-1A8DF013AE1A}"/>
    <cellStyle name="Normal 13 3 3 10" xfId="25831" xr:uid="{0C3F3156-E953-42FA-82A0-B46723150540}"/>
    <cellStyle name="Normal 13 3 3 2" xfId="1356" xr:uid="{5C22EDF2-E629-4449-999D-3CC023C11AE8}"/>
    <cellStyle name="Normal 13 3 3 2 2" xfId="8229" xr:uid="{DEE496A1-FA03-4FB5-B405-D61DCFD46814}"/>
    <cellStyle name="Normal 13 3 3 2 2 2" xfId="16487" xr:uid="{9E838D65-705D-456F-9956-F43C7FAD066D}"/>
    <cellStyle name="Normal 13 3 3 2 2 2 2" xfId="41069" xr:uid="{BCECB354-E715-44FE-9FAD-6690A206DC73}"/>
    <cellStyle name="Normal 13 3 3 2 2 3" xfId="22547" xr:uid="{3E848FC0-EB36-4365-BDE3-AEF3729DBBDB}"/>
    <cellStyle name="Normal 13 3 3 2 2 3 2" xfId="46581" xr:uid="{939C2354-4CB5-4D28-BFA9-01C778F62FF2}"/>
    <cellStyle name="Normal 13 3 3 2 2 4" xfId="33054" xr:uid="{492CCB94-9DD0-40D8-A8B3-2829B034C030}"/>
    <cellStyle name="Normal 13 3 3 2 3" xfId="6351" xr:uid="{0735C15B-0C25-4625-B2AE-059646A21A99}"/>
    <cellStyle name="Normal 13 3 3 2 3 2" xfId="14611" xr:uid="{603EB972-E6C3-4AD8-A517-94BED2B7EAAE}"/>
    <cellStyle name="Normal 13 3 3 2 3 2 2" xfId="39193" xr:uid="{F49FAF65-054E-4E55-B485-BA61AFACF778}"/>
    <cellStyle name="Normal 13 3 3 2 3 3" xfId="31178" xr:uid="{08D20034-7FF4-42B6-B840-DDA1937615C3}"/>
    <cellStyle name="Normal 13 3 3 2 4" xfId="9718" xr:uid="{B8D2D74B-6D68-4B97-A47C-3F3F2B63F86B}"/>
    <cellStyle name="Normal 13 3 3 2 4 2" xfId="34413" xr:uid="{C618DE26-CD53-4ADE-B2D2-F3B0C5BF260E}"/>
    <cellStyle name="Normal 13 3 3 2 5" xfId="20080" xr:uid="{107B4BE8-1772-4D07-83B9-517533DCB13F}"/>
    <cellStyle name="Normal 13 3 3 2 5 2" xfId="44258" xr:uid="{B6C76C96-1289-4C26-B3AD-F0EADA9A838E}"/>
    <cellStyle name="Normal 13 3 3 2 6" xfId="26530" xr:uid="{FA3C3C77-86BB-4B84-A51D-2BBF009134A5}"/>
    <cellStyle name="Normal 13 3 3 3" xfId="3030" xr:uid="{21E56AEF-B63E-4CE6-9796-9046DB76929B}"/>
    <cellStyle name="Normal 13 3 3 3 2" xfId="6869" xr:uid="{8E925A36-0D45-4C66-8FB3-F9C8744D7112}"/>
    <cellStyle name="Normal 13 3 3 3 2 2" xfId="15128" xr:uid="{CF1E9BC0-1205-424C-8F08-6B374639FEE5}"/>
    <cellStyle name="Normal 13 3 3 3 2 2 2" xfId="39710" xr:uid="{A57CED68-A1F1-430D-A446-91F55BF63666}"/>
    <cellStyle name="Normal 13 3 3 3 2 3" xfId="21804" xr:uid="{DF01C7EB-1665-4106-9CA0-D205928DE3CA}"/>
    <cellStyle name="Normal 13 3 3 3 2 3 2" xfId="45878" xr:uid="{337E5E9A-D255-41E1-8301-20AB6DE8CDD8}"/>
    <cellStyle name="Normal 13 3 3 3 2 4" xfId="31695" xr:uid="{A615C3D7-7387-4504-87F5-35F6F5D9FFA9}"/>
    <cellStyle name="Normal 13 3 3 3 3" xfId="11371" xr:uid="{4E1E3C10-D1FD-4087-AA9F-AC3025CBDB35}"/>
    <cellStyle name="Normal 13 3 3 3 3 2" xfId="36026" xr:uid="{266F3601-0F7D-42F2-A3A1-4FB75F655033}"/>
    <cellStyle name="Normal 13 3 3 3 4" xfId="19339" xr:uid="{0D3A268E-413F-40C0-A85D-A0D769F70BC7}"/>
    <cellStyle name="Normal 13 3 3 3 4 2" xfId="43533" xr:uid="{7B5ACAD2-BAEC-4C37-8A14-3D897830407B}"/>
    <cellStyle name="Normal 13 3 3 3 5" xfId="28141" xr:uid="{DA2BD258-33F2-495F-87C3-66A55CBFADF2}"/>
    <cellStyle name="Normal 13 3 3 4" xfId="3749" xr:uid="{09AE8FF5-BA07-48AD-BCA0-7C333A1103F0}"/>
    <cellStyle name="Normal 13 3 3 4 2" xfId="7401" xr:uid="{1A3FA0D0-C318-4987-AAD4-F302A528D302}"/>
    <cellStyle name="Normal 13 3 3 4 2 2" xfId="15660" xr:uid="{6F25A07B-FAFF-400B-90EB-A9C3F9FC5F44}"/>
    <cellStyle name="Normal 13 3 3 4 2 2 2" xfId="40242" xr:uid="{4886BD1A-0B5F-493E-AE6B-079A58739286}"/>
    <cellStyle name="Normal 13 3 3 4 2 3" xfId="32227" xr:uid="{2825E479-054B-4A61-93FA-F20EEAE275AA}"/>
    <cellStyle name="Normal 13 3 3 4 3" xfId="12090" xr:uid="{51D178BB-9BEC-4E2E-A767-8630E7CF4188}"/>
    <cellStyle name="Normal 13 3 3 4 3 2" xfId="36734" xr:uid="{43C974D7-C166-46A7-9885-A66439E73BD7}"/>
    <cellStyle name="Normal 13 3 3 4 4" xfId="21208" xr:uid="{5F71E606-DEB4-488E-9C3A-10FB91540B97}"/>
    <cellStyle name="Normal 13 3 3 4 4 2" xfId="45328" xr:uid="{4706C2F8-F716-4F09-B8EB-EB838CF888E6}"/>
    <cellStyle name="Normal 13 3 3 4 5" xfId="28849" xr:uid="{4A0D7526-83E3-4A79-9D49-69CB42F2F616}"/>
    <cellStyle name="Normal 13 3 3 5" xfId="4503" xr:uid="{0137CE8B-DA96-4B3B-B896-0CEF47B0B04A}"/>
    <cellStyle name="Normal 13 3 3 5 2" xfId="12844" xr:uid="{332B8F4F-A748-4424-9637-EA5C9B0E6EFB}"/>
    <cellStyle name="Normal 13 3 3 5 2 2" xfId="37429" xr:uid="{AB048DF8-EEF2-4A5C-839E-96BB1BE686E3}"/>
    <cellStyle name="Normal 13 3 3 5 3" xfId="29469" xr:uid="{CA43A342-7855-4AF7-A8A4-05B03A472DB1}"/>
    <cellStyle name="Normal 13 3 3 6" xfId="5296" xr:uid="{4D84EF98-B067-4A7F-AAC9-AA125ED673E5}"/>
    <cellStyle name="Normal 13 3 3 6 2" xfId="13589" xr:uid="{3BE820C6-D8C4-451A-BC45-A26080ED738E}"/>
    <cellStyle name="Normal 13 3 3 6 2 2" xfId="38173" xr:uid="{F9EF3D1C-F905-41AD-95E4-9A2CA8449F20}"/>
    <cellStyle name="Normal 13 3 3 6 3" xfId="30155" xr:uid="{7F8D19B4-4542-4047-AE28-B818A58C636C}"/>
    <cellStyle name="Normal 13 3 3 7" xfId="8937" xr:uid="{785B0D15-42BE-40C0-B1C2-8E12894D231D}"/>
    <cellStyle name="Normal 13 3 3 7 2" xfId="33700" xr:uid="{10383B60-FF56-4F34-92AA-5DD71BC5DFAA}"/>
    <cellStyle name="Normal 13 3 3 8" xfId="18176" xr:uid="{46B1B14B-5362-45BD-912F-4F21A5649599}"/>
    <cellStyle name="Normal 13 3 3 8 2" xfId="42401" xr:uid="{1D837426-F745-4A85-B10D-774688C8B569}"/>
    <cellStyle name="Normal 13 3 3 9" xfId="18732" xr:uid="{D414116D-4D22-46C4-B2D6-593B171FA352}"/>
    <cellStyle name="Normal 13 3 3 9 2" xfId="42928" xr:uid="{5BF55554-B035-45BE-9EB3-2414451C719B}"/>
    <cellStyle name="Normal 13 3 4" xfId="669" xr:uid="{492FEEBC-7562-472E-8BD2-88F88C13AFEC}"/>
    <cellStyle name="Normal 13 3 4 2" xfId="1725" xr:uid="{CB5A8D52-F149-4772-B9F7-126CFBA65CE5}"/>
    <cellStyle name="Normal 13 3 4 2 2" xfId="6987" xr:uid="{F4B666CE-5451-4BC4-88E0-BB16549D551F}"/>
    <cellStyle name="Normal 13 3 4 2 2 2" xfId="15246" xr:uid="{E5A3A714-C192-4197-A6BD-E5E5B67069BD}"/>
    <cellStyle name="Normal 13 3 4 2 2 2 2" xfId="39828" xr:uid="{E83912A6-820E-467B-AB35-58F8B76DDDAF}"/>
    <cellStyle name="Normal 13 3 4 2 2 3" xfId="22897" xr:uid="{B3298FC9-BD9A-4BB9-BE7B-1981F9B0B676}"/>
    <cellStyle name="Normal 13 3 4 2 2 3 2" xfId="46914" xr:uid="{9590CD87-CE47-41A0-BD55-46FE8792A4EE}"/>
    <cellStyle name="Normal 13 3 4 2 2 4" xfId="31813" xr:uid="{A1D3AD03-B5BE-46C0-8560-7BA1AF016D54}"/>
    <cellStyle name="Normal 13 3 4 2 3" xfId="10071" xr:uid="{C5BAAFB2-44B7-49B7-BF0A-2EEAFD43C2BB}"/>
    <cellStyle name="Normal 13 3 4 2 3 2" xfId="34742" xr:uid="{088F3317-C03E-43EF-AEAB-FCE84EC98D36}"/>
    <cellStyle name="Normal 13 3 4 2 4" xfId="20431" xr:uid="{55AC574B-5C2F-488A-B22C-4011E97EA612}"/>
    <cellStyle name="Normal 13 3 4 2 4 2" xfId="44595" xr:uid="{77285303-8EC7-45FF-BA4E-E7C45C02EA0F}"/>
    <cellStyle name="Normal 13 3 4 2 5" xfId="26857" xr:uid="{126FA886-D431-4D3C-9BAD-57476F926F13}"/>
    <cellStyle name="Normal 13 3 4 3" xfId="5647" xr:uid="{A8CF0041-0353-42A7-8813-29C4779ED789}"/>
    <cellStyle name="Normal 13 3 4 3 2" xfId="13918" xr:uid="{811C8864-5EB2-4074-BE21-B0D212DF76D7}"/>
    <cellStyle name="Normal 13 3 4 3 2 2" xfId="21922" xr:uid="{63B678B5-39C6-454E-AD19-EE18F9BDDD0F}"/>
    <cellStyle name="Normal 13 3 4 3 2 2 2" xfId="45996" xr:uid="{BF9A8990-7F59-4105-B1D9-D1906A2408C5}"/>
    <cellStyle name="Normal 13 3 4 3 2 3" xfId="38502" xr:uid="{5EBE8C7D-3953-467D-B058-DC691C1F03F1}"/>
    <cellStyle name="Normal 13 3 4 3 3" xfId="19457" xr:uid="{5C2AD752-A527-4CBB-BAF8-AAB9A93071D9}"/>
    <cellStyle name="Normal 13 3 4 3 3 2" xfId="43651" xr:uid="{E7E0EA07-C3C8-45EB-9742-282E8112B579}"/>
    <cellStyle name="Normal 13 3 4 3 4" xfId="30485" xr:uid="{88D430C6-2CB6-4EC7-9281-B55384EA654D}"/>
    <cellStyle name="Normal 13 3 4 4" xfId="9056" xr:uid="{DDB05B92-A8A1-408B-9FAE-15A20C98FBA8}"/>
    <cellStyle name="Normal 13 3 4 4 2" xfId="21327" xr:uid="{9C442861-14B9-4D5D-896B-6C403A82664D}"/>
    <cellStyle name="Normal 13 3 4 4 2 2" xfId="45446" xr:uid="{E826D413-AF6F-4866-999B-69A928B32619}"/>
    <cellStyle name="Normal 13 3 4 4 3" xfId="33818" xr:uid="{EDA52925-E12D-49C4-A8CC-BEADB313F48B}"/>
    <cellStyle name="Normal 13 3 4 5" xfId="18850" xr:uid="{C453EAAE-EC60-4131-97D4-B42A6848AAFD}"/>
    <cellStyle name="Normal 13 3 4 5 2" xfId="43046" xr:uid="{B2A1602F-F3C4-4EF3-A6B6-F4FECBFF71B9}"/>
    <cellStyle name="Normal 13 3 4 6" xfId="25949" xr:uid="{A83667D8-8163-4D37-9152-D1633839EAAC}"/>
    <cellStyle name="Normal 13 3 5" xfId="1858" xr:uid="{CBF27196-F3A6-4C17-ABF3-EDFE34A2ED39}"/>
    <cellStyle name="Normal 13 3 5 2" xfId="7665" xr:uid="{64B3F019-9CC0-4E34-BE64-5F15FBA7CC03}"/>
    <cellStyle name="Normal 13 3 5 2 2" xfId="15923" xr:uid="{374CAD13-F901-4B55-A7AA-DF0F2480A653}"/>
    <cellStyle name="Normal 13 3 5 2 2 2" xfId="40505" xr:uid="{08F2BB44-D4C4-4FF3-B5DE-A4B0A586DFBB}"/>
    <cellStyle name="Normal 13 3 5 2 3" xfId="23023" xr:uid="{BB09A84F-4A8D-40B0-9B2A-A5EB4824CFC7}"/>
    <cellStyle name="Normal 13 3 5 2 3 2" xfId="47034" xr:uid="{83FD58E8-AE15-416E-83FA-B2EACE277908}"/>
    <cellStyle name="Normal 13 3 5 2 4" xfId="32490" xr:uid="{0D84DE8E-CD78-4993-931A-1911AA3B8E3A}"/>
    <cellStyle name="Normal 13 3 5 3" xfId="5776" xr:uid="{0C42B7F5-36C8-4B4D-9D17-A64577FD53BA}"/>
    <cellStyle name="Normal 13 3 5 3 2" xfId="14038" xr:uid="{CBC4C599-145D-4CE2-BD44-C8273D55B7C3}"/>
    <cellStyle name="Normal 13 3 5 3 2 2" xfId="38620" xr:uid="{EA42A886-EA2B-4FE4-9D9A-49DED047906D}"/>
    <cellStyle name="Normal 13 3 5 3 3" xfId="30605" xr:uid="{CD8A162A-8604-41C0-8E3E-0BD5F37E6C04}"/>
    <cellStyle name="Normal 13 3 5 4" xfId="10200" xr:uid="{8CC40C6F-7077-4AA5-AA86-B74C9D98C1F1}"/>
    <cellStyle name="Normal 13 3 5 4 2" xfId="34860" xr:uid="{FF04B515-F86D-4357-B531-5D04CBECAB85}"/>
    <cellStyle name="Normal 13 3 5 5" xfId="20558" xr:uid="{E697C06F-AF55-414D-BED6-2E817EFD9C95}"/>
    <cellStyle name="Normal 13 3 5 5 2" xfId="44718" xr:uid="{A1D0CC6A-0840-4B9D-A46C-F1E560B6ED65}"/>
    <cellStyle name="Normal 13 3 5 6" xfId="26975" xr:uid="{12E15494-8D60-4F92-A483-D16B5C2216D2}"/>
    <cellStyle name="Normal 13 3 6" xfId="893" xr:uid="{162E8768-3211-45F9-A3E2-15990A6450CA}"/>
    <cellStyle name="Normal 13 3 6 2" xfId="7909" xr:uid="{74C3254E-353E-43C4-B8A5-C8A04E555C33}"/>
    <cellStyle name="Normal 13 3 6 2 2" xfId="16167" xr:uid="{156F260D-6EAB-4FD6-8B14-408EEA3D09EC}"/>
    <cellStyle name="Normal 13 3 6 2 2 2" xfId="40749" xr:uid="{CD4B5E84-37B5-4525-A279-21A9F7FB9800}"/>
    <cellStyle name="Normal 13 3 6 2 3" xfId="22115" xr:uid="{A9BC26A9-B54A-46A6-8998-AE2CED114BB6}"/>
    <cellStyle name="Normal 13 3 6 2 3 2" xfId="46174" xr:uid="{F7B181F4-15A6-4AF7-8A6A-AB539B9784C7}"/>
    <cellStyle name="Normal 13 3 6 2 4" xfId="32734" xr:uid="{50E8509C-C91B-45D0-B7A6-94F90D32E2CF}"/>
    <cellStyle name="Normal 13 3 6 3" xfId="6022" xr:uid="{A94AA54B-4710-43BD-AE0D-827675A7A657}"/>
    <cellStyle name="Normal 13 3 6 3 2" xfId="14284" xr:uid="{016A256E-4B7E-44E8-A180-D878DB2DA82E}"/>
    <cellStyle name="Normal 13 3 6 3 2 2" xfId="38866" xr:uid="{17673E91-0AB8-4ED6-8C95-C4BA01057670}"/>
    <cellStyle name="Normal 13 3 6 3 3" xfId="30851" xr:uid="{03F91823-95E2-44E0-89EC-89AB1BD76F22}"/>
    <cellStyle name="Normal 13 3 6 4" xfId="9277" xr:uid="{1CCF8987-4513-4E3B-9A9F-C31DE9A302EC}"/>
    <cellStyle name="Normal 13 3 6 4 2" xfId="34009" xr:uid="{54FE811C-B5FB-40C3-BE70-260E916E032B}"/>
    <cellStyle name="Normal 13 3 6 5" xfId="19649" xr:uid="{E8461EEB-0404-45B4-B84F-797E9F855973}"/>
    <cellStyle name="Normal 13 3 6 5 2" xfId="43837" xr:uid="{12125BD3-6DD5-4FF4-B6FD-F2779D0E6390}"/>
    <cellStyle name="Normal 13 3 6 6" xfId="26131" xr:uid="{B5FC9E89-7C01-43ED-82D4-31BC6F49D8A5}"/>
    <cellStyle name="Normal 13 3 7" xfId="1977" xr:uid="{F652E008-B914-4FFB-B0F7-84E2844830FF}"/>
    <cellStyle name="Normal 13 3 7 2" xfId="6542" xr:uid="{06742542-5629-4D6A-8229-8A15BCABF36C}"/>
    <cellStyle name="Normal 13 3 7 2 2" xfId="14801" xr:uid="{832D3EFD-9845-4350-848C-E46E4B315083}"/>
    <cellStyle name="Normal 13 3 7 2 2 2" xfId="39383" xr:uid="{B185E2ED-072B-409D-90B9-58175DEA298B}"/>
    <cellStyle name="Normal 13 3 7 2 3" xfId="23141" xr:uid="{6F919D79-9085-4754-9838-659E6001044B}"/>
    <cellStyle name="Normal 13 3 7 2 3 2" xfId="47152" xr:uid="{E9D46F1F-2140-44E5-A599-474C3B066C72}"/>
    <cellStyle name="Normal 13 3 7 2 4" xfId="31368" xr:uid="{27ADD083-2878-4C53-8DBE-750A1133830E}"/>
    <cellStyle name="Normal 13 3 7 3" xfId="10319" xr:uid="{D447F792-F613-4FF4-BFE4-B59AFA8A183E}"/>
    <cellStyle name="Normal 13 3 7 3 2" xfId="34978" xr:uid="{7D47E052-AEB9-409B-AB9E-A6E50256A086}"/>
    <cellStyle name="Normal 13 3 7 4" xfId="20676" xr:uid="{4C77679A-CF96-4321-B725-F4872B0E0B0C}"/>
    <cellStyle name="Normal 13 3 7 4 2" xfId="44836" xr:uid="{AEBA492B-9539-4C2C-BE16-BB2561577647}"/>
    <cellStyle name="Normal 13 3 7 5" xfId="27093" xr:uid="{4186CED7-5CD0-4670-B7C2-5E695C0427FF}"/>
    <cellStyle name="Normal 13 3 8" xfId="2038" xr:uid="{DBB59C6F-5978-4FB9-ABAF-F5DA5B252593}"/>
    <cellStyle name="Normal 13 3 8 2" xfId="8343" xr:uid="{8EC4484F-F8A7-4A12-B2F4-E6EB1900EAE5}"/>
    <cellStyle name="Normal 13 3 8 2 2" xfId="16601" xr:uid="{59AF1F87-29E3-441A-9511-65C1C84FA03C}"/>
    <cellStyle name="Normal 13 3 8 2 2 2" xfId="41183" xr:uid="{F62605BA-825C-40BC-8E7D-E2CD43A486C1}"/>
    <cellStyle name="Normal 13 3 8 2 3" xfId="23202" xr:uid="{C43FEB22-9A4F-4DB7-ACD8-78910BABB02F}"/>
    <cellStyle name="Normal 13 3 8 2 3 2" xfId="47213" xr:uid="{EBF8A5A0-09DD-496A-8256-23AB2B88B5C4}"/>
    <cellStyle name="Normal 13 3 8 2 4" xfId="33168" xr:uid="{C1A54AF5-885E-40D0-8EFB-F9D17D32F5FC}"/>
    <cellStyle name="Normal 13 3 8 3" xfId="10380" xr:uid="{2868CDAB-5B04-44D3-BB9E-59FA418BF37E}"/>
    <cellStyle name="Normal 13 3 8 3 2" xfId="35039" xr:uid="{872F5C87-2F06-4D81-971C-771718CB6337}"/>
    <cellStyle name="Normal 13 3 8 4" xfId="20737" xr:uid="{BF8FAA3B-ADE5-4A10-B99C-609BE47D595E}"/>
    <cellStyle name="Normal 13 3 8 4 2" xfId="44897" xr:uid="{A4469540-4511-4554-AAF8-DD739E4FE79A}"/>
    <cellStyle name="Normal 13 3 8 5" xfId="27154" xr:uid="{C8ACFBCD-4F4E-45E6-AE7C-4A2B649A9CF6}"/>
    <cellStyle name="Normal 13 3 9" xfId="2170" xr:uid="{1CC08281-02DF-4C67-94D0-35F778580007}"/>
    <cellStyle name="Normal 13 3 9 2" xfId="10512" xr:uid="{CEC815C9-62CE-4C8F-81B4-FD56A0CA8449}"/>
    <cellStyle name="Normal 13 3 9 2 2" xfId="21587" xr:uid="{15DD44B8-7AB4-468B-8D4F-17FCC94C9E74}"/>
    <cellStyle name="Normal 13 3 9 2 2 2" xfId="45677" xr:uid="{93922701-5B3A-4C87-9F9E-B8D1191BF180}"/>
    <cellStyle name="Normal 13 3 9 2 3" xfId="35170" xr:uid="{2DDA14F6-FCAD-41F4-B503-DA3ABC14F355}"/>
    <cellStyle name="Normal 13 3 9 3" xfId="19118" xr:uid="{ADACAEAA-ED6A-495B-B086-F4C173B9734F}"/>
    <cellStyle name="Normal 13 3 9 3 2" xfId="43312" xr:uid="{4265289B-6EA8-4734-A99E-A65C4CEDA8AE}"/>
    <cellStyle name="Normal 13 3 9 4" xfId="27285" xr:uid="{7AC9FCFF-751C-46F1-83C5-49C35F2353E4}"/>
    <cellStyle name="Normal 13 4" xfId="224" xr:uid="{FBD801A3-8C5D-4055-9530-C0C221A06AE7}"/>
    <cellStyle name="Normal 13 5" xfId="407" xr:uid="{193378E5-8747-4BC8-AC21-558F3FD6ED22}"/>
    <cellStyle name="Normal 13 5 10" xfId="4959" xr:uid="{1BD7605A-DD19-491C-8366-41CB96781B03}"/>
    <cellStyle name="Normal 13 5 10 2" xfId="13268" xr:uid="{92BC94A9-900E-4F5A-9476-B9137D432E6A}"/>
    <cellStyle name="Normal 13 5 10 2 2" xfId="37852" xr:uid="{B0BD538B-20A3-4252-B4C9-C29D3B857146}"/>
    <cellStyle name="Normal 13 5 10 3" xfId="29834" xr:uid="{9A7AFE5B-4C57-4039-ACA5-CD7B789B3195}"/>
    <cellStyle name="Normal 13 5 11" xfId="8807" xr:uid="{D087BB75-6690-4FF0-8229-3352E73E53FA}"/>
    <cellStyle name="Normal 13 5 11 2" xfId="33578" xr:uid="{AF2AF3BB-C7E0-44EE-9F2C-F3D152ACAB8C}"/>
    <cellStyle name="Normal 13 5 12" xfId="17997" xr:uid="{320272F2-BBCA-4A69-BD79-18255610C406}"/>
    <cellStyle name="Normal 13 5 12 2" xfId="42222" xr:uid="{37C49C5A-18F2-4ED3-9723-63B53CFF6893}"/>
    <cellStyle name="Normal 13 5 13" xfId="18591" xr:uid="{00E22FB0-8CED-4A34-ADC1-B8CF184C76A6}"/>
    <cellStyle name="Normal 13 5 13 2" xfId="42787" xr:uid="{65396F5F-A748-4582-8034-BDF0D3F07025}"/>
    <cellStyle name="Normal 13 5 14" xfId="25709" xr:uid="{17AEC77B-726A-402F-9065-419D93A46318}"/>
    <cellStyle name="Normal 13 5 2" xfId="1446" xr:uid="{50930837-CAD7-459B-9E24-B95F836574F0}"/>
    <cellStyle name="Normal 13 5 2 2" xfId="3087" xr:uid="{FA0EAA07-83B9-486A-9E30-94E156E2D933}"/>
    <cellStyle name="Normal 13 5 2 2 2" xfId="7044" xr:uid="{523189C7-71E3-46CE-8B97-F6237B8E34C0}"/>
    <cellStyle name="Normal 13 5 2 2 2 2" xfId="15303" xr:uid="{CA06AF74-3677-4191-BCA4-331B0476A9F0}"/>
    <cellStyle name="Normal 13 5 2 2 2 2 2" xfId="39885" xr:uid="{D8E3F0B9-ABA5-4779-9BBA-F5A1F7E10F4A}"/>
    <cellStyle name="Normal 13 5 2 2 2 3" xfId="31870" xr:uid="{DD37184C-5F31-4564-B1BB-D5E982AFAA05}"/>
    <cellStyle name="Normal 13 5 2 2 3" xfId="11428" xr:uid="{1167BEAC-1E0D-4157-86FE-CF0346A72829}"/>
    <cellStyle name="Normal 13 5 2 2 3 2" xfId="36083" xr:uid="{B719A2EF-10E2-4EB6-AD27-0FA7202F3DBB}"/>
    <cellStyle name="Normal 13 5 2 2 4" xfId="22635" xr:uid="{BDBBF0A4-F221-46AE-B6F8-61BDBE9D7165}"/>
    <cellStyle name="Normal 13 5 2 2 4 2" xfId="46662" xr:uid="{2C97FBBA-5055-4018-BEF0-3F19707236FE}"/>
    <cellStyle name="Normal 13 5 2 2 5" xfId="28198" xr:uid="{52B12DB1-EF03-44F9-A865-72CBB8E37C13}"/>
    <cellStyle name="Normal 13 5 2 3" xfId="3806" xr:uid="{004D01A2-4EC0-4E35-8BD4-59D2CC01DD74}"/>
    <cellStyle name="Normal 13 5 2 3 2" xfId="12147" xr:uid="{79478556-947E-45A1-9618-54645311C1C2}"/>
    <cellStyle name="Normal 13 5 2 3 2 2" xfId="36791" xr:uid="{B20FEA78-DA2E-4F1F-AC1F-C7D3E3045FBF}"/>
    <cellStyle name="Normal 13 5 2 3 3" xfId="28906" xr:uid="{D763A500-6841-44F8-9CCE-8FB032357401}"/>
    <cellStyle name="Normal 13 5 2 4" xfId="4560" xr:uid="{527C4131-2DEA-48E3-B733-E8942707CF6C}"/>
    <cellStyle name="Normal 13 5 2 4 2" xfId="12901" xr:uid="{9EFB82A0-23D8-4C24-95C1-5AA65D14DEED}"/>
    <cellStyle name="Normal 13 5 2 4 2 2" xfId="37486" xr:uid="{0337FE41-CC1B-4549-BD0A-FEA06DD471B3}"/>
    <cellStyle name="Normal 13 5 2 4 3" xfId="29526" xr:uid="{66D747F4-4063-457C-BB45-3DABDB4614E7}"/>
    <cellStyle name="Normal 13 5 2 5" xfId="5386" xr:uid="{5AC6FB6F-FBDE-4B15-BD08-069F7E335963}"/>
    <cellStyle name="Normal 13 5 2 5 2" xfId="13670" xr:uid="{B3E49301-440B-4AC7-B58F-955BD1F17A4D}"/>
    <cellStyle name="Normal 13 5 2 5 2 2" xfId="38254" xr:uid="{1B1E4D19-0EA1-448F-A23C-1320081EE366}"/>
    <cellStyle name="Normal 13 5 2 5 3" xfId="30236" xr:uid="{3CD8FDC0-3549-4FCE-AE86-AA2A5B15846F}"/>
    <cellStyle name="Normal 13 5 2 6" xfId="9808" xr:uid="{92CC95D5-274D-46B7-87A9-BB4115B5D5D0}"/>
    <cellStyle name="Normal 13 5 2 6 2" xfId="34494" xr:uid="{85D349DB-903B-4E47-B9E2-8DA2A452C822}"/>
    <cellStyle name="Normal 13 5 2 7" xfId="18233" xr:uid="{9C91F65B-EFA0-4297-B89C-DFCF00758AE2}"/>
    <cellStyle name="Normal 13 5 2 7 2" xfId="42458" xr:uid="{D59047C5-CD0F-4C9B-946C-9D71DF27A568}"/>
    <cellStyle name="Normal 13 5 2 8" xfId="20169" xr:uid="{69B15692-9057-4D7E-99DA-D5475C0D9E3B}"/>
    <cellStyle name="Normal 13 5 2 8 2" xfId="44343" xr:uid="{1E6100C8-40CF-4B75-98E5-67291C4752E1}"/>
    <cellStyle name="Normal 13 5 2 9" xfId="26610" xr:uid="{AC4D61B4-E47B-4BD1-9CDB-BA9D589B3D97}"/>
    <cellStyle name="Normal 13 5 3" xfId="999" xr:uid="{0B8DB3E8-BCE3-48E2-9058-E988F894D5BB}"/>
    <cellStyle name="Normal 13 5 3 2" xfId="7989" xr:uid="{062B6361-1840-4A64-AB00-28DDD3313F2B}"/>
    <cellStyle name="Normal 13 5 3 2 2" xfId="16247" xr:uid="{B5BA6749-1F44-4804-B703-FBFAA4785A7B}"/>
    <cellStyle name="Normal 13 5 3 2 2 2" xfId="40829" xr:uid="{6B216FE9-C60F-49AA-82A4-601C57B7CD49}"/>
    <cellStyle name="Normal 13 5 3 2 3" xfId="22210" xr:uid="{858BDD7B-45CD-4C44-9CB3-ED02BF16976F}"/>
    <cellStyle name="Normal 13 5 3 2 3 2" xfId="46257" xr:uid="{A9A1F7AB-ADE0-4C6C-AC4C-FA85B5542B75}"/>
    <cellStyle name="Normal 13 5 3 2 4" xfId="32814" xr:uid="{BC967317-CC14-42BA-A7A1-DF9D3740B455}"/>
    <cellStyle name="Normal 13 5 3 3" xfId="6102" xr:uid="{94CEC5F0-52B7-41E7-9D9C-01045E874437}"/>
    <cellStyle name="Normal 13 5 3 3 2" xfId="14364" xr:uid="{E631A248-76AA-4321-87AE-EA8525754AE6}"/>
    <cellStyle name="Normal 13 5 3 3 2 2" xfId="38946" xr:uid="{F001FC31-8C18-48CC-BAB4-CF1715762418}"/>
    <cellStyle name="Normal 13 5 3 3 3" xfId="30931" xr:uid="{6942C71A-0CFA-4270-AC1D-37B2CC9E7037}"/>
    <cellStyle name="Normal 13 5 3 4" xfId="9375" xr:uid="{41098447-E5AD-46AF-AD64-469F7081174E}"/>
    <cellStyle name="Normal 13 5 3 4 2" xfId="34092" xr:uid="{6FE8891C-5856-4C5F-878A-70BBA3F4E8CE}"/>
    <cellStyle name="Normal 13 5 3 5" xfId="19744" xr:uid="{6A4D75EA-959C-4126-8A6D-5B8E269446C8}"/>
    <cellStyle name="Normal 13 5 3 5 2" xfId="43926" xr:uid="{B93C4736-9757-4B1C-B9FD-E86F8E29F907}"/>
    <cellStyle name="Normal 13 5 3 6" xfId="26211" xr:uid="{08A48A9F-8184-430B-9CFB-93263D10EA87}"/>
    <cellStyle name="Normal 13 5 4" xfId="2228" xr:uid="{577D2A8D-EF1A-4AEE-97C9-42F14A5B50F8}"/>
    <cellStyle name="Normal 13 5 4 2" xfId="6622" xr:uid="{B2BF7EB4-097A-45FB-97A1-534D66FCFD3E}"/>
    <cellStyle name="Normal 13 5 4 2 2" xfId="14881" xr:uid="{26E55D95-1629-4411-9CAF-31E5663BF557}"/>
    <cellStyle name="Normal 13 5 4 2 2 2" xfId="39463" xr:uid="{FEAA7812-AB98-46E4-9E18-1B249C89E8CF}"/>
    <cellStyle name="Normal 13 5 4 2 3" xfId="21666" xr:uid="{07033CB2-3828-4960-9C1C-0EC7048C625F}"/>
    <cellStyle name="Normal 13 5 4 2 3 2" xfId="45748" xr:uid="{7F87F387-F5E0-4BC1-8839-3C43A568E512}"/>
    <cellStyle name="Normal 13 5 4 2 4" xfId="31448" xr:uid="{4919064C-1637-41E0-B558-145B0BCA2041}"/>
    <cellStyle name="Normal 13 5 4 3" xfId="10569" xr:uid="{2C77AA96-45A8-4B5E-8426-9D135267865D}"/>
    <cellStyle name="Normal 13 5 4 3 2" xfId="35227" xr:uid="{CACFAE77-8A11-49F7-87ED-56B0B1D38501}"/>
    <cellStyle name="Normal 13 5 4 4" xfId="19198" xr:uid="{2F176231-05DD-4F0F-8870-0D55DD4281E9}"/>
    <cellStyle name="Normal 13 5 4 4 2" xfId="43392" xr:uid="{4311A9A9-D77C-4530-B40B-B8979119E59F}"/>
    <cellStyle name="Normal 13 5 4 5" xfId="27342" xr:uid="{ABB460CD-2E35-426A-BB64-0BBB04FFFCD1}"/>
    <cellStyle name="Normal 13 5 5" xfId="2614" xr:uid="{2F7E0CE1-3685-4873-92A3-3DD2562B2101}"/>
    <cellStyle name="Normal 13 5 5 2" xfId="8400" xr:uid="{B809C0F3-03B3-4DEC-9506-1BEF9805E388}"/>
    <cellStyle name="Normal 13 5 5 2 2" xfId="16658" xr:uid="{474D135B-B8F0-483D-9719-7DF662B17F72}"/>
    <cellStyle name="Normal 13 5 5 2 2 2" xfId="41240" xr:uid="{114E7CB3-DBE7-465A-B401-F6BBCB6B8A2C}"/>
    <cellStyle name="Normal 13 5 5 2 3" xfId="33225" xr:uid="{9E430E1F-AF55-4060-8E2C-1414FD480B4B}"/>
    <cellStyle name="Normal 13 5 5 3" xfId="10955" xr:uid="{1B3B9568-1300-47A0-B326-43441EA7E72D}"/>
    <cellStyle name="Normal 13 5 5 3 2" xfId="35611" xr:uid="{6D18D79A-EFC7-452A-993C-AE69B86521B9}"/>
    <cellStyle name="Normal 13 5 5 4" xfId="21070" xr:uid="{B1D1BCF1-CEFF-40BC-9099-04BD3B48238B}"/>
    <cellStyle name="Normal 13 5 5 4 2" xfId="45195" xr:uid="{99A2460B-47BD-43D4-95B8-7CCEFCF76BC5}"/>
    <cellStyle name="Normal 13 5 5 5" xfId="27726" xr:uid="{27BFCBF9-0566-43C9-9DD1-42896863BBAF}"/>
    <cellStyle name="Normal 13 5 6" xfId="2851" xr:uid="{EFE9B29E-FCAA-465C-A8A9-9410AE451292}"/>
    <cellStyle name="Normal 13 5 6 2" xfId="11192" xr:uid="{A0C8B4C9-4964-4803-ADDA-9A7E8B3E2664}"/>
    <cellStyle name="Normal 13 5 6 2 2" xfId="35847" xr:uid="{EB2B4431-66E9-487D-A342-7CEE01A1B791}"/>
    <cellStyle name="Normal 13 5 6 3" xfId="27962" xr:uid="{D0C95CCB-7F37-4B00-BFA4-10F33A48E517}"/>
    <cellStyle name="Normal 13 5 7" xfId="3324" xr:uid="{9B5D38CA-0E26-4888-A544-53624B7E890D}"/>
    <cellStyle name="Normal 13 5 7 2" xfId="11665" xr:uid="{7E8A6EBD-5FC1-4EDC-92D8-E75E492CA42A}"/>
    <cellStyle name="Normal 13 5 7 2 2" xfId="36319" xr:uid="{34D51E88-60CA-47AA-A890-B0F21D2685D8}"/>
    <cellStyle name="Normal 13 5 7 3" xfId="28434" xr:uid="{E96EEB83-DC98-4D26-A760-CEB2A6201770}"/>
    <cellStyle name="Normal 13 5 8" xfId="3570" xr:uid="{CD8BAA8E-97E8-4278-89FC-0E2FB3653C40}"/>
    <cellStyle name="Normal 13 5 8 2" xfId="11911" xr:uid="{84C48FE0-74BD-4D25-9EE3-FAF9D9A1B80F}"/>
    <cellStyle name="Normal 13 5 8 2 2" xfId="36555" xr:uid="{DA36CD3A-DABD-4AC6-8C1B-87DC316BAB75}"/>
    <cellStyle name="Normal 13 5 8 3" xfId="28670" xr:uid="{C63C53D6-5287-41A6-9BBC-E2C1CB0CC758}"/>
    <cellStyle name="Normal 13 5 9" xfId="4324" xr:uid="{D9D207F2-89B9-472E-943E-138AB3ADCD30}"/>
    <cellStyle name="Normal 13 5 9 2" xfId="12665" xr:uid="{31F2C93E-DC71-4F7F-A062-E7C41F10F23A}"/>
    <cellStyle name="Normal 13 5 9 2 2" xfId="37250" xr:uid="{BE5D3BA9-6F3E-4429-AA8D-D1312AC4B144}"/>
    <cellStyle name="Normal 13 5 9 3" xfId="29290" xr:uid="{34F27E1A-F476-4E6C-A97E-12BBA8CC6907}"/>
    <cellStyle name="Normal 13 6" xfId="608" xr:uid="{08D5A7A0-354C-428A-9A65-93416336EFBB}"/>
    <cellStyle name="Normal 13 6 10" xfId="25888" xr:uid="{664E9516-1B31-4825-A755-59002DA98DFD}"/>
    <cellStyle name="Normal 13 6 2" xfId="1243" xr:uid="{51FDA848-7307-4C81-B2B0-5D25767AF92F}"/>
    <cellStyle name="Normal 13 6 2 2" xfId="7802" xr:uid="{D0265F6A-69C9-44BF-95CF-FC9B654923CB}"/>
    <cellStyle name="Normal 13 6 2 2 2" xfId="16060" xr:uid="{706F511D-501D-4FC8-84A0-F848A727CC59}"/>
    <cellStyle name="Normal 13 6 2 2 2 2" xfId="40642" xr:uid="{B8FA47BD-C8EF-40CB-8801-1E66B56AEFE8}"/>
    <cellStyle name="Normal 13 6 2 2 3" xfId="22440" xr:uid="{1BF40F28-1C09-47CE-8DEE-DBF4FC7658CF}"/>
    <cellStyle name="Normal 13 6 2 2 3 2" xfId="46474" xr:uid="{90DD390A-4A7B-4B37-92A6-21D9A91AFA63}"/>
    <cellStyle name="Normal 13 6 2 2 4" xfId="32627" xr:uid="{27B5FAD6-151B-4DDA-B4B3-7AAF33E7D026}"/>
    <cellStyle name="Normal 13 6 2 3" xfId="5915" xr:uid="{09BB310F-093C-4BC0-804F-1075C926E76B}"/>
    <cellStyle name="Normal 13 6 2 3 2" xfId="14177" xr:uid="{60B069EF-09D7-4C6F-A51A-0638A55B07D5}"/>
    <cellStyle name="Normal 13 6 2 3 2 2" xfId="38759" xr:uid="{CBE466A5-2529-4202-85A6-9AF2B99E0E19}"/>
    <cellStyle name="Normal 13 6 2 3 3" xfId="30744" xr:uid="{56B91AFA-EF5D-4AB6-86C9-0DB8DDC6E4E3}"/>
    <cellStyle name="Normal 13 6 2 4" xfId="9611" xr:uid="{E9C7E95B-3BF8-4966-ACED-105942237F07}"/>
    <cellStyle name="Normal 13 6 2 4 2" xfId="34306" xr:uid="{39395DDA-7F7D-4E97-8061-4B92C51BDDCA}"/>
    <cellStyle name="Normal 13 6 2 5" xfId="19973" xr:uid="{F4A431D1-48BC-48E4-81D3-EC602F3CBDA1}"/>
    <cellStyle name="Normal 13 6 2 5 2" xfId="44151" xr:uid="{B5840B35-E09A-4246-B526-C60AFFD13506}"/>
    <cellStyle name="Normal 13 6 2 6" xfId="26423" xr:uid="{D501326C-4D0F-47C3-BC5A-8D680AF71F1A}"/>
    <cellStyle name="Normal 13 6 3" xfId="2969" xr:uid="{6DF3CF5D-E7A4-440A-994C-68F8EE312A80}"/>
    <cellStyle name="Normal 13 6 3 2" xfId="6435" xr:uid="{6071C195-71BD-450C-8727-5788085A79F3}"/>
    <cellStyle name="Normal 13 6 3 2 2" xfId="14694" xr:uid="{197BA642-6B4C-4B9B-8A6A-07038AA3F94D}"/>
    <cellStyle name="Normal 13 6 3 2 2 2" xfId="39276" xr:uid="{94FC8178-EFB8-4B17-ABC1-AC2BB1794A30}"/>
    <cellStyle name="Normal 13 6 3 2 3" xfId="21861" xr:uid="{340AA36A-47E2-47A5-99E0-0881BA895A52}"/>
    <cellStyle name="Normal 13 6 3 2 3 2" xfId="45935" xr:uid="{2423263D-211D-45BA-B693-A4A8136F322D}"/>
    <cellStyle name="Normal 13 6 3 2 4" xfId="31261" xr:uid="{730245B5-0DAD-464B-8F1A-67EC674E7C41}"/>
    <cellStyle name="Normal 13 6 3 3" xfId="11310" xr:uid="{C35B61BD-BAC0-4B73-8EE2-3EB66EED7FD6}"/>
    <cellStyle name="Normal 13 6 3 3 2" xfId="35965" xr:uid="{B20BB929-8F1D-4D35-AC38-0D18AD4A8A3C}"/>
    <cellStyle name="Normal 13 6 3 4" xfId="19396" xr:uid="{2EC4F9BB-B0DE-4E88-851F-B10A3F56135F}"/>
    <cellStyle name="Normal 13 6 3 4 2" xfId="43590" xr:uid="{4DCD21CB-EF54-4460-8D07-1C1DB9CEF381}"/>
    <cellStyle name="Normal 13 6 3 5" xfId="28080" xr:uid="{B2AF872C-8F83-4692-97D6-1675A074C535}"/>
    <cellStyle name="Normal 13 6 4" xfId="3688" xr:uid="{2EC5903A-93E9-4BCF-A5B4-908FF425238D}"/>
    <cellStyle name="Normal 13 6 4 2" xfId="7345" xr:uid="{4CD20846-3DF9-4E03-AA6A-61C541760573}"/>
    <cellStyle name="Normal 13 6 4 2 2" xfId="15604" xr:uid="{72FC3AEE-9C81-4B57-8B51-86E4F160C507}"/>
    <cellStyle name="Normal 13 6 4 2 2 2" xfId="40186" xr:uid="{DA8A6A88-95DC-406C-9422-DDC270514A31}"/>
    <cellStyle name="Normal 13 6 4 2 3" xfId="32171" xr:uid="{A7017301-8D5C-4757-A1E0-C402A53361EE}"/>
    <cellStyle name="Normal 13 6 4 3" xfId="12029" xr:uid="{2A3C299A-005C-4C2A-9231-C111C657441D}"/>
    <cellStyle name="Normal 13 6 4 3 2" xfId="36673" xr:uid="{CF345D87-3FCC-4C01-BE98-7E26D07A5386}"/>
    <cellStyle name="Normal 13 6 4 4" xfId="21266" xr:uid="{AC00DF76-8FDF-49BB-AE0A-6CC94D8C4F96}"/>
    <cellStyle name="Normal 13 6 4 4 2" xfId="45385" xr:uid="{46A01C7E-AB94-47C6-9F2A-344C8DE4A2AF}"/>
    <cellStyle name="Normal 13 6 4 5" xfId="28788" xr:uid="{CB538C88-C0F9-4D09-B04A-1DCDEE4C2DCD}"/>
    <cellStyle name="Normal 13 6 5" xfId="4442" xr:uid="{EB4786AA-6B93-466D-9DB4-BBDCF4589BB1}"/>
    <cellStyle name="Normal 13 6 5 2" xfId="12783" xr:uid="{C209356A-47FB-42B0-A729-7AE47C180E8D}"/>
    <cellStyle name="Normal 13 6 5 2 2" xfId="37368" xr:uid="{DC670714-F745-463E-B42E-D3C6834E3C8E}"/>
    <cellStyle name="Normal 13 6 5 3" xfId="29408" xr:uid="{FACA7FBE-A401-47B3-A824-2AB368987038}"/>
    <cellStyle name="Normal 13 6 6" xfId="5188" xr:uid="{F32132E1-DBA5-44DA-A6A7-C5048D5270EB}"/>
    <cellStyle name="Normal 13 6 6 2" xfId="13482" xr:uid="{E66E6D83-3411-41EB-A15D-A1A439F27747}"/>
    <cellStyle name="Normal 13 6 6 2 2" xfId="38066" xr:uid="{F3E0BD05-B56A-4B4E-BD9F-4BABAA602C73}"/>
    <cellStyle name="Normal 13 6 6 3" xfId="30048" xr:uid="{B70FFA54-C377-47FD-8073-3F4A3BAE856F}"/>
    <cellStyle name="Normal 13 6 7" xfId="8995" xr:uid="{CEF3AEE6-4286-4C1F-BC3C-D55CDD8467BB}"/>
    <cellStyle name="Normal 13 6 7 2" xfId="33757" xr:uid="{7A109F91-2A35-4F58-BA5A-CDBAA1EFD448}"/>
    <cellStyle name="Normal 13 6 8" xfId="18115" xr:uid="{EACB439D-EAE5-4D3B-8ACF-D65B408D147B}"/>
    <cellStyle name="Normal 13 6 8 2" xfId="42340" xr:uid="{E7258A86-F6C1-4E45-9F34-E71851DF62F0}"/>
    <cellStyle name="Normal 13 6 9" xfId="18789" xr:uid="{6436976B-3526-49F4-AA1F-942110658EAF}"/>
    <cellStyle name="Normal 13 6 9 2" xfId="42985" xr:uid="{97A63C19-FD8F-480C-B11C-0768DC6787EF}"/>
    <cellStyle name="Normal 13 7" xfId="1640" xr:uid="{29AA0C8E-C354-4126-9274-929F64F56F69}"/>
    <cellStyle name="Normal 13 7 2" xfId="6288" xr:uid="{003F6F4E-9719-4DD5-B51E-42E08CFE5E26}"/>
    <cellStyle name="Normal 13 7 2 2" xfId="8175" xr:uid="{12A0E48C-B168-4375-AB37-0F9CA7A291BB}"/>
    <cellStyle name="Normal 13 7 2 2 2" xfId="16433" xr:uid="{FC8304FE-18DC-4592-9E99-9782027101A9}"/>
    <cellStyle name="Normal 13 7 2 2 2 2" xfId="41015" xr:uid="{DB919C95-181E-42FA-AC68-B559343C42C3}"/>
    <cellStyle name="Normal 13 7 2 2 3" xfId="22823" xr:uid="{E6080F64-6458-44EC-91B3-EB15A8753DA0}"/>
    <cellStyle name="Normal 13 7 2 2 3 2" xfId="46849" xr:uid="{C3EA1818-3273-4C25-87C7-BD67F768C5E7}"/>
    <cellStyle name="Normal 13 7 2 2 4" xfId="33000" xr:uid="{0C94581E-B261-4495-BC76-E411DDA476C1}"/>
    <cellStyle name="Normal 13 7 2 3" xfId="14550" xr:uid="{27EF39C9-315D-4D51-9024-97DED711D650}"/>
    <cellStyle name="Normal 13 7 2 3 2" xfId="39132" xr:uid="{A91115B9-943A-47BA-BCD8-742F3A11DB81}"/>
    <cellStyle name="Normal 13 7 2 4" xfId="20357" xr:uid="{CF4D8A1A-C223-4E8E-91E7-5507285412D3}"/>
    <cellStyle name="Normal 13 7 2 4 2" xfId="44529" xr:uid="{94FB3E0A-3A35-4727-B0FF-B37DCDD78FA0}"/>
    <cellStyle name="Normal 13 7 2 5" xfId="31117" xr:uid="{BFA74342-78D1-4F58-BD89-3142EDB3B021}"/>
    <cellStyle name="Normal 13 7 3" xfId="6808" xr:uid="{3BB8A7F7-CDB8-493F-A876-CA72F9032817}"/>
    <cellStyle name="Normal 13 7 3 2" xfId="15067" xr:uid="{365E95F5-EA0A-4A41-AF0D-F00CFB57F4E1}"/>
    <cellStyle name="Normal 13 7 3 2 2" xfId="39649" xr:uid="{7E7E3381-DE35-4D65-9423-20275C1F0739}"/>
    <cellStyle name="Normal 13 7 3 3" xfId="20890" xr:uid="{A8F082B1-2552-40F2-B0DC-C3516908F57C}"/>
    <cellStyle name="Normal 13 7 3 3 2" xfId="45028" xr:uid="{552AF667-EAF5-4838-ACC3-F34B6A08383C}"/>
    <cellStyle name="Normal 13 7 3 4" xfId="31634" xr:uid="{F4689890-599B-494B-9AF5-D0E3DF5A8F68}"/>
    <cellStyle name="Normal 13 7 4" xfId="7557" xr:uid="{D85468D1-6197-4AD8-8F56-1A7BD1362AB7}"/>
    <cellStyle name="Normal 13 7 4 2" xfId="15815" xr:uid="{8608B91D-CC5C-448D-9FF1-D6ECD05CB047}"/>
    <cellStyle name="Normal 13 7 4 2 2" xfId="40397" xr:uid="{C2D724E7-A836-4886-8A82-B677F21DDA8A}"/>
    <cellStyle name="Normal 13 7 4 3" xfId="32382" xr:uid="{2A7A96EE-DA1F-4215-B89E-7BF573744D75}"/>
    <cellStyle name="Normal 13 7 5" xfId="5573" xr:uid="{74920868-386B-4A44-94ED-B650526F9CA0}"/>
    <cellStyle name="Normal 13 7 5 2" xfId="13856" xr:uid="{8466ABAF-870B-430B-B945-BE33A634221F}"/>
    <cellStyle name="Normal 13 7 5 2 2" xfId="38440" xr:uid="{7C19DA94-064B-4F82-ADAA-C1EA7B935716}"/>
    <cellStyle name="Normal 13 7 5 3" xfId="30422" xr:uid="{8335D977-3D42-46E3-8DEA-7E7181B39872}"/>
    <cellStyle name="Normal 13 7 6" xfId="9994" xr:uid="{75D38FD8-DFF8-4606-A836-C80B08AD7D2F}"/>
    <cellStyle name="Normal 13 7 6 2" xfId="34680" xr:uid="{EC0FDC93-F599-4211-891B-F1068FAB3600}"/>
    <cellStyle name="Normal 13 7 7" xfId="18459" xr:uid="{682AD8EF-BA1A-42C7-A36E-6F979BBAFE9B}"/>
    <cellStyle name="Normal 13 7 7 2" xfId="42669" xr:uid="{D6ACF50E-F356-4A1A-9096-8AE4509A4156}"/>
    <cellStyle name="Normal 13 7 8" xfId="26796" xr:uid="{95BCC556-168E-4EB3-9EDC-6C07B9F1BDFB}"/>
    <cellStyle name="Normal 13 8" xfId="1797" xr:uid="{F860BA0F-CDDF-48B2-82CE-B821CDADEFD9}"/>
    <cellStyle name="Normal 13 8 2" xfId="6926" xr:uid="{F00338F2-1E8A-4D06-B703-56B26421CC4E}"/>
    <cellStyle name="Normal 13 8 2 2" xfId="15185" xr:uid="{6ADD95F9-B580-47DA-B94E-BE635767C8F1}"/>
    <cellStyle name="Normal 13 8 2 2 2" xfId="39767" xr:uid="{DC375E64-13CE-4C58-AACE-6DE386A69125}"/>
    <cellStyle name="Normal 13 8 2 3" xfId="22962" xr:uid="{4D33D820-EE6A-405D-AE5E-A9C992B3404F}"/>
    <cellStyle name="Normal 13 8 2 3 2" xfId="46973" xr:uid="{DAB69456-9702-4942-B9DE-8EDD277FC06D}"/>
    <cellStyle name="Normal 13 8 2 4" xfId="31752" xr:uid="{FF1B4DA8-2180-44C8-8AE5-5879D020FC74}"/>
    <cellStyle name="Normal 13 8 3" xfId="5715" xr:uid="{2CA04D27-9B21-4EF8-AA9A-F981F4A66330}"/>
    <cellStyle name="Normal 13 8 3 2" xfId="13977" xr:uid="{BC8AE2EA-1BA0-4EFC-87BE-87F727206FBD}"/>
    <cellStyle name="Normal 13 8 3 2 2" xfId="38559" xr:uid="{A1FF2679-353C-4904-AFFC-453836BB86DE}"/>
    <cellStyle name="Normal 13 8 3 3" xfId="30544" xr:uid="{E32F96CD-DEB9-4478-90C0-B2F55222FEFF}"/>
    <cellStyle name="Normal 13 8 4" xfId="10139" xr:uid="{578C9C05-5947-4E78-B9CF-93DA0A627993}"/>
    <cellStyle name="Normal 13 8 4 2" xfId="34799" xr:uid="{E86CF8EF-361B-41C8-8BEB-2A983C230C13}"/>
    <cellStyle name="Normal 13 8 5" xfId="20497" xr:uid="{080C8055-C4D3-411F-929F-115A32BBBAFC}"/>
    <cellStyle name="Normal 13 8 5 2" xfId="44657" xr:uid="{F34CAE48-5B0A-4596-BC46-3705BA86EA76}"/>
    <cellStyle name="Normal 13 8 6" xfId="26914" xr:uid="{A4BFACC5-3DC6-4BBF-ACCF-3460DC30A581}"/>
    <cellStyle name="Normal 13 9" xfId="755" xr:uid="{ADC74309-EC66-4E6C-88B9-61A06D79A832}"/>
    <cellStyle name="Normal 13 9 2" xfId="8282" xr:uid="{868467C2-7D16-4D2D-B61B-F3E43B3C6931}"/>
    <cellStyle name="Normal 13 9 2 2" xfId="16540" xr:uid="{08719656-A66E-490B-90E4-205DD29B626C}"/>
    <cellStyle name="Normal 13 9 2 2 2" xfId="41122" xr:uid="{494EE2F5-C617-41F1-B4A7-F514E23138C2}"/>
    <cellStyle name="Normal 13 9 2 3" xfId="21991" xr:uid="{752C4B21-EB18-4AFC-97B9-403DDA751095}"/>
    <cellStyle name="Normal 13 9 2 3 2" xfId="46063" xr:uid="{80C19D41-01D9-497E-88D8-BD5DE76F8F08}"/>
    <cellStyle name="Normal 13 9 2 4" xfId="33107" xr:uid="{083A3769-5B1E-44D9-9DE6-97DE4F586B63}"/>
    <cellStyle name="Normal 13 9 3" xfId="9150" xr:uid="{3EFC00AC-9E8A-45DF-9479-6A627230227C}"/>
    <cellStyle name="Normal 13 9 3 2" xfId="33899" xr:uid="{1292A008-E436-436A-A058-BCF58E962516}"/>
    <cellStyle name="Normal 13 9 4" xfId="19526" xr:uid="{349F3E61-CF63-4BDD-A561-DC85B5729C4B}"/>
    <cellStyle name="Normal 13 9 4 2" xfId="43718" xr:uid="{FACCB4D4-39F7-46E1-9243-CB6CA6005DE1}"/>
    <cellStyle name="Normal 13 9 5" xfId="26024" xr:uid="{C647CCE6-49EB-4D59-B536-D5E9E2EF8418}"/>
    <cellStyle name="Normal 14" xfId="185" xr:uid="{BE8E6437-3107-46DC-ABB4-F7323A3A5BD5}"/>
    <cellStyle name="Normal 14 2" xfId="316" xr:uid="{EE0EB325-A4FF-473D-BFFE-641FF2F67F28}"/>
    <cellStyle name="Normal 14 2 2" xfId="1728" xr:uid="{96951E53-B770-478D-B5D5-57806CAACABF}"/>
    <cellStyle name="Normal 14 2 3" xfId="939" xr:uid="{A349B2A6-6748-4993-AF12-8D09C312DDBF}"/>
    <cellStyle name="Normal 14 3" xfId="297" xr:uid="{6F6D4BA2-1B10-4433-BA5D-EE873A8B93B0}"/>
    <cellStyle name="Normal 14 3 2" xfId="1724" xr:uid="{5C523AA1-C7F2-4E13-A541-74E9107012F6}"/>
    <cellStyle name="Normal 14 3 3" xfId="1247" xr:uid="{61889F11-9A14-4292-8D19-BB1658E8F4D6}"/>
    <cellStyle name="Normal 14 4" xfId="1641" xr:uid="{E074F65B-CE06-4D0A-8EA7-53A0514C4D79}"/>
    <cellStyle name="Normal 14 5" xfId="762" xr:uid="{AE8C7624-978D-4C0F-B18C-51F689D48AFA}"/>
    <cellStyle name="Normal 15" xfId="196" xr:uid="{EC2346AF-F98C-4095-8250-21811D341915}"/>
    <cellStyle name="Normal 15 2" xfId="298" xr:uid="{B51FBC27-B960-4B03-A789-69C8D190C906}"/>
    <cellStyle name="Normal 15 3" xfId="412" xr:uid="{EEC7948E-8BC7-47FA-9871-1BE1538838A0}"/>
    <cellStyle name="Normal 15 4" xfId="763" xr:uid="{7E960D99-ABDF-4D72-B82D-5E8300A50840}"/>
    <cellStyle name="Normal 16" xfId="202" xr:uid="{CC4CC453-A222-4581-863F-C08548104ABA}"/>
    <cellStyle name="Normal 16 10" xfId="3454" xr:uid="{63EA80A5-6196-4E62-823C-CA09139BAAB0}"/>
    <cellStyle name="Normal 16 10 2" xfId="11795" xr:uid="{9AC687CA-FBAA-41D9-80CD-76E22DC7C2BA}"/>
    <cellStyle name="Normal 16 10 2 2" xfId="36442" xr:uid="{778FA0EE-7D78-4CB1-B825-E2B1494F1B11}"/>
    <cellStyle name="Normal 16 10 3" xfId="28557" xr:uid="{160B79BD-4992-45F9-80DB-75797D936A9A}"/>
    <cellStyle name="Normal 16 11" xfId="4148" xr:uid="{8D19CB91-7671-4469-860C-2785C8091F7A}"/>
    <cellStyle name="Normal 16 11 2" xfId="12489" xr:uid="{3F7C3690-FC7D-4F26-9CA8-97D3A2A3F971}"/>
    <cellStyle name="Normal 16 11 2 2" xfId="37074" xr:uid="{A7055C5E-B91D-44B2-A2F5-6619B1D6AC9C}"/>
    <cellStyle name="Normal 16 11 3" xfId="29177" xr:uid="{4878A6D2-0895-4EA7-BC64-7D874F99BB26}"/>
    <cellStyle name="Normal 16 12" xfId="8676" xr:uid="{BE9B3410-3A77-4D50-946F-E69345242FCF}"/>
    <cellStyle name="Normal 16 12 2" xfId="33459" xr:uid="{04F526B8-83B9-472E-8EA9-544C4667FA9C}"/>
    <cellStyle name="Normal 16 13" xfId="17860" xr:uid="{459F9B76-2678-48D3-B2DA-FE194DFC7EDE}"/>
    <cellStyle name="Normal 16 13 2" xfId="42085" xr:uid="{8406A043-2527-4714-A629-B88E49EC1F14}"/>
    <cellStyle name="Normal 16 14" xfId="18467" xr:uid="{3DCBD733-9EDD-4F79-883B-E1B5162115A7}"/>
    <cellStyle name="Normal 16 14 2" xfId="42674" xr:uid="{D8D04504-4AC7-4800-A273-188DDA73DDE6}"/>
    <cellStyle name="Normal 16 15" xfId="25596" xr:uid="{B9C27801-D520-4C17-B4E0-2536923606BF}"/>
    <cellStyle name="Normal 16 2" xfId="418" xr:uid="{59CD3D9A-F864-4173-8B64-C4AFCB938484}"/>
    <cellStyle name="Normal 16 2 10" xfId="8812" xr:uid="{D7756644-3AD0-46E9-827A-EB200C5AC3FE}"/>
    <cellStyle name="Normal 16 2 10 2" xfId="33583" xr:uid="{C76D524F-9939-4C3B-96D6-820B2E682AB6}"/>
    <cellStyle name="Normal 16 2 11" xfId="18002" xr:uid="{7A238B5E-B826-434C-AA57-3721B4F61D86}"/>
    <cellStyle name="Normal 16 2 11 2" xfId="42227" xr:uid="{92F5E74C-9B80-4073-B9E1-DDBBA51D3B43}"/>
    <cellStyle name="Normal 16 2 12" xfId="18601" xr:uid="{C77E4DA9-42A5-43A1-AF01-D25AD6A6BC0D}"/>
    <cellStyle name="Normal 16 2 12 2" xfId="42797" xr:uid="{8FAA4BF9-EA72-45B8-B072-6DB465287C60}"/>
    <cellStyle name="Normal 16 2 13" xfId="25714" xr:uid="{4D8BFA46-5D2E-4089-892A-957922A52018}"/>
    <cellStyle name="Normal 16 2 2" xfId="1649" xr:uid="{22DADFCE-E19E-4C1E-81CE-65DA7B5EC1AE}"/>
    <cellStyle name="Normal 16 2 2 2" xfId="3092" xr:uid="{2C4821A2-BCD0-4151-A55D-61E40EBEA35C}"/>
    <cellStyle name="Normal 16 2 2 2 2" xfId="7049" xr:uid="{32670E64-8D01-4232-93A7-F0F0944063EC}"/>
    <cellStyle name="Normal 16 2 2 2 2 2" xfId="15308" xr:uid="{E23F3CFD-FB18-4229-8BED-B05379E571A6}"/>
    <cellStyle name="Normal 16 2 2 2 2 2 2" xfId="39890" xr:uid="{2C6AE3AC-939E-4867-9E10-C9E15B2132D7}"/>
    <cellStyle name="Normal 16 2 2 2 2 3" xfId="31875" xr:uid="{014A9903-5199-4BB1-9647-D7456E9D88E3}"/>
    <cellStyle name="Normal 16 2 2 2 3" xfId="11433" xr:uid="{2BF98BF3-CB81-48B6-A88D-CD22D8DEA698}"/>
    <cellStyle name="Normal 16 2 2 2 3 2" xfId="36088" xr:uid="{9F11FBEC-737C-466C-BFA8-6E4DBA205BA0}"/>
    <cellStyle name="Normal 16 2 2 2 4" xfId="22830" xr:uid="{CDCC9F21-3485-49CB-834F-9D17303A7155}"/>
    <cellStyle name="Normal 16 2 2 2 4 2" xfId="46855" xr:uid="{99863D66-2EB3-4810-8687-E85A39868294}"/>
    <cellStyle name="Normal 16 2 2 2 5" xfId="28203" xr:uid="{EC6D915D-DE0C-4EF0-AFF2-31FA672EA5BF}"/>
    <cellStyle name="Normal 16 2 2 3" xfId="3811" xr:uid="{E0110C34-629E-4FDD-BEA3-1853BE6E8E11}"/>
    <cellStyle name="Normal 16 2 2 3 2" xfId="12152" xr:uid="{431A029F-9626-4756-A28A-5447A3786182}"/>
    <cellStyle name="Normal 16 2 2 3 2 2" xfId="36796" xr:uid="{C72BE7F0-37F1-4FCD-9996-E72C0C6A14CD}"/>
    <cellStyle name="Normal 16 2 2 3 3" xfId="28911" xr:uid="{FF25CA8A-5EC3-45A0-9283-3F6B6BA301F8}"/>
    <cellStyle name="Normal 16 2 2 4" xfId="4565" xr:uid="{9835DE69-582D-4D85-AC8B-52A9A7A45838}"/>
    <cellStyle name="Normal 16 2 2 4 2" xfId="12906" xr:uid="{DB21911D-CC4D-4B85-9E0E-1D8D95677D29}"/>
    <cellStyle name="Normal 16 2 2 4 2 2" xfId="37491" xr:uid="{FBF584F8-8E79-420B-9FD3-7203A3A97F97}"/>
    <cellStyle name="Normal 16 2 2 4 3" xfId="29531" xr:uid="{8FC5C0AE-2B42-4AE3-891A-0441E73072EB}"/>
    <cellStyle name="Normal 16 2 2 5" xfId="6294" xr:uid="{4EA0CE3C-F278-48AA-8CC1-CBAFE7FF8B64}"/>
    <cellStyle name="Normal 16 2 2 5 2" xfId="14555" xr:uid="{9325077E-9EC0-44D1-B367-26B4A2C15A32}"/>
    <cellStyle name="Normal 16 2 2 5 2 2" xfId="39137" xr:uid="{A108A8C0-8B00-4433-9933-0F7F38E3ACBF}"/>
    <cellStyle name="Normal 16 2 2 5 3" xfId="31122" xr:uid="{E568BC5C-3747-4070-8B4E-A28CD33FCA7B}"/>
    <cellStyle name="Normal 16 2 2 6" xfId="10000" xr:uid="{FB656F74-5D91-4D7C-90A5-5900A47C1D09}"/>
    <cellStyle name="Normal 16 2 2 6 2" xfId="34686" xr:uid="{09EA8BD5-77F4-4E1C-8F2D-2F78A18CD440}"/>
    <cellStyle name="Normal 16 2 2 7" xfId="18238" xr:uid="{A5E48EFB-1B51-465F-8E83-FFD6B459736B}"/>
    <cellStyle name="Normal 16 2 2 7 2" xfId="42463" xr:uid="{FB1F47C3-BD29-45E2-BB2E-133F28A3B397}"/>
    <cellStyle name="Normal 16 2 2 8" xfId="20363" xr:uid="{3EB26598-BFBD-4931-A7EA-EA94379A1AA5}"/>
    <cellStyle name="Normal 16 2 2 8 2" xfId="44534" xr:uid="{976C03F3-8894-4103-B1D7-3257739F250C}"/>
    <cellStyle name="Normal 16 2 2 9" xfId="26801" xr:uid="{0709676B-1D1F-4E66-B487-7C9A235A024D}"/>
    <cellStyle name="Normal 16 2 3" xfId="2233" xr:uid="{CC7FEE56-28A6-43BA-95DA-A0D5E9CF0775}"/>
    <cellStyle name="Normal 16 2 3 2" xfId="6813" xr:uid="{39B6431C-B36E-4550-95F1-F37D982A365E}"/>
    <cellStyle name="Normal 16 2 3 2 2" xfId="15072" xr:uid="{3D2D7D54-A1C2-4447-B929-8AEFDCC0E166}"/>
    <cellStyle name="Normal 16 2 3 2 2 2" xfId="39654" xr:uid="{688783B1-12B4-4496-AA27-63C9975BA471}"/>
    <cellStyle name="Normal 16 2 3 2 3" xfId="21675" xr:uid="{DF20E191-1C8F-4D39-873D-9E2C4D6CB9C2}"/>
    <cellStyle name="Normal 16 2 3 2 3 2" xfId="45755" xr:uid="{968CD9D6-C84A-40A1-9874-1BDB2FC89E7C}"/>
    <cellStyle name="Normal 16 2 3 2 4" xfId="31639" xr:uid="{D4589622-3640-47E3-B5D7-64978D9D0BD1}"/>
    <cellStyle name="Normal 16 2 3 3" xfId="10574" xr:uid="{F95CE510-DD6C-4294-836A-AA0A48960E4A}"/>
    <cellStyle name="Normal 16 2 3 3 2" xfId="35232" xr:uid="{5CFFC86E-6C27-439B-A945-4A71ED8E40C9}"/>
    <cellStyle name="Normal 16 2 3 4" xfId="19208" xr:uid="{4ABD19BF-44C6-4D9F-BCB1-A12270075A62}"/>
    <cellStyle name="Normal 16 2 3 4 2" xfId="43402" xr:uid="{F1F52928-3A35-434C-B81D-7F47B7190EDE}"/>
    <cellStyle name="Normal 16 2 3 5" xfId="27347" xr:uid="{3A1D13B7-816B-4C96-9E28-844E9A1D4B6E}"/>
    <cellStyle name="Normal 16 2 4" xfId="2619" xr:uid="{DCC1A040-F83E-477E-B2C8-7AD34DAD19BC}"/>
    <cellStyle name="Normal 16 2 4 2" xfId="8405" xr:uid="{E870CE41-FE7C-4649-B6F9-18B173642112}"/>
    <cellStyle name="Normal 16 2 4 2 2" xfId="16663" xr:uid="{95909C39-62C8-415A-BDF7-20C3A2081A06}"/>
    <cellStyle name="Normal 16 2 4 2 2 2" xfId="41245" xr:uid="{FAA47455-D266-4C2C-A469-F2EED7234E13}"/>
    <cellStyle name="Normal 16 2 4 2 3" xfId="33230" xr:uid="{854A2684-2F08-474C-A7D0-ED9076B13FED}"/>
    <cellStyle name="Normal 16 2 4 3" xfId="10960" xr:uid="{D381F849-E24B-47D6-8D14-A15D587AA1B4}"/>
    <cellStyle name="Normal 16 2 4 3 2" xfId="35616" xr:uid="{46954D40-2C50-4B31-AC3F-555A2E02A3D3}"/>
    <cellStyle name="Normal 16 2 4 4" xfId="21078" xr:uid="{453D7593-1392-46D0-9043-F2AA5495493D}"/>
    <cellStyle name="Normal 16 2 4 4 2" xfId="45203" xr:uid="{23611B43-C3ED-49B7-9AC8-4FB645CAA185}"/>
    <cellStyle name="Normal 16 2 4 5" xfId="27731" xr:uid="{86EFC7D1-0CEE-4DD3-9D44-3F5A2ABB9675}"/>
    <cellStyle name="Normal 16 2 5" xfId="2856" xr:uid="{2111F7D0-491E-4DA7-AF3D-3DB0E1D2003E}"/>
    <cellStyle name="Normal 16 2 5 2" xfId="11197" xr:uid="{891A4918-8A5E-4A31-9FA7-80B645C39E3C}"/>
    <cellStyle name="Normal 16 2 5 2 2" xfId="35852" xr:uid="{BF6B23E6-91A5-4CC2-B2FF-5112DC432B49}"/>
    <cellStyle name="Normal 16 2 5 3" xfId="27967" xr:uid="{6C311208-4134-4C57-89CC-4A7C1349A27B}"/>
    <cellStyle name="Normal 16 2 6" xfId="3329" xr:uid="{AB1620C0-331F-4C87-81B6-9539A4A069BA}"/>
    <cellStyle name="Normal 16 2 6 2" xfId="11670" xr:uid="{5C2F587C-6B49-4E39-AC6F-ED0CE56B0B01}"/>
    <cellStyle name="Normal 16 2 6 2 2" xfId="36324" xr:uid="{6922585D-5342-43EA-A5E2-F06C0CD20590}"/>
    <cellStyle name="Normal 16 2 6 3" xfId="28439" xr:uid="{E21FB6B9-8ADD-40CB-A729-4E165D6A8427}"/>
    <cellStyle name="Normal 16 2 7" xfId="3575" xr:uid="{E1635431-2109-41BE-8CCE-EB435467D4BE}"/>
    <cellStyle name="Normal 16 2 7 2" xfId="11916" xr:uid="{4758F240-59F5-44EE-AF27-3650630B5C6C}"/>
    <cellStyle name="Normal 16 2 7 2 2" xfId="36560" xr:uid="{28B8178D-418B-41C8-8EC7-D8FD8BB1A105}"/>
    <cellStyle name="Normal 16 2 7 3" xfId="28675" xr:uid="{E2DD7040-E4D9-453B-93A5-FA2B275644D0}"/>
    <cellStyle name="Normal 16 2 8" xfId="4329" xr:uid="{2E74C0F4-02BF-4092-85F1-4B21DDD00264}"/>
    <cellStyle name="Normal 16 2 8 2" xfId="12670" xr:uid="{AAC0ABF8-E44C-47C2-81A2-353D6A45D9BA}"/>
    <cellStyle name="Normal 16 2 8 2 2" xfId="37255" xr:uid="{629398EB-00F5-4C90-A286-F1A6BEBD1A5B}"/>
    <cellStyle name="Normal 16 2 8 3" xfId="29295" xr:uid="{02E4B953-B6E8-4982-B3F4-1FB9D2FC5428}"/>
    <cellStyle name="Normal 16 2 9" xfId="5578" xr:uid="{DBEDF94C-527A-4577-AF93-25B77697208F}"/>
    <cellStyle name="Normal 16 2 9 2" xfId="13861" xr:uid="{4D52FAB5-3A2F-47AE-B8DE-33DBAC7F0DD9}"/>
    <cellStyle name="Normal 16 2 9 2 2" xfId="38445" xr:uid="{CEFDA2C9-A0C4-4DC4-BF2E-82866B0A348F}"/>
    <cellStyle name="Normal 16 2 9 3" xfId="30427" xr:uid="{B771091F-5D3A-4D63-9064-0E94B046CE9D}"/>
    <cellStyle name="Normal 16 3" xfId="613" xr:uid="{A5C41DE6-6FE0-4CE5-A74F-E0C48EAF5A5B}"/>
    <cellStyle name="Normal 16 3 10" xfId="25893" xr:uid="{DDDBCCBB-442C-4B63-A293-EE35E06459C0}"/>
    <cellStyle name="Normal 16 3 2" xfId="1802" xr:uid="{5F7ACE78-0281-4A8B-ACA7-33301EE22384}"/>
    <cellStyle name="Normal 16 3 2 2" xfId="6931" xr:uid="{086CAC34-5A28-4CE2-9895-D10247E24857}"/>
    <cellStyle name="Normal 16 3 2 2 2" xfId="15190" xr:uid="{A9F32AF2-6FA8-4F57-A7F2-42EFE2AE89F2}"/>
    <cellStyle name="Normal 16 3 2 2 2 2" xfId="39772" xr:uid="{3BEBF8E3-47A0-4D0E-AD20-8CB828E83E86}"/>
    <cellStyle name="Normal 16 3 2 2 3" xfId="22967" xr:uid="{01D3E21C-744B-4B08-80EE-5561D76D7AAA}"/>
    <cellStyle name="Normal 16 3 2 2 3 2" xfId="46978" xr:uid="{C192B2CE-B4BD-4EC5-89EF-2D931E1FE9DD}"/>
    <cellStyle name="Normal 16 3 2 2 4" xfId="31757" xr:uid="{D8C7A2A5-698C-43C1-89FA-D9B40F1435BA}"/>
    <cellStyle name="Normal 16 3 2 3" xfId="10144" xr:uid="{4BA2EECA-DBA5-425D-BA3C-2E4E02D8CD64}"/>
    <cellStyle name="Normal 16 3 2 3 2" xfId="34804" xr:uid="{423B751D-D56D-4CB7-808D-B2929CFF8F23}"/>
    <cellStyle name="Normal 16 3 2 4" xfId="20502" xr:uid="{35C8792F-0AB0-4179-A2B6-92612095CFB8}"/>
    <cellStyle name="Normal 16 3 2 4 2" xfId="44662" xr:uid="{45521749-D9EA-4050-9A2A-252C769491D4}"/>
    <cellStyle name="Normal 16 3 2 5" xfId="26919" xr:uid="{09C578B6-9DDE-47C6-8B9F-F5E5094F4752}"/>
    <cellStyle name="Normal 16 3 3" xfId="2974" xr:uid="{78081156-A776-4C7F-A840-906E661BE7CD}"/>
    <cellStyle name="Normal 16 3 3 2" xfId="11315" xr:uid="{FE4DA539-4A58-4EB0-B4D9-17262184799B}"/>
    <cellStyle name="Normal 16 3 3 2 2" xfId="21866" xr:uid="{1AFD77E3-F940-4825-AE7B-2C78A5994981}"/>
    <cellStyle name="Normal 16 3 3 2 2 2" xfId="45940" xr:uid="{8DDB550B-F823-4988-8A2C-B79BA2D3A33E}"/>
    <cellStyle name="Normal 16 3 3 2 3" xfId="35970" xr:uid="{1AD7DF6F-C3B5-46E9-A475-83D3E68BD823}"/>
    <cellStyle name="Normal 16 3 3 3" xfId="19401" xr:uid="{A809693E-2544-4BEF-9DC2-C13E7668FD5A}"/>
    <cellStyle name="Normal 16 3 3 3 2" xfId="43595" xr:uid="{F93C182C-FD0D-4A8B-9551-41C71665239D}"/>
    <cellStyle name="Normal 16 3 3 4" xfId="28085" xr:uid="{B9066B02-082B-4E65-A6BD-C13801C3045B}"/>
    <cellStyle name="Normal 16 3 4" xfId="3693" xr:uid="{06545293-5B68-4B76-97B3-52EC097529C0}"/>
    <cellStyle name="Normal 16 3 4 2" xfId="12034" xr:uid="{F9B6A932-6F47-458B-84E0-760F6993EBC0}"/>
    <cellStyle name="Normal 16 3 4 2 2" xfId="36678" xr:uid="{4E18118D-4E28-4896-AD3C-BEB814A939EF}"/>
    <cellStyle name="Normal 16 3 4 3" xfId="21271" xr:uid="{BACD9EF5-C572-4DBE-AD80-32E9D3A01C2B}"/>
    <cellStyle name="Normal 16 3 4 3 2" xfId="45390" xr:uid="{C6005605-3FA6-472F-80A7-AE562A3896AE}"/>
    <cellStyle name="Normal 16 3 4 4" xfId="28793" xr:uid="{C1EE75F4-702F-40B3-9D71-0E3374433474}"/>
    <cellStyle name="Normal 16 3 5" xfId="4447" xr:uid="{1EB1C6C3-8510-4918-8FA8-7AE2CF52CA00}"/>
    <cellStyle name="Normal 16 3 5 2" xfId="12788" xr:uid="{4DAD131D-7F05-45F1-A9AB-A122B57F0EF5}"/>
    <cellStyle name="Normal 16 3 5 2 2" xfId="37373" xr:uid="{1E168D59-F1AB-4403-8A14-E1E81AF65743}"/>
    <cellStyle name="Normal 16 3 5 3" xfId="29413" xr:uid="{2AF7BD25-A713-454D-BE5F-7069B8425276}"/>
    <cellStyle name="Normal 16 3 6" xfId="5720" xr:uid="{FEAD2A32-BE14-4719-8421-DFF3C8FA3AB5}"/>
    <cellStyle name="Normal 16 3 6 2" xfId="13982" xr:uid="{5C8AE108-0895-452E-8942-6D1AF6B0EF6C}"/>
    <cellStyle name="Normal 16 3 6 2 2" xfId="38564" xr:uid="{14675FE6-D2E0-4310-AE9B-7BD28E83552F}"/>
    <cellStyle name="Normal 16 3 6 3" xfId="30549" xr:uid="{C6176898-4E7D-44A2-B1AA-891A7E6708F0}"/>
    <cellStyle name="Normal 16 3 7" xfId="9000" xr:uid="{D6B1ED5A-670B-4BB9-989E-8507E5C1763B}"/>
    <cellStyle name="Normal 16 3 7 2" xfId="33762" xr:uid="{21192D2E-4D4C-4694-9543-D31A07DD576A}"/>
    <cellStyle name="Normal 16 3 8" xfId="18120" xr:uid="{585F8A01-F547-436B-B6A6-32B43539DFD8}"/>
    <cellStyle name="Normal 16 3 8 2" xfId="42345" xr:uid="{FE7D9612-E62C-4E3B-AB02-28F376E7DA82}"/>
    <cellStyle name="Normal 16 3 9" xfId="18794" xr:uid="{0A3592C2-BFDE-4C6E-B8A7-A55DF9624390}"/>
    <cellStyle name="Normal 16 3 9 2" xfId="42990" xr:uid="{3967D1A1-D4CE-4665-ADBC-08F4E33478DA}"/>
    <cellStyle name="Normal 16 4" xfId="764" xr:uid="{F8C468E4-DE25-4CEB-9A93-69B8C97ED7EA}"/>
    <cellStyle name="Normal 16 4 2" xfId="8287" xr:uid="{0479F4FC-8514-4E1C-AC32-059BA59D793A}"/>
    <cellStyle name="Normal 16 4 2 2" xfId="16545" xr:uid="{298E25A8-D189-4B6A-A345-B99E1506BD61}"/>
    <cellStyle name="Normal 16 4 2 2 2" xfId="41127" xr:uid="{25BF1981-2EED-4336-90F8-15B9E9148AAC}"/>
    <cellStyle name="Normal 16 4 2 3" xfId="33112" xr:uid="{CC8873DE-E936-48B6-8290-2929D0F4E6CA}"/>
    <cellStyle name="Normal 16 5" xfId="1921" xr:uid="{47C43171-9E12-4013-AB2B-850775169A91}"/>
    <cellStyle name="Normal 16 5 2" xfId="10263" xr:uid="{F1E56D42-0421-4638-A564-249BD46F1E38}"/>
    <cellStyle name="Normal 16 5 2 2" xfId="23085" xr:uid="{1C3CDC16-9162-4EB6-BB51-B05FBD07CC96}"/>
    <cellStyle name="Normal 16 5 2 2 2" xfId="47096" xr:uid="{E5508972-0FAB-4D71-83BD-DECC19DAD9E6}"/>
    <cellStyle name="Normal 16 5 2 3" xfId="34922" xr:uid="{10CA030A-E64A-49D4-AFD9-121DDFA97F7C}"/>
    <cellStyle name="Normal 16 5 3" xfId="20620" xr:uid="{5F2D48D4-9154-43E9-A53D-0CAC0FABDEC2}"/>
    <cellStyle name="Normal 16 5 3 2" xfId="44780" xr:uid="{B3964048-DDA8-48BD-9BEB-7BE51B2656B3}"/>
    <cellStyle name="Normal 16 5 4" xfId="27037" xr:uid="{FEFA9A72-65B3-4A73-A772-ADF4D33FCA7A}"/>
    <cellStyle name="Normal 16 6" xfId="2114" xr:uid="{2586F10F-F822-4D36-91B4-0B6A34950E4D}"/>
    <cellStyle name="Normal 16 6 2" xfId="10456" xr:uid="{2940B441-550A-4D44-A653-526F15C78BF1}"/>
    <cellStyle name="Normal 16 6 2 2" xfId="21495" xr:uid="{6ED4BEE8-87B4-46D5-BD7D-425E28327450}"/>
    <cellStyle name="Normal 16 6 2 2 2" xfId="45599" xr:uid="{99680044-EBD0-475E-9D1B-4F0EAE60ECCD}"/>
    <cellStyle name="Normal 16 6 2 3" xfId="35114" xr:uid="{A6EA21EB-612B-411A-B940-24B46DB9D12A}"/>
    <cellStyle name="Normal 16 6 3" xfId="19022" xr:uid="{6F0B8CC1-8CE7-4AD6-B8F8-EABCDEAD6B2B}"/>
    <cellStyle name="Normal 16 6 3 2" xfId="43216" xr:uid="{683D5D3F-F8A1-4C9B-A4B3-95B893BAAA41}"/>
    <cellStyle name="Normal 16 6 4" xfId="27229" xr:uid="{1E66695E-9222-4CD0-8251-03AAEED2C6E4}"/>
    <cellStyle name="Normal 16 7" xfId="2501" xr:uid="{FCC4BACB-5590-4345-876B-7F691849B96A}"/>
    <cellStyle name="Normal 16 7 2" xfId="10842" xr:uid="{8DE3EBE5-8769-488B-A35D-802E0B903E15}"/>
    <cellStyle name="Normal 16 7 2 2" xfId="35498" xr:uid="{6FE8EFF7-96E9-4037-90D1-59DE8387102B}"/>
    <cellStyle name="Normal 16 7 3" xfId="20900" xr:uid="{23C7F2AF-9601-435C-B31C-59C78AA85147}"/>
    <cellStyle name="Normal 16 7 3 2" xfId="45036" xr:uid="{AAAF502C-556D-4DA2-875D-D088CEF9B391}"/>
    <cellStyle name="Normal 16 7 4" xfId="27613" xr:uid="{B42BF853-D84F-4BB5-BE4D-7E55F9EBF2CF}"/>
    <cellStyle name="Normal 16 8" xfId="2738" xr:uid="{AEF2BF4B-01F8-494E-8EBA-C36551D285B1}"/>
    <cellStyle name="Normal 16 8 2" xfId="11079" xr:uid="{32CD4855-FD7F-4CA0-8E54-E9FB7AB57C24}"/>
    <cellStyle name="Normal 16 8 2 2" xfId="35734" xr:uid="{DBC433ED-6F36-4B9E-803C-DF626B01F115}"/>
    <cellStyle name="Normal 16 8 3" xfId="27849" xr:uid="{EEBB6031-4C98-4F4F-9C77-2A4C24A1555F}"/>
    <cellStyle name="Normal 16 9" xfId="3211" xr:uid="{D8E70556-6826-40E5-9E30-E742D4A88A01}"/>
    <cellStyle name="Normal 16 9 2" xfId="11552" xr:uid="{3DD4D544-3C28-4FC5-BA05-44D7EC4D3E1F}"/>
    <cellStyle name="Normal 16 9 2 2" xfId="36206" xr:uid="{9DF9EF03-89F5-456F-B078-AF38E99521A9}"/>
    <cellStyle name="Normal 16 9 3" xfId="28321" xr:uid="{D48D9616-BE37-41DA-9AC4-B0EBC485EBC2}"/>
    <cellStyle name="Normal 17" xfId="347" xr:uid="{121DE37E-4AE0-45E0-83B0-164DFC8C6BB1}"/>
    <cellStyle name="Normal 17 2" xfId="493" xr:uid="{7DE3000C-82C1-43D4-AB7F-8BA8A5845DCD}"/>
    <cellStyle name="Normal 17 2 2" xfId="1393" xr:uid="{88ACF123-51D3-4D25-B055-86119C993391}"/>
    <cellStyle name="Normal 17 2 2 2" xfId="6356" xr:uid="{3D9BEAA0-0C27-4D3C-89BB-518225A5A738}"/>
    <cellStyle name="Normal 17 2 2 2 2" xfId="22582" xr:uid="{954E13C6-40A4-48C4-A1EA-634761AFE76B}"/>
    <cellStyle name="Normal 17 2 2 2 2 2" xfId="46609" xr:uid="{30389A72-A3A7-4600-A09D-331040FB3036}"/>
    <cellStyle name="Normal 17 2 2 3" xfId="9755" xr:uid="{FB1E247B-8EEE-4B6D-B3A2-250686E63592}"/>
    <cellStyle name="Normal 17 2 2 3 2" xfId="34441" xr:uid="{D47B0B7B-ACF3-4DE0-AA99-F4E8B2666B17}"/>
    <cellStyle name="Normal 17 2 2 4" xfId="20116" xr:uid="{7708D398-FFFC-4A74-8F10-DFE26AD2470B}"/>
    <cellStyle name="Normal 17 2 2 4 2" xfId="44290" xr:uid="{29EA66F0-5EBC-4CD3-8B54-5D9F69E30E59}"/>
    <cellStyle name="Normal 17 2 2 5" xfId="26557" xr:uid="{58CD3B33-DA8E-4179-BA88-8F6518A3BBAA}"/>
    <cellStyle name="Normal 17 2 3" xfId="7425" xr:uid="{E1B76676-BFD3-4F36-8843-15383B0DFEB9}"/>
    <cellStyle name="Normal 17 2 3 2" xfId="15684" xr:uid="{07E05455-9C0B-470F-AB80-8DB8F851CD40}"/>
    <cellStyle name="Normal 17 2 3 2 2" xfId="40266" xr:uid="{2E5104FE-6444-4071-AF3B-30B36D5C80B9}"/>
    <cellStyle name="Normal 17 2 3 3" xfId="32251" xr:uid="{1E704325-B00E-4369-B2B6-8C543D098D70}"/>
    <cellStyle name="Normal 17 2 4" xfId="5333" xr:uid="{B6807DA3-8B07-4935-BC78-7A3C64E89269}"/>
    <cellStyle name="Normal 17 2 4 2" xfId="13617" xr:uid="{5A16968F-8598-47F0-A672-A74C55C94DF9}"/>
    <cellStyle name="Normal 17 2 4 2 2" xfId="38201" xr:uid="{2704BFED-4B96-42D3-B001-4E09BE27C396}"/>
    <cellStyle name="Normal 17 2 4 3" xfId="30183" xr:uid="{5174AF1F-3676-4A74-847B-16B27CFA0793}"/>
    <cellStyle name="Normal 17 3" xfId="1744" xr:uid="{EBDB146D-22F7-41D3-B7D5-B5F717D537C1}"/>
    <cellStyle name="Normal 17 4" xfId="942" xr:uid="{2FE63B02-6B3E-45CE-BB35-A8D996CCC751}"/>
    <cellStyle name="Normal 17 4 2" xfId="7936" xr:uid="{D7DE51DD-B176-4A32-AADC-04E686889D74}"/>
    <cellStyle name="Normal 17 4 2 2" xfId="16194" xr:uid="{98A29C8B-3739-4853-8224-AF2528D990AC}"/>
    <cellStyle name="Normal 17 4 2 2 2" xfId="40776" xr:uid="{1CD24CFC-77B2-406A-9AC1-67CF49DD50D1}"/>
    <cellStyle name="Normal 17 4 2 3" xfId="22153" xr:uid="{704EA92E-A7CB-4129-B693-A56DBD0EF35C}"/>
    <cellStyle name="Normal 17 4 2 3 2" xfId="46204" xr:uid="{1DDCBF81-FEFE-4C1A-B100-ED0EE82F09C7}"/>
    <cellStyle name="Normal 17 4 2 4" xfId="32761" xr:uid="{C1CD331B-B4E1-4A17-B1A5-62DBC72B63DE}"/>
    <cellStyle name="Normal 17 4 3" xfId="6049" xr:uid="{8A65EF94-A963-4037-8F14-EF681AE8D00D}"/>
    <cellStyle name="Normal 17 4 3 2" xfId="14311" xr:uid="{BC75ACFA-91AC-4F5D-A479-E758ADDF3984}"/>
    <cellStyle name="Normal 17 4 3 2 2" xfId="38893" xr:uid="{391BB98F-4031-4A13-BD77-34727A93023A}"/>
    <cellStyle name="Normal 17 4 3 3" xfId="30878" xr:uid="{F753B309-BAE6-4ABD-BAA7-8363F1E028F9}"/>
    <cellStyle name="Normal 17 4 4" xfId="9318" xr:uid="{3554F076-7666-446B-B901-77F97EC7D643}"/>
    <cellStyle name="Normal 17 4 4 2" xfId="34039" xr:uid="{A3153D51-1494-4552-AE62-C7652FA5E115}"/>
    <cellStyle name="Normal 17 4 5" xfId="19687" xr:uid="{40AC2504-FA35-4ED5-8109-D8B7D0B0ED0D}"/>
    <cellStyle name="Normal 17 4 5 2" xfId="43869" xr:uid="{DFE18703-F388-4554-ADD4-69AE45445BCA}"/>
    <cellStyle name="Normal 17 4 6" xfId="26158" xr:uid="{0CE44838-13D4-43C2-A978-97941D615D9A}"/>
    <cellStyle name="Normal 17 5" xfId="6569" xr:uid="{285A3186-0A7F-4FDE-855D-EEAD8230CE45}"/>
    <cellStyle name="Normal 17 5 2" xfId="14828" xr:uid="{BF5652D5-0F28-4C6A-9A36-B242AD619BB4}"/>
    <cellStyle name="Normal 17 5 2 2" xfId="39410" xr:uid="{35A9AC3E-78D6-47E7-BD11-47A9FFE9161F}"/>
    <cellStyle name="Normal 17 5 3" xfId="31395" xr:uid="{99A907A5-2DA4-4DD9-A3CC-97007B231136}"/>
    <cellStyle name="Normal 17 6" xfId="7160" xr:uid="{D696FB25-1413-476E-9EB6-674FB7EA4B47}"/>
    <cellStyle name="Normal 17 6 2" xfId="15419" xr:uid="{EF04A38F-75F2-4D36-9BA9-AE797A85C399}"/>
    <cellStyle name="Normal 17 6 2 2" xfId="40001" xr:uid="{F77524B5-1E2B-42B4-9838-D29B2ED5F440}"/>
    <cellStyle name="Normal 17 6 3" xfId="31986" xr:uid="{E3B98FF6-8B47-4B6A-B678-E55E1927D4A4}"/>
    <cellStyle name="Normal 17 7" xfId="4902" xr:uid="{C9E210BE-8733-42AF-B899-9A2A605C10A7}"/>
    <cellStyle name="Normal 17 7 2" xfId="13215" xr:uid="{1592F550-6056-4CF6-B523-A430201C8E48}"/>
    <cellStyle name="Normal 17 7 2 2" xfId="37799" xr:uid="{D362B0CE-DF23-4D57-8634-C199EE6F9E60}"/>
    <cellStyle name="Normal 17 7 3" xfId="29781" xr:uid="{918F99F0-784C-426A-B87F-1DA532A389AD}"/>
    <cellStyle name="Normal 18" xfId="349" xr:uid="{054FFCCA-BB95-4F94-A602-A2B41FF502F7}"/>
    <cellStyle name="Normal 18 2" xfId="1555" xr:uid="{B5E7717E-2378-4DD9-8DD4-7FAAFE40069F}"/>
    <cellStyle name="Normal 18 2 2" xfId="2175" xr:uid="{FD1735FE-96FA-4477-B661-5033C6174C55}"/>
    <cellStyle name="Normal 18 2 3" xfId="7530" xr:uid="{57BB538E-E341-4EDC-A168-673AF581D1E5}"/>
    <cellStyle name="Normal 18 3" xfId="1585" xr:uid="{0883B2D3-472A-4ACA-913F-8D2BCA8135DC}"/>
    <cellStyle name="Normal 18 4" xfId="1123" xr:uid="{78F83EA0-009D-427F-81D5-C487A3B43FFD}"/>
    <cellStyle name="Normal 19" xfId="348" xr:uid="{38AAC7DD-4C63-459A-BE59-E7A90A8C03E3}"/>
    <cellStyle name="Normal 19 2" xfId="7668" xr:uid="{73CF99B7-F816-4310-9ECD-45204EAAA215}"/>
    <cellStyle name="Normal 19 2 2" xfId="15926" xr:uid="{AFFD2CF0-30A9-4DC7-9316-31967BC45D31}"/>
    <cellStyle name="Normal 19 2 2 2" xfId="40508" xr:uid="{EEAA22E8-B5F5-48BC-9A05-0A0A569D9C24}"/>
    <cellStyle name="Normal 19 2 3" xfId="32493" xr:uid="{622E6477-09DF-48C8-B826-2CD6906614F6}"/>
    <cellStyle name="Normal 19 3" xfId="5781" xr:uid="{0E9D11E6-00C2-4051-AE6E-4ECB067CE5D5}"/>
    <cellStyle name="Normal 19 3 2" xfId="14043" xr:uid="{4C1F1EA6-A4A2-41AA-9887-AF3B7AC6D0F5}"/>
    <cellStyle name="Normal 19 3 2 2" xfId="38625" xr:uid="{77798E13-D3CD-46D2-8EB3-AEE161C21C92}"/>
    <cellStyle name="Normal 19 3 3" xfId="30610" xr:uid="{7EFAA0E2-A508-472A-88CB-BACCB732F92D}"/>
    <cellStyle name="Normal 19 4" xfId="8753" xr:uid="{8D801139-53B9-4C3F-857D-B9039AB8969E}"/>
    <cellStyle name="Normal 2" xfId="3" xr:uid="{37DFA1AF-7E27-4176-99EF-53F59AC17517}"/>
    <cellStyle name="Normal 2 10" xfId="2373" xr:uid="{956F18EF-C52B-4001-A0A3-8711BC3F7644}"/>
    <cellStyle name="Normal 2 10 2" xfId="10714" xr:uid="{DD5DE8CA-A46C-4D7A-AA3F-4278F58E976B}"/>
    <cellStyle name="Normal 2 10 2 2" xfId="35371" xr:uid="{5A8FB992-36AD-4C77-A8F1-496F246E244B}"/>
    <cellStyle name="Normal 2 10 3" xfId="27486" xr:uid="{F562AEA4-5274-4F72-ABB6-B1BF10146C48}"/>
    <cellStyle name="Normal 2 11" xfId="3934" xr:uid="{269B37E3-BAB5-4231-B2B7-5A591EB4D976}"/>
    <cellStyle name="Normal 2 11 2" xfId="12275" xr:uid="{786FBC27-2F61-4171-9CFE-C94201E047EA}"/>
    <cellStyle name="Normal 2 11 2 2" xfId="36861" xr:uid="{6D3E6700-8B6C-42DD-BC3D-49D46A83D8C9}"/>
    <cellStyle name="Normal 2 11 3" xfId="28976" xr:uid="{24B748FB-6B78-4DCF-BEDC-E072DB435D9F}"/>
    <cellStyle name="Normal 2 12" xfId="4008" xr:uid="{CE3E6298-3352-46D5-8EE1-7EE5D1171050}"/>
    <cellStyle name="Normal 2 12 2" xfId="12349" xr:uid="{26391551-9EA2-4617-82FE-D0C9B30F0B72}"/>
    <cellStyle name="Normal 2 12 2 2" xfId="36935" xr:uid="{60280D6E-BEB1-4905-B146-6689792DFC1A}"/>
    <cellStyle name="Normal 2 12 3" xfId="29050" xr:uid="{FB100379-3928-4705-B2A9-F0EA609C139A}"/>
    <cellStyle name="Normal 2 13" xfId="8487" xr:uid="{2D5CC751-D600-4F39-A4D0-CB71820C18D5}"/>
    <cellStyle name="Normal 2 13 2" xfId="16745" xr:uid="{8F0B10F5-4933-4B66-BCE1-115139D0ADD6}"/>
    <cellStyle name="Normal 2 13 2 2" xfId="41327" xr:uid="{90120513-D9D6-4FEE-ADE7-D7F505E2A1DB}"/>
    <cellStyle name="Normal 2 13 3" xfId="33298" xr:uid="{350D78C3-780D-4BD6-9F0B-947D8CE39A92}"/>
    <cellStyle name="Normal 2 14" xfId="8575" xr:uid="{335B137B-1385-46CF-BFAC-61EA0D2E9F72}"/>
    <cellStyle name="Normal 2 14 2" xfId="16833" xr:uid="{BE4B7543-79F7-43C5-AD09-AB271C2866FE}"/>
    <cellStyle name="Normal 2 14 2 2" xfId="41414" xr:uid="{62256E40-2372-4ED6-BBD4-F2BAA54F6B19}"/>
    <cellStyle name="Normal 2 14 3" xfId="33384" xr:uid="{76A7C853-1433-4B35-A04A-0668233B49B8}"/>
    <cellStyle name="Normal 2 15" xfId="17723" xr:uid="{1F00DB0A-1856-4143-A716-6CF8880AA42B}"/>
    <cellStyle name="Normal 2 15 2" xfId="41952" xr:uid="{CFD0103B-6F89-45D9-8B2C-A2D07A700170}"/>
    <cellStyle name="Normal 2 16" xfId="65" xr:uid="{2FE70DA1-4D69-4FA1-8D59-CAFC250E9007}"/>
    <cellStyle name="Normal 2 2" xfId="8" xr:uid="{F1A7591C-6136-4E0D-B147-400F4EFA2B77}"/>
    <cellStyle name="Normal 2 2 10" xfId="692" xr:uid="{64D41922-2BA8-4860-951B-38AA5E9791F7}"/>
    <cellStyle name="Normal 2 2 10 2" xfId="1192" xr:uid="{01DACF0B-E833-4D6C-B90B-946FC08439CA}"/>
    <cellStyle name="Normal 2 2 10 2 2" xfId="7752" xr:uid="{098AFEE7-348B-464E-9A22-8649260E10A9}"/>
    <cellStyle name="Normal 2 2 10 2 2 2" xfId="16010" xr:uid="{A8BE00E2-922B-4CF8-BFC4-99FE12384108}"/>
    <cellStyle name="Normal 2 2 10 2 2 2 2" xfId="40592" xr:uid="{F2149D38-BD69-4B5A-9BC5-1C94A7B3B6E2}"/>
    <cellStyle name="Normal 2 2 10 2 2 3" xfId="22389" xr:uid="{13F2FE4D-6257-4816-8BE9-D63362F610D5}"/>
    <cellStyle name="Normal 2 2 10 2 2 3 2" xfId="46423" xr:uid="{51166595-55B2-40DB-A1A4-99DCD500207D}"/>
    <cellStyle name="Normal 2 2 10 2 2 4" xfId="32577" xr:uid="{D194FA84-2E68-485A-9A99-C81F67E9695E}"/>
    <cellStyle name="Normal 2 2 10 2 3" xfId="5865" xr:uid="{83A13969-80A9-4B3B-8440-3431D69A7C10}"/>
    <cellStyle name="Normal 2 2 10 2 3 2" xfId="14127" xr:uid="{7CE425BC-4D12-404F-827D-67F6BAFB8328}"/>
    <cellStyle name="Normal 2 2 10 2 3 2 2" xfId="38709" xr:uid="{ADB7208B-DFB8-4A8A-B5E2-65ECD632CD24}"/>
    <cellStyle name="Normal 2 2 10 2 3 3" xfId="30694" xr:uid="{BBC48F6F-391A-4329-8B2B-EFAA8CA7D11F}"/>
    <cellStyle name="Normal 2 2 10 2 4" xfId="9560" xr:uid="{01EFA294-23D9-41C3-9D18-52E1522F08EB}"/>
    <cellStyle name="Normal 2 2 10 2 4 2" xfId="34256" xr:uid="{2CBB73ED-C0B6-4571-BF3F-75D58009D583}"/>
    <cellStyle name="Normal 2 2 10 2 5" xfId="19922" xr:uid="{7703379A-32D6-43B8-8928-C029632C9726}"/>
    <cellStyle name="Normal 2 2 10 2 5 2" xfId="44101" xr:uid="{2670C470-5BEE-4A79-9722-AEBE76470B26}"/>
    <cellStyle name="Normal 2 2 10 2 6" xfId="26373" xr:uid="{BCA15F31-B957-4020-A42A-9F8E5D35D990}"/>
    <cellStyle name="Normal 2 2 10 3" xfId="6385" xr:uid="{7AFFC3F0-7BDC-4AA8-9CAB-3F659853D94F}"/>
    <cellStyle name="Normal 2 2 10 3 2" xfId="14644" xr:uid="{B8C1960B-B34E-4ECA-BBD3-F32A7ECF8EC5}"/>
    <cellStyle name="Normal 2 2 10 3 2 2" xfId="39226" xr:uid="{B2077100-0BA0-48D1-AE75-9D5A6345553C}"/>
    <cellStyle name="Normal 2 2 10 3 3" xfId="19465" xr:uid="{962A4279-7808-421B-AE9E-EB6BEEE757B9}"/>
    <cellStyle name="Normal 2 2 10 3 4" xfId="31211" xr:uid="{891C4DBA-92E5-440B-980C-CE5D31C4E404}"/>
    <cellStyle name="Normal 2 2 10 4" xfId="7295" xr:uid="{4B427390-FBD9-443B-A3E3-BF4D9EC29A32}"/>
    <cellStyle name="Normal 2 2 10 4 2" xfId="15554" xr:uid="{21DC4787-FCEF-48C0-AE16-60574A5C0D52}"/>
    <cellStyle name="Normal 2 2 10 4 2 2" xfId="40136" xr:uid="{146722E3-3474-42A8-B3BE-8BA3863D055F}"/>
    <cellStyle name="Normal 2 2 10 4 3" xfId="20838" xr:uid="{AD254582-89F0-44F1-99A1-0ABAD3791D5A}"/>
    <cellStyle name="Normal 2 2 10 4 3 2" xfId="44976" xr:uid="{55BF3868-9F73-42F4-8328-5C78C86D437F}"/>
    <cellStyle name="Normal 2 2 10 4 4" xfId="32121" xr:uid="{0392D575-1690-465A-9B17-34180E0F519A}"/>
    <cellStyle name="Normal 2 2 10 5" xfId="5138" xr:uid="{9C577806-C2B6-4EBB-9281-811CF1DB1113}"/>
    <cellStyle name="Normal 2 2 10 5 2" xfId="13432" xr:uid="{1596959A-5794-4930-BA1B-18098E7BDF8B}"/>
    <cellStyle name="Normal 2 2 10 5 2 2" xfId="38016" xr:uid="{F860BEE9-96A3-4C7B-802C-AFB990AFA248}"/>
    <cellStyle name="Normal 2 2 10 5 3" xfId="29998" xr:uid="{D957AD99-50C1-4637-B748-1DECE44E6454}"/>
    <cellStyle name="Normal 2 2 10 6" xfId="18409" xr:uid="{72964B5A-E757-47CB-8744-F3CCF754C8D2}"/>
    <cellStyle name="Normal 2 2 10 6 2" xfId="42619" xr:uid="{6AD08C36-D380-4C40-82D7-AA56665AFE40}"/>
    <cellStyle name="Normal 2 2 11" xfId="1152" xr:uid="{78D000B6-5477-4322-BAFD-446E2F482FC8}"/>
    <cellStyle name="Normal 2 2 11 2" xfId="6238" xr:uid="{C4E36433-E4A2-4A5F-AC31-C51E94C3878D}"/>
    <cellStyle name="Normal 2 2 11 2 2" xfId="8125" xr:uid="{4DA48925-3058-4E64-82B4-EC5359272B45}"/>
    <cellStyle name="Normal 2 2 11 2 2 2" xfId="16383" xr:uid="{6A9C3C0A-5997-44F4-B782-7E58CBF59AF1}"/>
    <cellStyle name="Normal 2 2 11 2 2 2 2" xfId="40965" xr:uid="{50CB4C32-45A5-4CE0-AA3D-0FD6D52AFBB6}"/>
    <cellStyle name="Normal 2 2 11 2 2 3" xfId="32950" xr:uid="{430C9E20-15F3-426D-8F90-A4558DC21F7F}"/>
    <cellStyle name="Normal 2 2 11 2 3" xfId="14500" xr:uid="{09037C40-7BDE-4EB2-AAB2-D6D8F8BDEF9F}"/>
    <cellStyle name="Normal 2 2 11 2 3 2" xfId="39082" xr:uid="{31DC5BBF-B045-4C41-AF5F-85272D69FC9B}"/>
    <cellStyle name="Normal 2 2 11 2 4" xfId="22361" xr:uid="{DB277E36-4DBD-490C-889C-BA5E1BA026F3}"/>
    <cellStyle name="Normal 2 2 11 2 4 2" xfId="46395" xr:uid="{308B32F6-2AA0-46CD-B127-7944AF966B8B}"/>
    <cellStyle name="Normal 2 2 11 2 5" xfId="31067" xr:uid="{1A3CAE77-FE32-44FB-B6DA-FF406FD4B4D0}"/>
    <cellStyle name="Normal 2 2 11 3" xfId="6758" xr:uid="{67CCC6F5-3254-4687-9D10-648C9A402EBB}"/>
    <cellStyle name="Normal 2 2 11 3 2" xfId="15017" xr:uid="{20B369B3-C3A3-4E68-A8F4-E83D43E9AC01}"/>
    <cellStyle name="Normal 2 2 11 3 2 2" xfId="39599" xr:uid="{E6620795-E575-473D-B6D6-B7D8A33EF624}"/>
    <cellStyle name="Normal 2 2 11 3 3" xfId="31584" xr:uid="{3DA8A3EC-B671-4E80-8BC0-FB7697D5A473}"/>
    <cellStyle name="Normal 2 2 11 4" xfId="7269" xr:uid="{1B3AE699-8193-449A-A56F-F0E294996E8C}"/>
    <cellStyle name="Normal 2 2 11 4 2" xfId="15528" xr:uid="{125DFF09-4F5F-45EB-B1A5-83FECB5B0DA5}"/>
    <cellStyle name="Normal 2 2 11 4 2 2" xfId="40110" xr:uid="{7246CDA1-EA4E-4DA8-8D65-0E75867B10D8}"/>
    <cellStyle name="Normal 2 2 11 4 3" xfId="32095" xr:uid="{7884FA90-FC0C-41C2-98AB-67D8DF94C368}"/>
    <cellStyle name="Normal 2 2 11 5" xfId="5111" xr:uid="{11ADB447-6637-488E-86F5-20B21EAC7878}"/>
    <cellStyle name="Normal 2 2 11 5 2" xfId="13406" xr:uid="{3AF59EE8-8455-4A80-853C-DA832F29938D}"/>
    <cellStyle name="Normal 2 2 11 5 2 2" xfId="37990" xr:uid="{7DB8F9DB-2B22-45AF-88AC-85EE715D64DB}"/>
    <cellStyle name="Normal 2 2 11 5 3" xfId="29971" xr:uid="{DA69B39F-F3D8-4A91-9042-1C0F9C741A27}"/>
    <cellStyle name="Normal 2 2 11 6" xfId="9528" xr:uid="{1FFAF7C7-07C1-4B1A-A0AC-CCDD4E4C5BC2}"/>
    <cellStyle name="Normal 2 2 11 6 2" xfId="34228" xr:uid="{8BC0D86B-D806-469C-9D38-7E268B0D7172}"/>
    <cellStyle name="Normal 2 2 11 7" xfId="19895" xr:uid="{6D5DD834-2C14-4499-9DCE-156CC82CFE4F}"/>
    <cellStyle name="Normal 2 2 11 7 2" xfId="44075" xr:uid="{5BA5BDBE-CFFF-494E-9408-5382C34CE25D}"/>
    <cellStyle name="Normal 2 2 11 8" xfId="26347" xr:uid="{84A71706-6570-4758-BC40-9382EAD6479B}"/>
    <cellStyle name="Normal 2 2 12" xfId="1590" xr:uid="{8674839C-1326-4267-A325-5B04E7FF3D43}"/>
    <cellStyle name="Normal 2 2 12 2" xfId="6876" xr:uid="{5D17E0C6-EEA5-4B9F-B9C5-C089B56C1986}"/>
    <cellStyle name="Normal 2 2 12 2 2" xfId="15135" xr:uid="{F21336D4-97D5-4EC2-B06C-4BD741E4CA8B}"/>
    <cellStyle name="Normal 2 2 12 2 2 2" xfId="39717" xr:uid="{73368DC8-1F87-4C50-8191-1B04D89CDA75}"/>
    <cellStyle name="Normal 2 2 12 2 3" xfId="22773" xr:uid="{445A6D4F-0470-4622-9754-EAAA7EE1444E}"/>
    <cellStyle name="Normal 2 2 12 2 3 2" xfId="46799" xr:uid="{065F4C18-031F-42E2-B5D6-957AA62D2456}"/>
    <cellStyle name="Normal 2 2 12 2 4" xfId="31702" xr:uid="{90169F68-1F37-43E4-A403-1439E5A007CD}"/>
    <cellStyle name="Normal 2 2 12 3" xfId="5523" xr:uid="{F0B76A7D-3C96-4D6C-8B2C-C586A0DFB970}"/>
    <cellStyle name="Normal 2 2 12 3 2" xfId="13806" xr:uid="{A9DA695E-D271-4706-8E51-DED9C1791C03}"/>
    <cellStyle name="Normal 2 2 12 3 2 2" xfId="38390" xr:uid="{EF61CC9D-EB4E-4AED-92E7-EF5AF43B124F}"/>
    <cellStyle name="Normal 2 2 12 3 3" xfId="30372" xr:uid="{73E0238A-8A4E-4EEF-ADF3-7571D514258D}"/>
    <cellStyle name="Normal 2 2 12 4" xfId="9944" xr:uid="{0BAC77CE-304D-442A-A020-D6B37B962F79}"/>
    <cellStyle name="Normal 2 2 12 4 2" xfId="34630" xr:uid="{7C17C923-3088-47BC-BBA7-C81CD55879B5}"/>
    <cellStyle name="Normal 2 2 12 5" xfId="20307" xr:uid="{9113DF5A-7016-43CE-B556-C97C4F9A6961}"/>
    <cellStyle name="Normal 2 2 12 5 2" xfId="44479" xr:uid="{4344B7A2-194D-43A1-BB72-C247FCC7B32E}"/>
    <cellStyle name="Normal 2 2 12 6" xfId="26746" xr:uid="{E235951F-38D2-420D-B1ED-5865D1C77D59}"/>
    <cellStyle name="Normal 2 2 13" xfId="1747" xr:uid="{CB91F736-438B-4A0E-A6E7-E8392F79BB56}"/>
    <cellStyle name="Normal 2 2 13 2" xfId="7561" xr:uid="{779E6BF5-C9F2-485F-AF92-50CE624AE7AD}"/>
    <cellStyle name="Normal 2 2 13 2 2" xfId="15819" xr:uid="{910DEA39-727B-4BE4-8D29-392F54FAA285}"/>
    <cellStyle name="Normal 2 2 13 2 2 2" xfId="40401" xr:uid="{352D0140-5B1F-4EC6-B187-F278EFC71070}"/>
    <cellStyle name="Normal 2 2 13 2 3" xfId="22912" xr:uid="{67043DF4-5553-4D8E-BEE0-1BE704746DD5}"/>
    <cellStyle name="Normal 2 2 13 2 3 2" xfId="46923" xr:uid="{AFB38DCD-0E28-4386-B1C1-B7BE2B4BCE0E}"/>
    <cellStyle name="Normal 2 2 13 2 4" xfId="32386" xr:uid="{A6A1A2A2-3E00-4CEB-A8EC-19CDF9B84B80}"/>
    <cellStyle name="Normal 2 2 13 3" xfId="5665" xr:uid="{1604996C-0043-4A48-9B2F-21E606E22C20}"/>
    <cellStyle name="Normal 2 2 13 3 2" xfId="13927" xr:uid="{1CEC8EE6-CCC1-4E11-B307-6A9F3D0F2F4E}"/>
    <cellStyle name="Normal 2 2 13 3 2 2" xfId="38509" xr:uid="{A334E5E2-EB21-4784-85D3-25C4D5028FA8}"/>
    <cellStyle name="Normal 2 2 13 3 3" xfId="30494" xr:uid="{091086AD-AF79-4D3E-9486-8AC2E38B644E}"/>
    <cellStyle name="Normal 2 2 13 4" xfId="10089" xr:uid="{ECDED3C9-16F8-4E9F-ACAF-6BD89979AB84}"/>
    <cellStyle name="Normal 2 2 13 4 2" xfId="34749" xr:uid="{0D9D6B49-3E91-489A-8528-99708420CEAA}"/>
    <cellStyle name="Normal 2 2 13 5" xfId="20447" xr:uid="{6659E521-9978-43C2-8DF7-381D554609AE}"/>
    <cellStyle name="Normal 2 2 13 5 2" xfId="44607" xr:uid="{8F2D8E0A-4AF9-4FE3-ABA3-07057FC1EA1D}"/>
    <cellStyle name="Normal 2 2 13 6" xfId="26864" xr:uid="{4E63C417-033E-4E6A-97F9-4A4E2620846E}"/>
    <cellStyle name="Normal 2 2 14" xfId="703" xr:uid="{849C7C0F-B397-4FAC-BE0D-9C5927E6566E}"/>
    <cellStyle name="Normal 2 2 14 2" xfId="7674" xr:uid="{D570B573-CEFB-4815-BBA6-8D859A90E6B3}"/>
    <cellStyle name="Normal 2 2 14 2 2" xfId="15932" xr:uid="{453C8609-D827-4670-A0B9-75051B0D29D8}"/>
    <cellStyle name="Normal 2 2 14 2 2 2" xfId="40514" xr:uid="{ACABE520-E360-4DBC-8A2E-FA64626910CB}"/>
    <cellStyle name="Normal 2 2 14 2 3" xfId="21939" xr:uid="{93B0D453-B865-461C-B9E7-9F3513545392}"/>
    <cellStyle name="Normal 2 2 14 2 3 2" xfId="46011" xr:uid="{2E9F1D61-1D1D-4B3A-AEE1-1969A8D7BA8C}"/>
    <cellStyle name="Normal 2 2 14 2 4" xfId="32499" xr:uid="{B5003FED-DFD5-4744-B565-6F95F69B7973}"/>
    <cellStyle name="Normal 2 2 14 3" xfId="5787" xr:uid="{139A1224-364B-424D-AEEB-B84BFD54FFCF}"/>
    <cellStyle name="Normal 2 2 14 3 2" xfId="14049" xr:uid="{76C8F5DD-80DC-4E70-BDA0-72C74F833F5B}"/>
    <cellStyle name="Normal 2 2 14 3 2 2" xfId="38631" xr:uid="{EC72EE9D-3408-4EFB-98B9-9E160E0901C0}"/>
    <cellStyle name="Normal 2 2 14 3 3" xfId="30616" xr:uid="{E34308DE-B484-4429-BD1F-1B9F5F655628}"/>
    <cellStyle name="Normal 2 2 14 4" xfId="9098" xr:uid="{DF6F0F89-7DC7-41F1-A00E-A9554D9F18ED}"/>
    <cellStyle name="Normal 2 2 14 4 2" xfId="33849" xr:uid="{8A636F30-84E6-4CF6-8A01-120D5AF082AF}"/>
    <cellStyle name="Normal 2 2 14 5" xfId="19474" xr:uid="{D219FAAD-7A3C-4761-86A4-FB0D36007C27}"/>
    <cellStyle name="Normal 2 2 14 5 2" xfId="43666" xr:uid="{1EDB443B-77E1-40BD-9B62-26D8539CFFC5}"/>
    <cellStyle name="Normal 2 2 14 6" xfId="25974" xr:uid="{5543C246-B6B7-4831-9E2F-75F2EBC3135F}"/>
    <cellStyle name="Normal 2 2 15" xfId="1866" xr:uid="{1E4F7B93-59D5-4C5A-A806-BD9184BA0B05}"/>
    <cellStyle name="Normal 2 2 15 2" xfId="7726" xr:uid="{203DE9E2-F4FA-49D9-8F8B-E4690C94014C}"/>
    <cellStyle name="Normal 2 2 15 2 2" xfId="15984" xr:uid="{4DC92FD8-BCAF-4DC3-9612-0F4EEB0A6D3C}"/>
    <cellStyle name="Normal 2 2 15 2 2 2" xfId="40566" xr:uid="{E2E269BA-A677-4190-BE77-38F4ED6A4E9C}"/>
    <cellStyle name="Normal 2 2 15 2 3" xfId="23030" xr:uid="{622D4B63-7FDA-4C31-AEE4-BDAF7C70F590}"/>
    <cellStyle name="Normal 2 2 15 2 3 2" xfId="47041" xr:uid="{D5F63592-B4E6-495C-A42F-4C8DD339515D}"/>
    <cellStyle name="Normal 2 2 15 2 4" xfId="32551" xr:uid="{F5818421-285A-4723-9444-5AC99CFD2748}"/>
    <cellStyle name="Normal 2 2 15 3" xfId="5839" xr:uid="{067F416C-9EC6-4126-8ACE-F195FB461AF2}"/>
    <cellStyle name="Normal 2 2 15 3 2" xfId="14101" xr:uid="{C9CA7480-9F40-465D-B25A-61B6A16EFD11}"/>
    <cellStyle name="Normal 2 2 15 3 2 2" xfId="38683" xr:uid="{E5D43C3C-D775-4F6B-86AB-E7BEFB301098}"/>
    <cellStyle name="Normal 2 2 15 3 3" xfId="30668" xr:uid="{0866B917-AB7D-463D-BFA5-B71EB44B457D}"/>
    <cellStyle name="Normal 2 2 15 4" xfId="10208" xr:uid="{C4D9655C-12DD-4355-9023-3371328C3805}"/>
    <cellStyle name="Normal 2 2 15 4 2" xfId="34867" xr:uid="{390DBFE8-633B-4B19-BE76-E44C35C42176}"/>
    <cellStyle name="Normal 2 2 15 5" xfId="20565" xr:uid="{A2C11DF5-BD73-405E-9D04-EB8200B1A9FF}"/>
    <cellStyle name="Normal 2 2 15 5 2" xfId="44725" xr:uid="{F09A8CD4-9997-40CE-9D85-DC666FCFB159}"/>
    <cellStyle name="Normal 2 2 15 6" xfId="26982" xr:uid="{CBB20CBA-6CA6-4EE4-8318-51AED8E73F9E}"/>
    <cellStyle name="Normal 2 2 16" xfId="1988" xr:uid="{DBEAC8DC-9406-4504-BA37-4C1C72CB40CD}"/>
    <cellStyle name="Normal 2 2 16 2" xfId="6359" xr:uid="{AACC05E4-8780-4785-AC3C-9F5DB7B04A8E}"/>
    <cellStyle name="Normal 2 2 16 2 2" xfId="14618" xr:uid="{9F726628-761E-4E4E-B618-FCD28A7AB5AB}"/>
    <cellStyle name="Normal 2 2 16 2 2 2" xfId="39200" xr:uid="{906ED2E6-81E0-48E3-8496-5A870AC77DD8}"/>
    <cellStyle name="Normal 2 2 16 2 3" xfId="23152" xr:uid="{05DF0459-95D7-4D13-BA40-9B4DC6384B9F}"/>
    <cellStyle name="Normal 2 2 16 2 3 2" xfId="47163" xr:uid="{10FA66A4-7CB2-4805-BD0A-996B79D78251}"/>
    <cellStyle name="Normal 2 2 16 2 4" xfId="31185" xr:uid="{6D5939E4-FF45-4ABD-AF9F-5CF8EE8A220E}"/>
    <cellStyle name="Normal 2 2 16 3" xfId="10330" xr:uid="{655208E2-C502-4EBE-84C5-3505E27F016B}"/>
    <cellStyle name="Normal 2 2 16 3 2" xfId="34989" xr:uid="{7E01398D-EE7C-442D-B961-94DA6B97487C}"/>
    <cellStyle name="Normal 2 2 16 4" xfId="20687" xr:uid="{77644947-D133-4038-BCE5-F83DFF621B03}"/>
    <cellStyle name="Normal 2 2 16 4 2" xfId="44847" xr:uid="{40E21D5A-CCE0-45E0-AD0E-66FF7C5157B1}"/>
    <cellStyle name="Normal 2 2 16 5" xfId="27104" xr:uid="{99AD1C7D-4FEE-4F51-8FBC-BB5F003EFC9F}"/>
    <cellStyle name="Normal 2 2 17" xfId="2059" xr:uid="{F137FCBE-F3C3-4DB6-BCE7-39F0FD45E08D}"/>
    <cellStyle name="Normal 2 2 17 2" xfId="8232" xr:uid="{D7DB36C6-1F67-432D-BDAE-515F6B78A057}"/>
    <cellStyle name="Normal 2 2 17 2 2" xfId="16490" xr:uid="{68AE5A60-D1D4-41D7-BBE7-EF3DF3A33FEC}"/>
    <cellStyle name="Normal 2 2 17 2 2 2" xfId="41072" xr:uid="{465A463A-1986-4B3F-81BA-37D3B50B41BF}"/>
    <cellStyle name="Normal 2 2 17 2 3" xfId="21434" xr:uid="{1BE9C559-79E9-4D90-9C33-9D8F77981152}"/>
    <cellStyle name="Normal 2 2 17 2 3 2" xfId="45540" xr:uid="{4D5EE883-363C-46A1-A17D-B13861D306DA}"/>
    <cellStyle name="Normal 2 2 17 2 4" xfId="33057" xr:uid="{A43A6A02-032C-4FC8-AC60-3D3443E4EC46}"/>
    <cellStyle name="Normal 2 2 17 3" xfId="10401" xr:uid="{BD57D16E-9811-4C4E-82AA-CF8160BBB8C3}"/>
    <cellStyle name="Normal 2 2 17 3 2" xfId="35059" xr:uid="{DBF18DCF-454A-48E5-93F5-7BE935DAB9C9}"/>
    <cellStyle name="Normal 2 2 17 4" xfId="18960" xr:uid="{7E59F6CD-DEE2-492C-93E4-636EEA59E485}"/>
    <cellStyle name="Normal 2 2 17 4 2" xfId="43154" xr:uid="{2281C2F2-98B3-4ADE-9452-69DF48C195FA}"/>
    <cellStyle name="Normal 2 2 17 5" xfId="27174" xr:uid="{E96CBDB7-A833-4AC0-8784-790D9BCAFE71}"/>
    <cellStyle name="Normal 2 2 18" xfId="2301" xr:uid="{0BC38665-2455-4D0F-89A7-4F0F9E549BA6}"/>
    <cellStyle name="Normal 2 2 18 2" xfId="10642" xr:uid="{5AD45995-D3EA-4FA1-87D6-FCAF969B0510}"/>
    <cellStyle name="Normal 2 2 18 2 2" xfId="35299" xr:uid="{C4C14A0F-3FDE-4EE0-825C-CE0DCA310669}"/>
    <cellStyle name="Normal 2 2 18 3" xfId="20800" xr:uid="{03876428-1BB5-4BD3-B691-475795DF47ED}"/>
    <cellStyle name="Normal 2 2 18 3 2" xfId="44944" xr:uid="{98238C75-7FD0-49DB-AF10-E617C1B0E796}"/>
    <cellStyle name="Normal 2 2 18 4" xfId="27414" xr:uid="{174B6E17-A4A5-4281-89BB-EF5648046003}"/>
    <cellStyle name="Normal 2 2 19" xfId="2375" xr:uid="{57209701-C957-4489-83DC-A4FCDC1849D0}"/>
    <cellStyle name="Normal 2 2 19 2" xfId="10716" xr:uid="{2C83F6A4-E8EE-467A-BDFC-E06EA2E363BD}"/>
    <cellStyle name="Normal 2 2 19 2 2" xfId="35373" xr:uid="{E4A78429-3FB0-44B0-9DBF-5013C2DD0903}"/>
    <cellStyle name="Normal 2 2 19 3" xfId="27488" xr:uid="{BF93476D-D030-42CE-8A54-A5BBC314F090}"/>
    <cellStyle name="Normal 2 2 2" xfId="129" xr:uid="{6C230F4E-5E11-4A6E-95A3-F9A691211B81}"/>
    <cellStyle name="Normal 2 2 2 10" xfId="1156" xr:uid="{816BB20E-79CF-45B6-A9D5-1A150B29B2D7}"/>
    <cellStyle name="Normal 2 2 2 10 2" xfId="6242" xr:uid="{BF1069EA-7E83-44BC-BAF1-1D74A5AD84CC}"/>
    <cellStyle name="Normal 2 2 2 10 2 2" xfId="8129" xr:uid="{34D1A755-1DCA-4DD2-A879-729458F16AC8}"/>
    <cellStyle name="Normal 2 2 2 10 2 2 2" xfId="16387" xr:uid="{635534BE-7D85-4C40-8DC4-0E4C12CF8F89}"/>
    <cellStyle name="Normal 2 2 2 10 2 2 2 2" xfId="40969" xr:uid="{1653AC25-86BC-4247-83DB-A468BC57B302}"/>
    <cellStyle name="Normal 2 2 2 10 2 2 3" xfId="32954" xr:uid="{0D366730-B07F-4038-902A-E8EFF9471927}"/>
    <cellStyle name="Normal 2 2 2 10 2 3" xfId="14504" xr:uid="{2AB2FF1C-C5F8-42DA-9C0B-9A9C83452F88}"/>
    <cellStyle name="Normal 2 2 2 10 2 3 2" xfId="39086" xr:uid="{6063E2A0-1145-4809-B9D5-C62F3587EB35}"/>
    <cellStyle name="Normal 2 2 2 10 2 4" xfId="22365" xr:uid="{9B512F55-6309-4441-8882-C4307CFF878D}"/>
    <cellStyle name="Normal 2 2 2 10 2 4 2" xfId="46399" xr:uid="{E34CFF95-BF06-4B01-BC5E-4A6BCD96FB1E}"/>
    <cellStyle name="Normal 2 2 2 10 2 5" xfId="31071" xr:uid="{0CABC4BC-36D2-474D-874D-348B585F3195}"/>
    <cellStyle name="Normal 2 2 2 10 3" xfId="6762" xr:uid="{AC840CF2-2B6B-4839-9DC9-E56593C4FAF7}"/>
    <cellStyle name="Normal 2 2 2 10 3 2" xfId="15021" xr:uid="{F51D9180-05BA-4D96-A0A7-1889268BC2BC}"/>
    <cellStyle name="Normal 2 2 2 10 3 2 2" xfId="39603" xr:uid="{E190891D-3631-4526-874E-FE5CC6B62462}"/>
    <cellStyle name="Normal 2 2 2 10 3 3" xfId="31588" xr:uid="{F28B51F8-7B9A-4684-A267-A7BE6359E3A6}"/>
    <cellStyle name="Normal 2 2 2 10 4" xfId="7273" xr:uid="{2BB850EC-F6B0-40E3-BB74-8981D6D2A34A}"/>
    <cellStyle name="Normal 2 2 2 10 4 2" xfId="15532" xr:uid="{65CBC9F3-9236-4CC2-9C68-91E53DEEDF35}"/>
    <cellStyle name="Normal 2 2 2 10 4 2 2" xfId="40114" xr:uid="{A1B753F6-24BA-40FB-B472-C10F0C91A505}"/>
    <cellStyle name="Normal 2 2 2 10 4 3" xfId="32099" xr:uid="{775802E7-A740-45DA-B433-9545B83F20CE}"/>
    <cellStyle name="Normal 2 2 2 10 5" xfId="5115" xr:uid="{68507790-E701-4EB0-A6BD-1F6C3392F24C}"/>
    <cellStyle name="Normal 2 2 2 10 5 2" xfId="13410" xr:uid="{06ECA4E9-9E6F-4B06-9F30-08CB31115669}"/>
    <cellStyle name="Normal 2 2 2 10 5 2 2" xfId="37994" xr:uid="{FAE9BCDA-CE37-4DF1-B7AF-CB75E8CF0997}"/>
    <cellStyle name="Normal 2 2 2 10 5 3" xfId="29975" xr:uid="{62705A81-AEE4-48B7-BE8C-952D032B5411}"/>
    <cellStyle name="Normal 2 2 2 10 6" xfId="9532" xr:uid="{065777BA-B3DC-4EB5-B526-C6391F6CECF0}"/>
    <cellStyle name="Normal 2 2 2 10 6 2" xfId="34232" xr:uid="{2097A56F-FC29-486B-81DE-3E1DBC0BCDC4}"/>
    <cellStyle name="Normal 2 2 2 10 7" xfId="19899" xr:uid="{B95987BB-1FAE-4212-AD66-91BA7491AF11}"/>
    <cellStyle name="Normal 2 2 2 10 7 2" xfId="44079" xr:uid="{EDC1F8C0-B7B9-4A30-8AE1-33B90140857D}"/>
    <cellStyle name="Normal 2 2 2 10 8" xfId="26351" xr:uid="{4548BCC2-4C6D-455B-A4E2-893A4C596153}"/>
    <cellStyle name="Normal 2 2 2 11" xfId="1594" xr:uid="{F36384FA-EBC1-4591-8E52-924B18A7CE59}"/>
    <cellStyle name="Normal 2 2 2 11 2" xfId="6880" xr:uid="{25BEAAA7-2495-46DE-99FB-5B12908F3C01}"/>
    <cellStyle name="Normal 2 2 2 11 2 2" xfId="15139" xr:uid="{EC4C38F4-FF51-45B1-9C23-CD0B38F3728B}"/>
    <cellStyle name="Normal 2 2 2 11 2 2 2" xfId="39721" xr:uid="{93E9A1D5-FD4B-42FA-9E97-60978EB032B3}"/>
    <cellStyle name="Normal 2 2 2 11 2 3" xfId="22777" xr:uid="{201C92E3-0655-4020-98EB-958236C0F862}"/>
    <cellStyle name="Normal 2 2 2 11 2 3 2" xfId="46803" xr:uid="{73742E44-DB2C-4C31-BD1E-637BA0CAB0E5}"/>
    <cellStyle name="Normal 2 2 2 11 2 4" xfId="31706" xr:uid="{7107A500-8E9A-47DC-A78E-BDF3CA788CB7}"/>
    <cellStyle name="Normal 2 2 2 11 3" xfId="5527" xr:uid="{6543AAB4-F28D-42F3-A718-CA62A29E84BA}"/>
    <cellStyle name="Normal 2 2 2 11 3 2" xfId="13810" xr:uid="{6CAF4771-FE27-4F67-B586-96CD4E4B4EB0}"/>
    <cellStyle name="Normal 2 2 2 11 3 2 2" xfId="38394" xr:uid="{4A9CF53A-91BF-4EF2-A22A-0343D567A8D7}"/>
    <cellStyle name="Normal 2 2 2 11 3 3" xfId="30376" xr:uid="{AE75FC35-B8E6-4A01-98A1-FC7E10E9182E}"/>
    <cellStyle name="Normal 2 2 2 11 4" xfId="9948" xr:uid="{A49DA57E-B27E-4974-B96F-9D7EEB5193E8}"/>
    <cellStyle name="Normal 2 2 2 11 4 2" xfId="34634" xr:uid="{F6E4522A-6BE8-48AD-B258-71AF04AD2910}"/>
    <cellStyle name="Normal 2 2 2 11 5" xfId="20311" xr:uid="{E3C68523-C623-4A22-923B-8280C5347744}"/>
    <cellStyle name="Normal 2 2 2 11 5 2" xfId="44483" xr:uid="{0E073D8A-4BBF-4D17-9993-E9ACB73ACF63}"/>
    <cellStyle name="Normal 2 2 2 11 6" xfId="26750" xr:uid="{6A871790-0A49-47B4-9BA9-43D6AA020545}"/>
    <cellStyle name="Normal 2 2 2 12" xfId="1751" xr:uid="{7179D0F9-643C-4B47-8794-D5FE0177149F}"/>
    <cellStyle name="Normal 2 2 2 12 2" xfId="7565" xr:uid="{22984F2A-668B-4056-828B-B97FFD091A1C}"/>
    <cellStyle name="Normal 2 2 2 12 2 2" xfId="15823" xr:uid="{58426C8E-F1E7-4570-A308-066483C2AF7D}"/>
    <cellStyle name="Normal 2 2 2 12 2 2 2" xfId="40405" xr:uid="{3C680659-76DE-4A53-B51E-852D7D1EC822}"/>
    <cellStyle name="Normal 2 2 2 12 2 3" xfId="22916" xr:uid="{6D3C28F7-2EA8-4A47-82BE-121FEA1D4AED}"/>
    <cellStyle name="Normal 2 2 2 12 2 3 2" xfId="46927" xr:uid="{64023531-2C57-41F7-8825-79F5FE291EF6}"/>
    <cellStyle name="Normal 2 2 2 12 2 4" xfId="32390" xr:uid="{DF94155F-E092-4A62-BA4E-D1A90644C13F}"/>
    <cellStyle name="Normal 2 2 2 12 3" xfId="5669" xr:uid="{6777E4B1-46CF-4A5E-9B05-0D605C68BA8C}"/>
    <cellStyle name="Normal 2 2 2 12 3 2" xfId="13931" xr:uid="{D50AF3C1-52D9-4BA5-BF79-08CAC9C05582}"/>
    <cellStyle name="Normal 2 2 2 12 3 2 2" xfId="38513" xr:uid="{2534FFE7-5077-42DB-8667-1A705947AA1C}"/>
    <cellStyle name="Normal 2 2 2 12 3 3" xfId="30498" xr:uid="{61CA15AB-FAF4-427B-8318-A665D09CCDC6}"/>
    <cellStyle name="Normal 2 2 2 12 4" xfId="10093" xr:uid="{B83A3E03-9A7E-4BA2-8F76-2256408756A0}"/>
    <cellStyle name="Normal 2 2 2 12 4 2" xfId="34753" xr:uid="{958B7229-7C12-4059-93F0-1F8E2F448D51}"/>
    <cellStyle name="Normal 2 2 2 12 5" xfId="20451" xr:uid="{6FE3E350-A860-42E1-B55F-76CEF54F8191}"/>
    <cellStyle name="Normal 2 2 2 12 5 2" xfId="44611" xr:uid="{14398027-2AE2-44AF-A2AA-61B0C0F5BDB4}"/>
    <cellStyle name="Normal 2 2 2 12 6" xfId="26868" xr:uid="{99F6E12D-3900-4C6F-90D4-142749435A93}"/>
    <cellStyle name="Normal 2 2 2 13" xfId="707" xr:uid="{062AC3A9-95FB-4E31-8AB6-14D6A4D53C2C}"/>
    <cellStyle name="Normal 2 2 2 13 2" xfId="7678" xr:uid="{5BCCCE60-6F48-4921-A042-762007A198CC}"/>
    <cellStyle name="Normal 2 2 2 13 2 2" xfId="15936" xr:uid="{89DB5F29-79A5-4358-AE44-FDD4438968AB}"/>
    <cellStyle name="Normal 2 2 2 13 2 2 2" xfId="40518" xr:uid="{EB561619-C5D5-4857-9BC8-E935B79BFB72}"/>
    <cellStyle name="Normal 2 2 2 13 2 3" xfId="21943" xr:uid="{D6AD6C38-2935-42C7-9D0D-843A18ABC560}"/>
    <cellStyle name="Normal 2 2 2 13 2 3 2" xfId="46015" xr:uid="{BBEDBF05-1009-4BB5-9D4A-DDFCE6B0C0A3}"/>
    <cellStyle name="Normal 2 2 2 13 2 4" xfId="32503" xr:uid="{B6C4B5F5-36DA-4947-A7D3-E04182F043AC}"/>
    <cellStyle name="Normal 2 2 2 13 3" xfId="5791" xr:uid="{CE195DE1-A18C-4EED-AD8C-70F232A64436}"/>
    <cellStyle name="Normal 2 2 2 13 3 2" xfId="14053" xr:uid="{BF9D4F91-8BB4-4BDF-845A-E4FA2B9E06C7}"/>
    <cellStyle name="Normal 2 2 2 13 3 2 2" xfId="38635" xr:uid="{310FF293-6D1D-421F-BDBB-D039601874BE}"/>
    <cellStyle name="Normal 2 2 2 13 3 3" xfId="30620" xr:uid="{51FCD060-9B82-4C80-8D86-FDD622A525CE}"/>
    <cellStyle name="Normal 2 2 2 13 4" xfId="9102" xr:uid="{06255702-EEC4-40E3-9C7D-5001788EA357}"/>
    <cellStyle name="Normal 2 2 2 13 4 2" xfId="33853" xr:uid="{519CBD83-1D7A-4F18-BCAF-19E0C53E9F21}"/>
    <cellStyle name="Normal 2 2 2 13 5" xfId="19478" xr:uid="{846D1EE5-FD3C-4F44-915C-41FAC51099AC}"/>
    <cellStyle name="Normal 2 2 2 13 5 2" xfId="43670" xr:uid="{E4804FD7-9EF2-4EE2-8A28-159289A17D7B}"/>
    <cellStyle name="Normal 2 2 2 13 6" xfId="25978" xr:uid="{CD17F4E2-F0E9-412C-A240-BEE129658BE2}"/>
    <cellStyle name="Normal 2 2 2 14" xfId="1870" xr:uid="{2207EBA5-B04A-4E90-82CF-FEF46BEF0AF6}"/>
    <cellStyle name="Normal 2 2 2 14 2" xfId="7730" xr:uid="{D9C3B904-7946-40DA-B0A0-F748F2746B04}"/>
    <cellStyle name="Normal 2 2 2 14 2 2" xfId="15988" xr:uid="{9D1DC09D-F0C4-45FC-BF0C-714447C7E4D9}"/>
    <cellStyle name="Normal 2 2 2 14 2 2 2" xfId="40570" xr:uid="{E70E2C82-581B-4CF0-A891-E23BD76B2735}"/>
    <cellStyle name="Normal 2 2 2 14 2 3" xfId="23034" xr:uid="{1F0B9FD6-F003-43DF-927D-14A6BA073764}"/>
    <cellStyle name="Normal 2 2 2 14 2 3 2" xfId="47045" xr:uid="{7F2860C8-4D91-4750-A133-64434100FCB8}"/>
    <cellStyle name="Normal 2 2 2 14 2 4" xfId="32555" xr:uid="{E378AE30-9951-459F-BC77-5300A0D869D9}"/>
    <cellStyle name="Normal 2 2 2 14 3" xfId="5843" xr:uid="{B153CF92-269F-411D-8391-D29115FC4C77}"/>
    <cellStyle name="Normal 2 2 2 14 3 2" xfId="14105" xr:uid="{85FCD3AE-FB24-4468-95CB-C2EFA76044B7}"/>
    <cellStyle name="Normal 2 2 2 14 3 2 2" xfId="38687" xr:uid="{5BB0CFCA-C37D-4F61-969D-31FAD217DE7E}"/>
    <cellStyle name="Normal 2 2 2 14 3 3" xfId="30672" xr:uid="{D00C1770-90CC-481C-99F8-A40414005E26}"/>
    <cellStyle name="Normal 2 2 2 14 4" xfId="10212" xr:uid="{D9FFE9D3-A7C3-47F5-8C66-0EE8AD039439}"/>
    <cellStyle name="Normal 2 2 2 14 4 2" xfId="34871" xr:uid="{7E74B57E-D6BB-4427-A659-33C3711810C5}"/>
    <cellStyle name="Normal 2 2 2 14 5" xfId="20569" xr:uid="{FC284BDF-A90E-4E19-81BB-90789AF9CEEF}"/>
    <cellStyle name="Normal 2 2 2 14 5 2" xfId="44729" xr:uid="{79A44C97-D8F3-45CE-95BD-9E0CBCF63380}"/>
    <cellStyle name="Normal 2 2 2 14 6" xfId="26986" xr:uid="{ADECF522-F72A-4AB7-98F5-567ED35DAE0C}"/>
    <cellStyle name="Normal 2 2 2 15" xfId="1992" xr:uid="{2699DAF0-E67E-4075-B1DC-120068181056}"/>
    <cellStyle name="Normal 2 2 2 15 2" xfId="6363" xr:uid="{F3124DA7-6E80-42C3-A240-817E0B62D129}"/>
    <cellStyle name="Normal 2 2 2 15 2 2" xfId="14622" xr:uid="{12017767-1F7C-4B90-899B-4298298AEC90}"/>
    <cellStyle name="Normal 2 2 2 15 2 2 2" xfId="39204" xr:uid="{A1241C8B-BF25-457F-992A-759886352769}"/>
    <cellStyle name="Normal 2 2 2 15 2 3" xfId="23156" xr:uid="{8047FFC2-DB08-4BCB-8C14-4FAF10F5CC40}"/>
    <cellStyle name="Normal 2 2 2 15 2 3 2" xfId="47167" xr:uid="{5F01C247-67BD-4ED8-9DEA-D267BF4B639F}"/>
    <cellStyle name="Normal 2 2 2 15 2 4" xfId="31189" xr:uid="{3F02902B-DAD6-4B1F-9C7F-AC2CBD78A0D6}"/>
    <cellStyle name="Normal 2 2 2 15 3" xfId="10334" xr:uid="{2F70118A-DF5D-4580-B01C-AFECED8D4530}"/>
    <cellStyle name="Normal 2 2 2 15 3 2" xfId="34993" xr:uid="{781D7A5B-F9CB-4E82-8C6E-9BBC423A1DCE}"/>
    <cellStyle name="Normal 2 2 2 15 4" xfId="20691" xr:uid="{D02FC292-DFB8-4D48-86B1-81F4410C8BE1}"/>
    <cellStyle name="Normal 2 2 2 15 4 2" xfId="44851" xr:uid="{15804152-E0A7-440C-B05E-7CE32C5EF422}"/>
    <cellStyle name="Normal 2 2 2 15 5" xfId="27108" xr:uid="{04F4F4AF-26B1-4418-9CBC-713724570E0D}"/>
    <cellStyle name="Normal 2 2 2 16" xfId="2063" xr:uid="{B6CD5F27-7FEE-4440-A142-B806BAD0B056}"/>
    <cellStyle name="Normal 2 2 2 16 2" xfId="8236" xr:uid="{DC3E7DA2-608F-4002-B9C2-7CE6207A8DA2}"/>
    <cellStyle name="Normal 2 2 2 16 2 2" xfId="16494" xr:uid="{0A61193F-E051-4D2E-8438-B285996F2887}"/>
    <cellStyle name="Normal 2 2 2 16 2 2 2" xfId="41076" xr:uid="{8D200A06-78CB-424C-B768-47D100A231C7}"/>
    <cellStyle name="Normal 2 2 2 16 2 3" xfId="21438" xr:uid="{D106916E-3457-405E-9A6F-AB31B407EE50}"/>
    <cellStyle name="Normal 2 2 2 16 2 3 2" xfId="45544" xr:uid="{AF43466E-CC44-4EB9-A848-45A38923C5BA}"/>
    <cellStyle name="Normal 2 2 2 16 2 4" xfId="33061" xr:uid="{FB5BB525-0C93-4177-8C22-F60F177AF858}"/>
    <cellStyle name="Normal 2 2 2 16 3" xfId="10405" xr:uid="{EC768AAA-8138-4AFD-A303-4A8A3E203ECF}"/>
    <cellStyle name="Normal 2 2 2 16 3 2" xfId="35063" xr:uid="{6B3ED397-FC76-45B3-86FD-082DF0C9A780}"/>
    <cellStyle name="Normal 2 2 2 16 4" xfId="18964" xr:uid="{F1B0491A-2128-44C2-8BEA-62954D5F0709}"/>
    <cellStyle name="Normal 2 2 2 16 4 2" xfId="43158" xr:uid="{C90748B0-805C-4A26-AF5C-00B9FB023E7F}"/>
    <cellStyle name="Normal 2 2 2 16 5" xfId="27178" xr:uid="{140A1897-3B39-4C80-9BD2-4687E6E8052C}"/>
    <cellStyle name="Normal 2 2 2 17" xfId="2305" xr:uid="{1D0492EA-D7C3-4CAE-8F57-23246E2110B5}"/>
    <cellStyle name="Normal 2 2 2 17 2" xfId="10646" xr:uid="{C1B3B01E-5D60-4B3F-814A-7C092A209B60}"/>
    <cellStyle name="Normal 2 2 2 17 2 2" xfId="35303" xr:uid="{CB21170A-2252-4B95-899A-36E7636E8D3C}"/>
    <cellStyle name="Normal 2 2 2 17 3" xfId="20804" xr:uid="{EAA56D6C-FA2A-4076-B3A4-C8C6DF9E18AB}"/>
    <cellStyle name="Normal 2 2 2 17 3 2" xfId="44948" xr:uid="{1736C195-D574-439E-B961-F46CB1377926}"/>
    <cellStyle name="Normal 2 2 2 17 4" xfId="27418" xr:uid="{66322A0A-BC44-4E72-9666-BAE91F8B0B48}"/>
    <cellStyle name="Normal 2 2 2 18" xfId="2379" xr:uid="{B449BACE-8D44-437C-AFAF-55FC189506B5}"/>
    <cellStyle name="Normal 2 2 2 18 2" xfId="10720" xr:uid="{4966BC48-388C-43DF-8B5C-5EE96038B7EB}"/>
    <cellStyle name="Normal 2 2 2 18 2 2" xfId="35377" xr:uid="{8B037B0C-D0F0-430C-BE00-9A73C4086CAD}"/>
    <cellStyle name="Normal 2 2 2 18 3" xfId="27492" xr:uid="{1D48BACE-6A35-4914-82CE-C1CB7BFE55B3}"/>
    <cellStyle name="Normal 2 2 2 19" xfId="2450" xr:uid="{581E1AD2-A22E-483E-B2A5-69AABCD9720B}"/>
    <cellStyle name="Normal 2 2 2 19 2" xfId="10791" xr:uid="{52B2EFDA-6787-40D6-9772-8DB333F73C1A}"/>
    <cellStyle name="Normal 2 2 2 19 2 2" xfId="35447" xr:uid="{0CAC0FD1-7ED3-4CF6-86A0-9700FBF90D55}"/>
    <cellStyle name="Normal 2 2 2 19 3" xfId="27562" xr:uid="{EC54E6D5-7470-4F72-A18B-FAE02991E419}"/>
    <cellStyle name="Normal 2 2 2 2" xfId="146" xr:uid="{DC54AD81-158F-4851-AECD-F399C0B11E10}"/>
    <cellStyle name="Normal 2 2 2 2 10" xfId="1607" xr:uid="{4687AB4D-3089-4E9B-96BD-8D999AB9596A}"/>
    <cellStyle name="Normal 2 2 2 2 10 2" xfId="6893" xr:uid="{42A5ACAD-0D89-4EFF-A3BC-2577B5E2F664}"/>
    <cellStyle name="Normal 2 2 2 2 10 2 2" xfId="15152" xr:uid="{D9F6730E-D7E7-4910-9342-68DD572E8224}"/>
    <cellStyle name="Normal 2 2 2 2 10 2 2 2" xfId="39734" xr:uid="{9C99D163-1A8F-4340-AC80-29EF81F5E8D6}"/>
    <cellStyle name="Normal 2 2 2 2 10 2 3" xfId="22790" xr:uid="{B139938F-2891-4983-8655-1B701B3562FA}"/>
    <cellStyle name="Normal 2 2 2 2 10 2 3 2" xfId="46816" xr:uid="{B3054046-9B8B-41F1-A667-C9B319C0B593}"/>
    <cellStyle name="Normal 2 2 2 2 10 2 4" xfId="31719" xr:uid="{D732D87F-CB87-4FFC-AEBD-2D2E520C04C5}"/>
    <cellStyle name="Normal 2 2 2 2 10 3" xfId="5540" xr:uid="{8F94AEF3-D5F0-4080-8BD9-1C283D92C094}"/>
    <cellStyle name="Normal 2 2 2 2 10 3 2" xfId="13823" xr:uid="{C12564C0-F9A9-4180-8F68-251B170AAB4A}"/>
    <cellStyle name="Normal 2 2 2 2 10 3 2 2" xfId="38407" xr:uid="{B839868F-4F6F-4ED9-8183-383E76748DA6}"/>
    <cellStyle name="Normal 2 2 2 2 10 3 3" xfId="30389" xr:uid="{219F0FBE-0591-4999-A8D2-E5AFFDBAF21C}"/>
    <cellStyle name="Normal 2 2 2 2 10 4" xfId="9961" xr:uid="{C4A03E2F-C109-42A7-B134-3590CC067CBB}"/>
    <cellStyle name="Normal 2 2 2 2 10 4 2" xfId="34647" xr:uid="{AF648E15-FD03-44B0-AFBE-2B3CB543BE12}"/>
    <cellStyle name="Normal 2 2 2 2 10 5" xfId="20324" xr:uid="{F4879041-6AEB-4CCF-8CBB-FD6C867E6AAC}"/>
    <cellStyle name="Normal 2 2 2 2 10 5 2" xfId="44496" xr:uid="{9B9EB480-9AF4-47D1-8096-6F0408674AC2}"/>
    <cellStyle name="Normal 2 2 2 2 10 6" xfId="26763" xr:uid="{957A4CB4-91F0-4EA1-85FC-6ACCBD9D27F1}"/>
    <cellStyle name="Normal 2 2 2 2 11" xfId="1764" xr:uid="{F3514BCF-AF15-46BF-9161-34108C56AABC}"/>
    <cellStyle name="Normal 2 2 2 2 11 2" xfId="7578" xr:uid="{8004064F-62F7-47DB-8E21-4EAA8026E3BE}"/>
    <cellStyle name="Normal 2 2 2 2 11 2 2" xfId="15836" xr:uid="{F65D88A3-51F3-40E8-BF63-A251B563065C}"/>
    <cellStyle name="Normal 2 2 2 2 11 2 2 2" xfId="40418" xr:uid="{D959CD46-0770-4175-A11C-61C70B672306}"/>
    <cellStyle name="Normal 2 2 2 2 11 2 3" xfId="22929" xr:uid="{6B9EA7BB-41C8-4B63-B7C5-DE4E55240081}"/>
    <cellStyle name="Normal 2 2 2 2 11 2 3 2" xfId="46940" xr:uid="{41ED8276-D1ED-435F-AEFC-C355A0F5DCE0}"/>
    <cellStyle name="Normal 2 2 2 2 11 2 4" xfId="32403" xr:uid="{A7938C82-3594-4C19-92E1-5EBC0DBDB09A}"/>
    <cellStyle name="Normal 2 2 2 2 11 3" xfId="5682" xr:uid="{540EDF84-AD66-487F-B6CD-A19CBD16B01B}"/>
    <cellStyle name="Normal 2 2 2 2 11 3 2" xfId="13944" xr:uid="{134FB333-C980-45AF-9BE2-BF0523EBCFF4}"/>
    <cellStyle name="Normal 2 2 2 2 11 3 2 2" xfId="38526" xr:uid="{FC79AE7A-20AC-4750-9E98-046656D98AC4}"/>
    <cellStyle name="Normal 2 2 2 2 11 3 3" xfId="30511" xr:uid="{14A4ABFD-46EA-4DEE-9F06-53EE8F337F18}"/>
    <cellStyle name="Normal 2 2 2 2 11 4" xfId="10106" xr:uid="{D50129FF-B082-4AFF-BC1E-E313CC5C753D}"/>
    <cellStyle name="Normal 2 2 2 2 11 4 2" xfId="34766" xr:uid="{FBF280BF-D96D-4BE3-8218-0854DA5C0B64}"/>
    <cellStyle name="Normal 2 2 2 2 11 5" xfId="20464" xr:uid="{A9A1D072-AE3B-44A2-B010-04BD0792759C}"/>
    <cellStyle name="Normal 2 2 2 2 11 5 2" xfId="44624" xr:uid="{2A6D6F6D-532B-4C78-A722-A26A0F808969}"/>
    <cellStyle name="Normal 2 2 2 2 11 6" xfId="26881" xr:uid="{C9CB5ACC-5940-432B-80C6-687694996B5A}"/>
    <cellStyle name="Normal 2 2 2 2 12" xfId="720" xr:uid="{E4F0731D-FA97-43B1-939B-0844AB6F8C9C}"/>
    <cellStyle name="Normal 2 2 2 2 12 2" xfId="7691" xr:uid="{CC807D32-4264-4049-A08D-C041BCA1A0C0}"/>
    <cellStyle name="Normal 2 2 2 2 12 2 2" xfId="15949" xr:uid="{DA15EA45-FF8D-47BA-9134-66BB92184DEB}"/>
    <cellStyle name="Normal 2 2 2 2 12 2 2 2" xfId="40531" xr:uid="{048FEA20-0B4E-4895-BF17-A9162EF541B6}"/>
    <cellStyle name="Normal 2 2 2 2 12 2 3" xfId="21956" xr:uid="{B30183E3-8D6D-4406-8AC0-061E1E199F63}"/>
    <cellStyle name="Normal 2 2 2 2 12 2 3 2" xfId="46028" xr:uid="{239626CB-346F-48E5-A8D2-6A9C301511B2}"/>
    <cellStyle name="Normal 2 2 2 2 12 2 4" xfId="32516" xr:uid="{81313D1E-F6CC-46AC-87B1-1F0ECD4D7838}"/>
    <cellStyle name="Normal 2 2 2 2 12 3" xfId="5804" xr:uid="{F413408F-4B40-4B7A-9696-A5854A60FF87}"/>
    <cellStyle name="Normal 2 2 2 2 12 3 2" xfId="14066" xr:uid="{796C6177-18D4-4FC0-A955-BC6AFC7E3611}"/>
    <cellStyle name="Normal 2 2 2 2 12 3 2 2" xfId="38648" xr:uid="{B7E05AC0-B1D6-40A7-A66B-1C183C2A9797}"/>
    <cellStyle name="Normal 2 2 2 2 12 3 3" xfId="30633" xr:uid="{B366F743-274C-4268-B8F0-F95EF7E63D6B}"/>
    <cellStyle name="Normal 2 2 2 2 12 4" xfId="9115" xr:uid="{31F5F417-6FD6-441B-B8E2-110A1EFD35CD}"/>
    <cellStyle name="Normal 2 2 2 2 12 4 2" xfId="33866" xr:uid="{5A7DB28E-F69C-413D-874A-3ACC7E8D14DA}"/>
    <cellStyle name="Normal 2 2 2 2 12 5" xfId="19491" xr:uid="{201CB95A-3292-4B65-9AB0-3F69B33953E3}"/>
    <cellStyle name="Normal 2 2 2 2 12 5 2" xfId="43683" xr:uid="{66641266-553C-4BB4-AA97-E5F375E2CBED}"/>
    <cellStyle name="Normal 2 2 2 2 12 6" xfId="25991" xr:uid="{1020EF28-C560-4C1D-B370-203845FAA89B}"/>
    <cellStyle name="Normal 2 2 2 2 13" xfId="1883" xr:uid="{45F688CE-D5E2-4038-B70A-AC0320672855}"/>
    <cellStyle name="Normal 2 2 2 2 13 2" xfId="7743" xr:uid="{09E79576-F152-44B0-8F9C-B42FBF72BAFC}"/>
    <cellStyle name="Normal 2 2 2 2 13 2 2" xfId="16001" xr:uid="{86E58507-911A-45EF-B4E2-B535B49F5209}"/>
    <cellStyle name="Normal 2 2 2 2 13 2 2 2" xfId="40583" xr:uid="{2C445E3A-EF54-4628-B129-9CCB099450ED}"/>
    <cellStyle name="Normal 2 2 2 2 13 2 3" xfId="23047" xr:uid="{2CE17F96-EDB2-4593-AAEE-2076914FC750}"/>
    <cellStyle name="Normal 2 2 2 2 13 2 3 2" xfId="47058" xr:uid="{57008D54-73AF-4FA3-96D9-29530F10E55D}"/>
    <cellStyle name="Normal 2 2 2 2 13 2 4" xfId="32568" xr:uid="{78D628C2-D69F-444C-95D3-845447221EDF}"/>
    <cellStyle name="Normal 2 2 2 2 13 3" xfId="5856" xr:uid="{BF06F549-3A04-4071-A8F1-22FB5A5E22AA}"/>
    <cellStyle name="Normal 2 2 2 2 13 3 2" xfId="14118" xr:uid="{553462B2-9321-45CC-8F1A-68848119D9A6}"/>
    <cellStyle name="Normal 2 2 2 2 13 3 2 2" xfId="38700" xr:uid="{C9FB5C35-2526-4D0F-B221-B2CBE542879A}"/>
    <cellStyle name="Normal 2 2 2 2 13 3 3" xfId="30685" xr:uid="{E297209E-CBC9-4F3A-BC21-34236EA311BF}"/>
    <cellStyle name="Normal 2 2 2 2 13 4" xfId="10225" xr:uid="{E032D4A0-FFCB-4CFA-9062-9CB7B01FF0AE}"/>
    <cellStyle name="Normal 2 2 2 2 13 4 2" xfId="34884" xr:uid="{D8A6A8F7-D525-491B-830B-5FF18D766547}"/>
    <cellStyle name="Normal 2 2 2 2 13 5" xfId="20582" xr:uid="{FC45A4CA-E0D3-4A0E-944A-9642F37990ED}"/>
    <cellStyle name="Normal 2 2 2 2 13 5 2" xfId="44742" xr:uid="{3CE99BF9-5D24-4072-897F-421C067801F6}"/>
    <cellStyle name="Normal 2 2 2 2 13 6" xfId="26999" xr:uid="{E45DD0D4-8ED6-483F-A203-15A80CEE9077}"/>
    <cellStyle name="Normal 2 2 2 2 14" xfId="2005" xr:uid="{9163EC4F-9ABC-4272-84B3-66E68A96FBBD}"/>
    <cellStyle name="Normal 2 2 2 2 14 2" xfId="6376" xr:uid="{7101952B-EBF3-4C6C-91A0-B8DA1B1E06F5}"/>
    <cellStyle name="Normal 2 2 2 2 14 2 2" xfId="14635" xr:uid="{50CDB62A-66E9-464A-BA58-E8B3C27C197E}"/>
    <cellStyle name="Normal 2 2 2 2 14 2 2 2" xfId="39217" xr:uid="{3FE57F44-2B91-44C5-810F-5A2BE18388FD}"/>
    <cellStyle name="Normal 2 2 2 2 14 2 3" xfId="23169" xr:uid="{D08853B5-F4A8-43A2-BBFF-02872D4DF8CB}"/>
    <cellStyle name="Normal 2 2 2 2 14 2 3 2" xfId="47180" xr:uid="{D60E849C-C087-45D7-9C7C-A54CE5EAC2B0}"/>
    <cellStyle name="Normal 2 2 2 2 14 2 4" xfId="31202" xr:uid="{4F107009-A85F-478E-B715-FC098C44CAE3}"/>
    <cellStyle name="Normal 2 2 2 2 14 3" xfId="10347" xr:uid="{B4B5A4F6-AC13-4FC9-BB5E-EE163EBD07FA}"/>
    <cellStyle name="Normal 2 2 2 2 14 3 2" xfId="35006" xr:uid="{3D808590-124B-4479-A4FC-4880596375EF}"/>
    <cellStyle name="Normal 2 2 2 2 14 4" xfId="20704" xr:uid="{291099C7-5272-4D69-9BCF-A7BAE35BE0A6}"/>
    <cellStyle name="Normal 2 2 2 2 14 4 2" xfId="44864" xr:uid="{2FE7FA15-C926-4712-B3BB-A1A2830C1E56}"/>
    <cellStyle name="Normal 2 2 2 2 14 5" xfId="27121" xr:uid="{91CC547C-1838-44A0-8FE4-A2C475D37E8A}"/>
    <cellStyle name="Normal 2 2 2 2 15" xfId="2076" xr:uid="{EDC4381E-1634-4091-9EC8-2C493ED9DBEE}"/>
    <cellStyle name="Normal 2 2 2 2 15 2" xfId="8249" xr:uid="{2CBCC122-49B7-4F2D-8172-832710C7AEB4}"/>
    <cellStyle name="Normal 2 2 2 2 15 2 2" xfId="16507" xr:uid="{5CE4EED2-40B6-41B6-8D68-1AD02B90FD15}"/>
    <cellStyle name="Normal 2 2 2 2 15 2 2 2" xfId="41089" xr:uid="{EAA963E1-40D2-40A9-B7A3-A95254EF0A52}"/>
    <cellStyle name="Normal 2 2 2 2 15 2 3" xfId="21451" xr:uid="{64D39F1E-FA53-4437-B1F7-A3137DA5D803}"/>
    <cellStyle name="Normal 2 2 2 2 15 2 3 2" xfId="45557" xr:uid="{C3475F4A-A945-4B63-B77F-4E646035893E}"/>
    <cellStyle name="Normal 2 2 2 2 15 2 4" xfId="33074" xr:uid="{A09D747C-42F9-4C39-9742-C05C8F66E786}"/>
    <cellStyle name="Normal 2 2 2 2 15 3" xfId="10418" xr:uid="{BCED49AA-415A-4C6C-ABC7-179DF63027EC}"/>
    <cellStyle name="Normal 2 2 2 2 15 3 2" xfId="35076" xr:uid="{42178890-7EEE-439F-A1C4-C2134C82D1E4}"/>
    <cellStyle name="Normal 2 2 2 2 15 4" xfId="18977" xr:uid="{401B07CC-802C-4A62-BA2B-1B3E42AD649A}"/>
    <cellStyle name="Normal 2 2 2 2 15 4 2" xfId="43171" xr:uid="{1608B15E-38FE-458F-B5D0-B4C3237AC62D}"/>
    <cellStyle name="Normal 2 2 2 2 15 5" xfId="27191" xr:uid="{9E740071-4BE7-48B4-A561-4D5F7746CADD}"/>
    <cellStyle name="Normal 2 2 2 2 16" xfId="2318" xr:uid="{27D754C8-6B41-4D89-A753-10981B6A6C32}"/>
    <cellStyle name="Normal 2 2 2 2 16 2" xfId="10659" xr:uid="{96B2CB4F-3EA7-462F-92F4-80FFB21C7CA9}"/>
    <cellStyle name="Normal 2 2 2 2 16 2 2" xfId="35316" xr:uid="{35505031-7A99-4E99-B4A9-BE62E528FA2A}"/>
    <cellStyle name="Normal 2 2 2 2 16 3" xfId="20821" xr:uid="{2C09EC54-82F2-4681-AE3C-562A0DD2BC23}"/>
    <cellStyle name="Normal 2 2 2 2 16 3 2" xfId="44964" xr:uid="{B934D7AA-8D1C-45B6-A6E5-DCD48F453EED}"/>
    <cellStyle name="Normal 2 2 2 2 16 4" xfId="27431" xr:uid="{6D50E232-115C-4CC0-A1DA-4D1E729EF5A1}"/>
    <cellStyle name="Normal 2 2 2 2 17" xfId="2392" xr:uid="{007BA77C-2E97-4E2E-B5BB-8D9A20B0BA44}"/>
    <cellStyle name="Normal 2 2 2 2 17 2" xfId="10733" xr:uid="{C9196EB3-D409-4E66-BC0A-DF5CD872BC70}"/>
    <cellStyle name="Normal 2 2 2 2 17 2 2" xfId="35390" xr:uid="{87632A4B-88AA-4AF3-A81B-F659F5E70CB8}"/>
    <cellStyle name="Normal 2 2 2 2 17 3" xfId="27505" xr:uid="{4E8341B2-8B43-43AF-8BEF-A5CF868860CD}"/>
    <cellStyle name="Normal 2 2 2 2 18" xfId="2463" xr:uid="{92F3DA86-FAB2-4766-9DD4-98A83F914325}"/>
    <cellStyle name="Normal 2 2 2 2 18 2" xfId="10804" xr:uid="{46402ACF-8B97-4997-AF52-9ECCC8291D47}"/>
    <cellStyle name="Normal 2 2 2 2 18 2 2" xfId="35460" xr:uid="{3FC6F7A1-BC3A-49DA-BF81-D558D2A5BD4A}"/>
    <cellStyle name="Normal 2 2 2 2 18 3" xfId="27575" xr:uid="{3ADB9939-2133-434F-BBBC-1EF329FC45A5}"/>
    <cellStyle name="Normal 2 2 2 2 19" xfId="2700" xr:uid="{DFF54B28-78B6-4DB0-BCE1-79E8715B4BBA}"/>
    <cellStyle name="Normal 2 2 2 2 19 2" xfId="11041" xr:uid="{E71C930C-C6CB-4775-BC69-17F62077007C}"/>
    <cellStyle name="Normal 2 2 2 2 19 2 2" xfId="35696" xr:uid="{5FED0811-F774-45F4-B60D-0EFE70151ED1}"/>
    <cellStyle name="Normal 2 2 2 2 19 3" xfId="27811" xr:uid="{9E1524A7-ED0F-4E26-837F-1C2F3A6D4B15}"/>
    <cellStyle name="Normal 2 2 2 2 2" xfId="175" xr:uid="{397E1AC7-E2D7-4F2F-95E0-D5918F7E3B37}"/>
    <cellStyle name="Normal 2 2 2 2 2 10" xfId="2031" xr:uid="{688EE50F-77BD-4916-9EB9-618BF106F884}"/>
    <cellStyle name="Normal 2 2 2 2 2 10 2" xfId="6428" xr:uid="{B7735624-7798-4D70-A813-069B880EBDE0}"/>
    <cellStyle name="Normal 2 2 2 2 2 10 2 2" xfId="14687" xr:uid="{89584C87-905E-4F25-AD60-0428D694852E}"/>
    <cellStyle name="Normal 2 2 2 2 2 10 2 2 2" xfId="39269" xr:uid="{BE1CA09B-D367-4B8E-8B2F-01C77800846D}"/>
    <cellStyle name="Normal 2 2 2 2 2 10 2 3" xfId="23195" xr:uid="{536E5B4A-63A1-4DF0-8966-16D03803CB40}"/>
    <cellStyle name="Normal 2 2 2 2 2 10 2 3 2" xfId="47206" xr:uid="{041BC1AC-F2CC-4EF4-8699-DAFACF2A318C}"/>
    <cellStyle name="Normal 2 2 2 2 2 10 2 4" xfId="31254" xr:uid="{68E1B91F-B673-4915-8B3A-72765A7BAAA4}"/>
    <cellStyle name="Normal 2 2 2 2 2 10 3" xfId="10373" xr:uid="{58F3CA18-4504-462D-ADA7-8907280657BD}"/>
    <cellStyle name="Normal 2 2 2 2 2 10 3 2" xfId="35032" xr:uid="{E00C888B-1C3A-4DDD-ADB0-B63A7CE38C26}"/>
    <cellStyle name="Normal 2 2 2 2 2 10 4" xfId="20730" xr:uid="{352C22A2-1B69-4CC9-93AD-6785A361A023}"/>
    <cellStyle name="Normal 2 2 2 2 2 10 4 2" xfId="44890" xr:uid="{F0D496F1-2FE3-462D-97C2-52DE2397B618}"/>
    <cellStyle name="Normal 2 2 2 2 2 10 5" xfId="27147" xr:uid="{EA8E8B2B-82F7-4365-82F1-B75C22B7863E}"/>
    <cellStyle name="Normal 2 2 2 2 2 11" xfId="2102" xr:uid="{FA5B32D5-D9B5-4E14-8A6A-357CDDBB7951}"/>
    <cellStyle name="Normal 2 2 2 2 2 11 2" xfId="8275" xr:uid="{21053A26-8F5E-4659-854B-4D39FB3CCB20}"/>
    <cellStyle name="Normal 2 2 2 2 2 11 2 2" xfId="16533" xr:uid="{C0584AC8-A7ED-4464-8A53-7C9950851194}"/>
    <cellStyle name="Normal 2 2 2 2 2 11 2 2 2" xfId="41115" xr:uid="{75CD0314-7308-453E-AD08-0C6C2FCAB9AC}"/>
    <cellStyle name="Normal 2 2 2 2 2 11 2 3" xfId="21479" xr:uid="{5FDDE33C-8E0E-4E10-BB74-46E805D13E5C}"/>
    <cellStyle name="Normal 2 2 2 2 2 11 2 3 2" xfId="45585" xr:uid="{B63455DC-7B3C-43B4-A74A-85456C0B459F}"/>
    <cellStyle name="Normal 2 2 2 2 2 11 2 4" xfId="33100" xr:uid="{36F749FB-FC53-45F3-8469-B503D16BC1E9}"/>
    <cellStyle name="Normal 2 2 2 2 2 11 3" xfId="10444" xr:uid="{5B3D7F08-B75F-4890-8E76-09876A136A7F}"/>
    <cellStyle name="Normal 2 2 2 2 2 11 3 2" xfId="35102" xr:uid="{139E65DC-F9E2-4790-B160-EB0373AB4248}"/>
    <cellStyle name="Normal 2 2 2 2 2 11 4" xfId="19005" xr:uid="{1D6D2990-4BE2-44D5-BE22-7DE3D82AD7B0}"/>
    <cellStyle name="Normal 2 2 2 2 2 11 4 2" xfId="43199" xr:uid="{E77EC097-EEAE-4791-B00D-6702BAF1F251}"/>
    <cellStyle name="Normal 2 2 2 2 2 11 5" xfId="27217" xr:uid="{66BDE71B-89B3-4DB0-9E24-DF424AC51C7A}"/>
    <cellStyle name="Normal 2 2 2 2 2 12" xfId="2344" xr:uid="{20C6C07B-A185-452D-98BD-3A58480DE3B2}"/>
    <cellStyle name="Normal 2 2 2 2 2 12 2" xfId="10685" xr:uid="{E339E74A-6F0B-4D9A-977C-6D01D6BD5CB8}"/>
    <cellStyle name="Normal 2 2 2 2 2 12 2 2" xfId="35342" xr:uid="{3F3C6277-2B72-482B-AE47-DB71642633B9}"/>
    <cellStyle name="Normal 2 2 2 2 2 12 3" xfId="20883" xr:uid="{B0A66CC8-44DB-432D-B696-17091B95063F}"/>
    <cellStyle name="Normal 2 2 2 2 2 12 3 2" xfId="45021" xr:uid="{C853CF24-23DE-4FBB-A98D-AC5E42A2E765}"/>
    <cellStyle name="Normal 2 2 2 2 2 12 4" xfId="27457" xr:uid="{4E2730FF-F4AC-4F82-BA31-784722439592}"/>
    <cellStyle name="Normal 2 2 2 2 2 13" xfId="2418" xr:uid="{253AFE38-0FC9-41D6-9AF1-1D549FE7B361}"/>
    <cellStyle name="Normal 2 2 2 2 2 13 2" xfId="10759" xr:uid="{BE6B42B1-51B3-4E3A-AE62-1125A98CF4E5}"/>
    <cellStyle name="Normal 2 2 2 2 2 13 2 2" xfId="35416" xr:uid="{F0F7CBEE-603F-4167-861A-54CB0AAA9876}"/>
    <cellStyle name="Normal 2 2 2 2 2 13 3" xfId="27531" xr:uid="{6FDBEDAF-E6B2-484A-A9F6-F36524F3C966}"/>
    <cellStyle name="Normal 2 2 2 2 2 14" xfId="2489" xr:uid="{6D0EB9C9-C2E3-43F3-958C-DD15BCF45F29}"/>
    <cellStyle name="Normal 2 2 2 2 2 14 2" xfId="10830" xr:uid="{E490250E-4EDA-41EB-8BB1-FDABA1A9BBE5}"/>
    <cellStyle name="Normal 2 2 2 2 2 14 2 2" xfId="35486" xr:uid="{27CEEF2B-A092-4D48-9887-6C8777F4321C}"/>
    <cellStyle name="Normal 2 2 2 2 2 14 3" xfId="27601" xr:uid="{7BD3E8CC-4D57-4318-9C68-498C31D5A632}"/>
    <cellStyle name="Normal 2 2 2 2 2 15" xfId="2726" xr:uid="{9C779857-D533-40E0-8A25-0A09F8F639FF}"/>
    <cellStyle name="Normal 2 2 2 2 2 15 2" xfId="11067" xr:uid="{AE5DF839-CDF5-4B6A-9C45-736B6971138B}"/>
    <cellStyle name="Normal 2 2 2 2 2 15 2 2" xfId="35722" xr:uid="{117F17E5-AD6B-447E-BEFA-8C72E9A3DF71}"/>
    <cellStyle name="Normal 2 2 2 2 2 15 3" xfId="27837" xr:uid="{690DB475-BA4D-4D3F-9F37-F98E99A7F180}"/>
    <cellStyle name="Normal 2 2 2 2 2 16" xfId="3199" xr:uid="{5D10BFC2-D89A-4569-9BFD-4FF4FA8A4C8A}"/>
    <cellStyle name="Normal 2 2 2 2 2 16 2" xfId="11540" xr:uid="{09AEDB42-38F4-46C6-BDA4-E40C0362DD33}"/>
    <cellStyle name="Normal 2 2 2 2 2 16 2 2" xfId="36194" xr:uid="{D556A4D6-35D7-4479-BCA9-C059BDB09748}"/>
    <cellStyle name="Normal 2 2 2 2 2 16 3" xfId="28309" xr:uid="{E99ABB33-E272-4FA0-948D-E31D0F71F49C}"/>
    <cellStyle name="Normal 2 2 2 2 2 17" xfId="3442" xr:uid="{2BF163D1-52AC-4ED4-BF9A-E10041C2154A}"/>
    <cellStyle name="Normal 2 2 2 2 2 17 2" xfId="11783" xr:uid="{AE361EA5-4D8A-43C8-83C2-FDE355CDB453}"/>
    <cellStyle name="Normal 2 2 2 2 2 17 2 2" xfId="36430" xr:uid="{B6782380-FA55-4CAA-91FD-FBD6008A8A4E}"/>
    <cellStyle name="Normal 2 2 2 2 2 17 3" xfId="28545" xr:uid="{CC9EB806-C781-426A-B2A0-295549509E37}"/>
    <cellStyle name="Normal 2 2 2 2 2 18" xfId="3979" xr:uid="{35F49E97-4FE8-41A4-970E-05914DED488D}"/>
    <cellStyle name="Normal 2 2 2 2 2 18 2" xfId="12320" xr:uid="{E7C5A7E9-50C3-416D-AAEE-7DB4F5E0C8EB}"/>
    <cellStyle name="Normal 2 2 2 2 2 18 2 2" xfId="36906" xr:uid="{1EC48F8A-1BF1-4A10-90E8-9F661D33E4C1}"/>
    <cellStyle name="Normal 2 2 2 2 2 18 3" xfId="29021" xr:uid="{C651D8D2-A0E1-467C-A4E3-843BA42E8B28}"/>
    <cellStyle name="Normal 2 2 2 2 2 19" xfId="4053" xr:uid="{6790E9E8-F12D-4C30-AE75-0EB60DD98D32}"/>
    <cellStyle name="Normal 2 2 2 2 2 19 2" xfId="12394" xr:uid="{52274A64-C54D-44E2-959F-3708383D8B23}"/>
    <cellStyle name="Normal 2 2 2 2 2 19 2 2" xfId="36980" xr:uid="{C62A8E06-708A-47FB-A6BC-CE7F168F3BC0}"/>
    <cellStyle name="Normal 2 2 2 2 2 19 3" xfId="29095" xr:uid="{23FD7EFE-ED20-4311-B834-4AFA4F7B9F74}"/>
    <cellStyle name="Normal 2 2 2 2 2 2" xfId="280" xr:uid="{FB2B1629-2BFB-4946-BFC7-98939C00F3A6}"/>
    <cellStyle name="Normal 2 2 2 2 2 2 10" xfId="2787" xr:uid="{32354755-A2C6-483D-BBB6-A2D90918C272}"/>
    <cellStyle name="Normal 2 2 2 2 2 2 10 2" xfId="11128" xr:uid="{6AD0FAA7-A5DB-4D7E-A542-2A50CD2169DF}"/>
    <cellStyle name="Normal 2 2 2 2 2 2 10 2 2" xfId="35783" xr:uid="{E4B21442-7A94-40A0-96E8-624EDBBF55B7}"/>
    <cellStyle name="Normal 2 2 2 2 2 2 10 3" xfId="27898" xr:uid="{68A3D71B-8674-4E04-A945-DAD1674EEDDD}"/>
    <cellStyle name="Normal 2 2 2 2 2 2 11" xfId="3260" xr:uid="{974FAC67-54EC-4CFC-8C27-FFB2B672618D}"/>
    <cellStyle name="Normal 2 2 2 2 2 2 11 2" xfId="11601" xr:uid="{D3BB80EF-67D1-46DE-96D0-C5DD4A39027A}"/>
    <cellStyle name="Normal 2 2 2 2 2 2 11 2 2" xfId="36255" xr:uid="{009ED01C-FED6-49A6-A534-CF16B8C1673F}"/>
    <cellStyle name="Normal 2 2 2 2 2 2 11 3" xfId="28370" xr:uid="{1A234227-9C02-486C-A869-0E567DC4B8A9}"/>
    <cellStyle name="Normal 2 2 2 2 2 2 12" xfId="3504" xr:uid="{9C03F9DB-0ADA-4DFB-94DC-06B2F9497CCF}"/>
    <cellStyle name="Normal 2 2 2 2 2 2 12 2" xfId="11845" xr:uid="{AA848909-B068-444A-BE42-1FF8AE8C0359}"/>
    <cellStyle name="Normal 2 2 2 2 2 2 12 2 2" xfId="36491" xr:uid="{A9650B23-95B0-4A50-BEC3-0CD6F1B94CD5}"/>
    <cellStyle name="Normal 2 2 2 2 2 2 12 3" xfId="28606" xr:uid="{D1594BBD-3F3A-495A-85EB-ACEC2F33568B}"/>
    <cellStyle name="Normal 2 2 2 2 2 2 13" xfId="4216" xr:uid="{CBB9AB6C-E2EC-4E8B-B5F6-2440A9CF3DC8}"/>
    <cellStyle name="Normal 2 2 2 2 2 2 13 2" xfId="12557" xr:uid="{85316B70-C881-4C89-8C41-957D61DDCFA9}"/>
    <cellStyle name="Normal 2 2 2 2 2 2 13 2 2" xfId="37142" xr:uid="{6E066858-18E8-43D4-A77B-F3CE79D9825E}"/>
    <cellStyle name="Normal 2 2 2 2 2 2 13 3" xfId="29226" xr:uid="{E1B1F86A-3FE7-42CD-B6A3-E7CF5D2BF96F}"/>
    <cellStyle name="Normal 2 2 2 2 2 2 14" xfId="4799" xr:uid="{9FF87455-70B1-4527-B977-1FC663C552CA}"/>
    <cellStyle name="Normal 2 2 2 2 2 2 14 2" xfId="13127" xr:uid="{622EE7E8-9A93-4400-AB6C-8DC04132F758}"/>
    <cellStyle name="Normal 2 2 2 2 2 2 14 2 2" xfId="37712" xr:uid="{526C06DC-5F76-4DBF-8A90-632359843961}"/>
    <cellStyle name="Normal 2 2 2 2 2 2 14 3" xfId="29692" xr:uid="{2BE62E2F-BDA5-42C1-A741-7A868AD77B36}"/>
    <cellStyle name="Normal 2 2 2 2 2 2 15" xfId="8731" xr:uid="{7EBDCDAE-77E5-48A0-88B1-5DB1D2A3BF63}"/>
    <cellStyle name="Normal 2 2 2 2 2 2 15 2" xfId="33511" xr:uid="{34F8866B-28BC-4EE2-9EEF-2DA3B527543B}"/>
    <cellStyle name="Normal 2 2 2 2 2 2 16" xfId="17919" xr:uid="{145FD788-767B-44F8-BC06-30F595341F54}"/>
    <cellStyle name="Normal 2 2 2 2 2 2 16 2" xfId="42144" xr:uid="{FF443F27-BF5C-46CC-AD8F-2F2C47A9D849}"/>
    <cellStyle name="Normal 2 2 2 2 2 2 17" xfId="18520" xr:uid="{3693C922-68CC-4635-A4AF-13C0FEC93CA0}"/>
    <cellStyle name="Normal 2 2 2 2 2 2 17 2" xfId="42723" xr:uid="{2FC408AC-3303-4B37-A51C-8478A7FA302B}"/>
    <cellStyle name="Normal 2 2 2 2 2 2 18" xfId="25645" xr:uid="{EAC83B61-75C4-411F-AF90-916D5ACD7F69}"/>
    <cellStyle name="Normal 2 2 2 2 2 2 2" xfId="476" xr:uid="{5271C21B-CA58-4096-880F-DF04EFA60620}"/>
    <cellStyle name="Normal 2 2 2 2 2 2 2 10" xfId="5016" xr:uid="{BECDDDAB-F932-43FB-A9FC-C51A3223803C}"/>
    <cellStyle name="Normal 2 2 2 2 2 2 2 10 2" xfId="13316" xr:uid="{24849BC7-C81D-4977-AFB0-EE24EF0C155B}"/>
    <cellStyle name="Normal 2 2 2 2 2 2 2 10 2 2" xfId="37900" xr:uid="{D1F6F1BC-91AA-4F80-A65A-D10B8B36FFE2}"/>
    <cellStyle name="Normal 2 2 2 2 2 2 2 10 3" xfId="29882" xr:uid="{CFA0B6D4-18CD-4DBD-BE35-578F491E7F23}"/>
    <cellStyle name="Normal 2 2 2 2 2 2 2 11" xfId="8866" xr:uid="{D506C3BC-52B1-4DF0-9395-5F77E626A429}"/>
    <cellStyle name="Normal 2 2 2 2 2 2 2 11 2" xfId="33632" xr:uid="{2C3CD4E8-594B-4CBE-82EA-BB813BDB2F73}"/>
    <cellStyle name="Normal 2 2 2 2 2 2 2 12" xfId="18051" xr:uid="{CD9D88AD-D9D9-492E-B540-6765D3C4A041}"/>
    <cellStyle name="Normal 2 2 2 2 2 2 2 12 2" xfId="42276" xr:uid="{857D91E6-A35E-4142-824E-2AD8E182AEC4}"/>
    <cellStyle name="Normal 2 2 2 2 2 2 2 13" xfId="18659" xr:uid="{14F22DAB-C49E-4AFE-80A5-EFD2257E6F1A}"/>
    <cellStyle name="Normal 2 2 2 2 2 2 2 13 2" xfId="42855" xr:uid="{6F14CDC0-6AD1-4AE0-8025-450C52960A04}"/>
    <cellStyle name="Normal 2 2 2 2 2 2 2 14" xfId="25763" xr:uid="{16078D19-42A7-4C1E-B464-B214E66CE3EF}"/>
    <cellStyle name="Normal 2 2 2 2 2 2 2 2" xfId="1494" xr:uid="{7EB81F54-68E4-41AF-89BE-25B15975C050}"/>
    <cellStyle name="Normal 2 2 2 2 2 2 2 2 2" xfId="3141" xr:uid="{E04577A3-0111-4BB4-B25D-5194D24928FC}"/>
    <cellStyle name="Normal 2 2 2 2 2 2 2 2 2 2" xfId="7098" xr:uid="{EF7071CA-9D79-4BE0-AC80-CC7AD91FC9E5}"/>
    <cellStyle name="Normal 2 2 2 2 2 2 2 2 2 2 2" xfId="15357" xr:uid="{76EF2BF5-2D46-4C1F-B97B-AC6C5A64AB59}"/>
    <cellStyle name="Normal 2 2 2 2 2 2 2 2 2 2 2 2" xfId="39939" xr:uid="{E6956807-AD57-487A-8308-E9BB0DAD8097}"/>
    <cellStyle name="Normal 2 2 2 2 2 2 2 2 2 2 3" xfId="31924" xr:uid="{3D6151BF-F107-4CF3-BECA-86BD7DFC8492}"/>
    <cellStyle name="Normal 2 2 2 2 2 2 2 2 2 3" xfId="11482" xr:uid="{A1BE9EB7-0F63-4FAF-A722-B20801747888}"/>
    <cellStyle name="Normal 2 2 2 2 2 2 2 2 2 3 2" xfId="36137" xr:uid="{07805F5B-680C-42F5-8C1B-058D6CFB0462}"/>
    <cellStyle name="Normal 2 2 2 2 2 2 2 2 2 4" xfId="22682" xr:uid="{8C6EDFE0-40EF-46B5-B902-116D82526C96}"/>
    <cellStyle name="Normal 2 2 2 2 2 2 2 2 2 4 2" xfId="46709" xr:uid="{1D6AD0EE-FA6C-4BB1-B075-DC86090750E0}"/>
    <cellStyle name="Normal 2 2 2 2 2 2 2 2 2 5" xfId="28252" xr:uid="{043A6C90-800A-4DC5-9577-6BF1F55AE8C0}"/>
    <cellStyle name="Normal 2 2 2 2 2 2 2 2 3" xfId="3860" xr:uid="{1FF49C7A-BEED-4C95-AC8E-0D432A787971}"/>
    <cellStyle name="Normal 2 2 2 2 2 2 2 2 3 2" xfId="12201" xr:uid="{734CA6CE-1A3E-45B6-8042-D10971E419EC}"/>
    <cellStyle name="Normal 2 2 2 2 2 2 2 2 3 2 2" xfId="36845" xr:uid="{6D6A4E9A-0D8E-4304-8215-47ED06E4ACBE}"/>
    <cellStyle name="Normal 2 2 2 2 2 2 2 2 3 3" xfId="28960" xr:uid="{AA192E29-41E3-46AA-9978-8FF26908F842}"/>
    <cellStyle name="Normal 2 2 2 2 2 2 2 2 4" xfId="4614" xr:uid="{C66DCA1F-9F09-4889-BB4A-F48094C0D09C}"/>
    <cellStyle name="Normal 2 2 2 2 2 2 2 2 4 2" xfId="12955" xr:uid="{FDFB9FCE-C563-4BA0-847A-6F719F5398BC}"/>
    <cellStyle name="Normal 2 2 2 2 2 2 2 2 4 2 2" xfId="37540" xr:uid="{571912C1-A213-418C-9DF5-A2586D4A3DC2}"/>
    <cellStyle name="Normal 2 2 2 2 2 2 2 2 4 3" xfId="29580" xr:uid="{70BCAB3E-1EB5-41BC-9348-246FADB9C13A}"/>
    <cellStyle name="Normal 2 2 2 2 2 2 2 2 5" xfId="5434" xr:uid="{8EF79AE0-5F63-49C9-BAE0-1248C5CEED3C}"/>
    <cellStyle name="Normal 2 2 2 2 2 2 2 2 5 2" xfId="13717" xr:uid="{D6245E42-B899-40FE-A60C-71494E1C0BB1}"/>
    <cellStyle name="Normal 2 2 2 2 2 2 2 2 5 2 2" xfId="38301" xr:uid="{6352D500-B4F3-48E3-BBDC-2D175DB02D6B}"/>
    <cellStyle name="Normal 2 2 2 2 2 2 2 2 5 3" xfId="30283" xr:uid="{8D5AAB48-6287-4359-B6C4-E4267B48E62A}"/>
    <cellStyle name="Normal 2 2 2 2 2 2 2 2 6" xfId="9855" xr:uid="{2BB6925B-C60F-4345-9DF4-264F57574720}"/>
    <cellStyle name="Normal 2 2 2 2 2 2 2 2 6 2" xfId="34541" xr:uid="{76667BAC-2D35-42DE-B269-99907AFE2649}"/>
    <cellStyle name="Normal 2 2 2 2 2 2 2 2 7" xfId="18287" xr:uid="{369919E3-53CF-4EFB-AB4A-405D5B280F17}"/>
    <cellStyle name="Normal 2 2 2 2 2 2 2 2 7 2" xfId="42512" xr:uid="{A0915C0A-D34D-41BD-A7E3-D19C8C0D25E6}"/>
    <cellStyle name="Normal 2 2 2 2 2 2 2 2 8" xfId="20216" xr:uid="{B62B3648-3147-448B-B9B7-53AF1BA9183B}"/>
    <cellStyle name="Normal 2 2 2 2 2 2 2 2 8 2" xfId="44390" xr:uid="{20C841F0-7ABF-4A56-AF9B-19EA58A9D8C4}"/>
    <cellStyle name="Normal 2 2 2 2 2 2 2 2 9" xfId="26657" xr:uid="{7F3681DE-FD31-4899-BA88-B733885FC115}"/>
    <cellStyle name="Normal 2 2 2 2 2 2 2 3" xfId="1056" xr:uid="{FBC12C64-F930-458C-9A0C-53A9FA89D26B}"/>
    <cellStyle name="Normal 2 2 2 2 2 2 2 3 2" xfId="8036" xr:uid="{457F7E0E-33A9-47FC-87E4-79C1592790AE}"/>
    <cellStyle name="Normal 2 2 2 2 2 2 2 3 2 2" xfId="16294" xr:uid="{0302EB67-8E6A-4C42-901A-201BA93119C3}"/>
    <cellStyle name="Normal 2 2 2 2 2 2 2 3 2 2 2" xfId="40876" xr:uid="{5EA7A29C-0B79-4224-86A1-0CA01A066292}"/>
    <cellStyle name="Normal 2 2 2 2 2 2 2 3 2 3" xfId="22265" xr:uid="{D4DF3A26-C9E7-495D-BF92-D08D40EC3AFA}"/>
    <cellStyle name="Normal 2 2 2 2 2 2 2 3 2 3 2" xfId="46305" xr:uid="{8374EEE4-836D-444A-B81F-90E1FFC9B614}"/>
    <cellStyle name="Normal 2 2 2 2 2 2 2 3 2 4" xfId="32861" xr:uid="{A9D7E0D7-880E-4E5F-8353-9B7AACFFE111}"/>
    <cellStyle name="Normal 2 2 2 2 2 2 2 3 3" xfId="6149" xr:uid="{D495115C-A2B2-4B03-AFFC-237282D633D5}"/>
    <cellStyle name="Normal 2 2 2 2 2 2 2 3 3 2" xfId="14411" xr:uid="{CA7DEB75-938E-4A8A-ABD7-4063950369DC}"/>
    <cellStyle name="Normal 2 2 2 2 2 2 2 3 3 2 2" xfId="38993" xr:uid="{CE94B26C-8BCA-4DBC-BE94-E4EB24FB28EF}"/>
    <cellStyle name="Normal 2 2 2 2 2 2 2 3 3 3" xfId="30978" xr:uid="{7F188C2E-BF77-4D7B-9014-CE4564EF6DFF}"/>
    <cellStyle name="Normal 2 2 2 2 2 2 2 3 4" xfId="9432" xr:uid="{175FA5CC-16C7-432B-B552-231870BD0279}"/>
    <cellStyle name="Normal 2 2 2 2 2 2 2 3 4 2" xfId="34139" xr:uid="{420275B5-3F7E-4A92-8760-8788801DA979}"/>
    <cellStyle name="Normal 2 2 2 2 2 2 2 3 5" xfId="19800" xr:uid="{AABA8518-9CB2-41F4-9179-1A3FB87916D2}"/>
    <cellStyle name="Normal 2 2 2 2 2 2 2 3 5 2" xfId="43980" xr:uid="{8DF9386D-15C9-45B6-9C62-8ED5EF9E7E29}"/>
    <cellStyle name="Normal 2 2 2 2 2 2 2 3 6" xfId="26258" xr:uid="{B5A69523-2EB2-4F2E-B2E1-03BF1873B9AC}"/>
    <cellStyle name="Normal 2 2 2 2 2 2 2 4" xfId="2282" xr:uid="{2E18D1CD-E353-4D5D-A07A-D2446E82AF2C}"/>
    <cellStyle name="Normal 2 2 2 2 2 2 2 4 2" xfId="6669" xr:uid="{C9078755-4288-46F4-8049-5D363D41EAAC}"/>
    <cellStyle name="Normal 2 2 2 2 2 2 2 4 2 2" xfId="14928" xr:uid="{F68A0877-3B71-49C8-9610-09D69682EDC2}"/>
    <cellStyle name="Normal 2 2 2 2 2 2 2 4 2 2 2" xfId="39510" xr:uid="{082615EC-00CD-4DD3-8D33-E0F62DD04051}"/>
    <cellStyle name="Normal 2 2 2 2 2 2 2 4 2 3" xfId="21731" xr:uid="{E642ED2D-DC10-4AAD-9382-CAB7FD601AE9}"/>
    <cellStyle name="Normal 2 2 2 2 2 2 2 4 2 3 2" xfId="45808" xr:uid="{A5756FE6-3BD7-42D8-886E-65FD015F5792}"/>
    <cellStyle name="Normal 2 2 2 2 2 2 2 4 2 4" xfId="31495" xr:uid="{F657A6F2-8A58-4C44-87A1-EEB796037FF5}"/>
    <cellStyle name="Normal 2 2 2 2 2 2 2 4 3" xfId="10623" xr:uid="{03F5D6EF-E437-4E96-B4A4-08D27711C5B1}"/>
    <cellStyle name="Normal 2 2 2 2 2 2 2 4 3 2" xfId="35281" xr:uid="{43A1ABEA-9C8A-43EA-A47D-774054EE4EE0}"/>
    <cellStyle name="Normal 2 2 2 2 2 2 2 4 4" xfId="19266" xr:uid="{E3B68B51-A2AC-4CB5-BDA2-0D7A3E2B654E}"/>
    <cellStyle name="Normal 2 2 2 2 2 2 2 4 4 2" xfId="43460" xr:uid="{96BA80BA-C6E9-4611-8C46-5487911FA672}"/>
    <cellStyle name="Normal 2 2 2 2 2 2 2 4 5" xfId="27396" xr:uid="{3D25ED90-BF2E-4599-A3DA-7408AF035874}"/>
    <cellStyle name="Normal 2 2 2 2 2 2 2 5" xfId="2668" xr:uid="{559E934A-5E53-4D72-97DC-4DB2CCBB7507}"/>
    <cellStyle name="Normal 2 2 2 2 2 2 2 5 2" xfId="8454" xr:uid="{76DDD867-0655-47FF-AAF1-ABD9B926DC73}"/>
    <cellStyle name="Normal 2 2 2 2 2 2 2 5 2 2" xfId="16712" xr:uid="{177A3723-0D07-4FE5-A6C5-F038B0A42802}"/>
    <cellStyle name="Normal 2 2 2 2 2 2 2 5 2 2 2" xfId="41294" xr:uid="{724D0203-085F-4F99-92FB-F76E9696B60E}"/>
    <cellStyle name="Normal 2 2 2 2 2 2 2 5 2 3" xfId="33279" xr:uid="{72F8A724-B9B6-48F9-BF48-598D9BD2FF41}"/>
    <cellStyle name="Normal 2 2 2 2 2 2 2 5 3" xfId="11009" xr:uid="{41DE5162-3BFE-497E-847A-1C42638E841A}"/>
    <cellStyle name="Normal 2 2 2 2 2 2 2 5 3 2" xfId="35665" xr:uid="{5D0E025C-075C-4536-A465-4618E3F7F3FA}"/>
    <cellStyle name="Normal 2 2 2 2 2 2 2 5 4" xfId="21135" xr:uid="{6C590893-5DD3-40C8-AFE3-4B342925BA68}"/>
    <cellStyle name="Normal 2 2 2 2 2 2 2 5 4 2" xfId="45256" xr:uid="{20F965AE-2BAB-48C5-AEAD-3FB4C6925ED7}"/>
    <cellStyle name="Normal 2 2 2 2 2 2 2 5 5" xfId="27780" xr:uid="{C52B02CD-7F95-464B-A6D7-1251E93FE957}"/>
    <cellStyle name="Normal 2 2 2 2 2 2 2 6" xfId="2905" xr:uid="{02978BF9-C8C6-43E4-B6E6-E1E49C7BA793}"/>
    <cellStyle name="Normal 2 2 2 2 2 2 2 6 2" xfId="11246" xr:uid="{613190D9-26DF-47C0-878C-7F7DB95887EB}"/>
    <cellStyle name="Normal 2 2 2 2 2 2 2 6 2 2" xfId="35901" xr:uid="{93B00540-E5AB-41C5-B610-134DC37919CA}"/>
    <cellStyle name="Normal 2 2 2 2 2 2 2 6 3" xfId="28016" xr:uid="{E358440E-A41E-4CA4-BC60-585EB83227E7}"/>
    <cellStyle name="Normal 2 2 2 2 2 2 2 7" xfId="3378" xr:uid="{D857B236-DAC3-447D-90D5-314B30ED1634}"/>
    <cellStyle name="Normal 2 2 2 2 2 2 2 7 2" xfId="11719" xr:uid="{64E42EAC-F76B-4926-A5B3-A581E8726B26}"/>
    <cellStyle name="Normal 2 2 2 2 2 2 2 7 2 2" xfId="36373" xr:uid="{CC314589-F76B-4132-BB62-7664B66F6462}"/>
    <cellStyle name="Normal 2 2 2 2 2 2 2 7 3" xfId="28488" xr:uid="{EF6988C4-6DA9-413C-84B7-B2322D90FCCB}"/>
    <cellStyle name="Normal 2 2 2 2 2 2 2 8" xfId="3624" xr:uid="{F1E4C0B6-55FB-4C75-9DD5-B24A49BD2215}"/>
    <cellStyle name="Normal 2 2 2 2 2 2 2 8 2" xfId="11965" xr:uid="{C965ADFC-D073-49A9-94A7-015A2E0B8BBD}"/>
    <cellStyle name="Normal 2 2 2 2 2 2 2 8 2 2" xfId="36609" xr:uid="{E3FB213D-5A4F-431E-9631-2AF25F6B78E0}"/>
    <cellStyle name="Normal 2 2 2 2 2 2 2 8 3" xfId="28724" xr:uid="{2B28376B-B972-43DE-B091-7C1F3A6B9204}"/>
    <cellStyle name="Normal 2 2 2 2 2 2 2 9" xfId="4378" xr:uid="{194EF845-4565-4F02-A741-F137538258F3}"/>
    <cellStyle name="Normal 2 2 2 2 2 2 2 9 2" xfId="12719" xr:uid="{30A247A7-88FF-40B2-A32A-F25C6B81EBC1}"/>
    <cellStyle name="Normal 2 2 2 2 2 2 2 9 2 2" xfId="37304" xr:uid="{A454D293-07A5-4F4E-8E9A-774015ECFE38}"/>
    <cellStyle name="Normal 2 2 2 2 2 2 2 9 3" xfId="29344" xr:uid="{F4BC8F08-D281-4781-9881-65F3FD23C932}"/>
    <cellStyle name="Normal 2 2 2 2 2 2 3" xfId="662" xr:uid="{0BFBC4C8-D880-41E9-BF1A-98D71EB27264}"/>
    <cellStyle name="Normal 2 2 2 2 2 2 3 10" xfId="25942" xr:uid="{094FF34A-0E21-4AFD-8794-3F7C88042380}"/>
    <cellStyle name="Normal 2 2 2 2 2 2 3 2" xfId="1295" xr:uid="{2AA83EB1-766E-41D2-A4A1-096AB73C5E65}"/>
    <cellStyle name="Normal 2 2 2 2 2 2 3 2 2" xfId="8222" xr:uid="{4F806634-13D6-4151-935A-EAEF40FB306C}"/>
    <cellStyle name="Normal 2 2 2 2 2 2 3 2 2 2" xfId="16480" xr:uid="{88F37444-8A50-4D25-B43D-E7E4570F1C6F}"/>
    <cellStyle name="Normal 2 2 2 2 2 2 3 2 2 2 2" xfId="41062" xr:uid="{F9C4AF98-0153-4159-ABF4-636604927728}"/>
    <cellStyle name="Normal 2 2 2 2 2 2 3 2 2 3" xfId="22487" xr:uid="{E1A1C449-ADB4-4C06-9C83-C27C755EAC9C}"/>
    <cellStyle name="Normal 2 2 2 2 2 2 3 2 2 3 2" xfId="46521" xr:uid="{ADBF0550-F91F-47FD-9148-355AF21589B3}"/>
    <cellStyle name="Normal 2 2 2 2 2 2 3 2 2 4" xfId="33047" xr:uid="{0A1CE724-A872-4633-ABD6-E2160AB27FF6}"/>
    <cellStyle name="Normal 2 2 2 2 2 2 3 2 3" xfId="6343" xr:uid="{4CB3B918-E988-41EC-925D-31058FDA9803}"/>
    <cellStyle name="Normal 2 2 2 2 2 2 3 2 3 2" xfId="14604" xr:uid="{1206B9E2-0562-446C-B804-186DBF4B0AAC}"/>
    <cellStyle name="Normal 2 2 2 2 2 2 3 2 3 2 2" xfId="39186" xr:uid="{CCB0E8EB-FA51-4965-A72C-E090B216174B}"/>
    <cellStyle name="Normal 2 2 2 2 2 2 3 2 3 3" xfId="31171" xr:uid="{CFEE87E7-F3FC-473C-821C-ECC46E46B668}"/>
    <cellStyle name="Normal 2 2 2 2 2 2 3 2 4" xfId="9658" xr:uid="{00B2271B-F550-45D3-BDD7-5784E64AB00B}"/>
    <cellStyle name="Normal 2 2 2 2 2 2 3 2 4 2" xfId="34353" xr:uid="{C2167055-904D-48AE-B06E-A4A0FCA673B7}"/>
    <cellStyle name="Normal 2 2 2 2 2 2 3 2 5" xfId="20020" xr:uid="{88FD696F-8CED-4C50-950D-319B1F164DAA}"/>
    <cellStyle name="Normal 2 2 2 2 2 2 3 2 5 2" xfId="44198" xr:uid="{D7202D7F-D2A0-43DB-B1C8-E178BCBF6E9F}"/>
    <cellStyle name="Normal 2 2 2 2 2 2 3 2 6" xfId="26470" xr:uid="{6C2F9581-0EE1-4F05-88BB-C9265D63BC42}"/>
    <cellStyle name="Normal 2 2 2 2 2 2 3 3" xfId="3023" xr:uid="{890CDEDA-C7B9-4AE9-93CF-AFF35E382EC5}"/>
    <cellStyle name="Normal 2 2 2 2 2 2 3 3 2" xfId="6862" xr:uid="{7D465C04-23E7-49FC-B450-B02DEC3C21E4}"/>
    <cellStyle name="Normal 2 2 2 2 2 2 3 3 2 2" xfId="15121" xr:uid="{159BE835-6D43-4C2E-9302-1E51F4DD1A47}"/>
    <cellStyle name="Normal 2 2 2 2 2 2 3 3 2 2 2" xfId="39703" xr:uid="{F1D543E6-2FF8-4217-842C-10E4746264A8}"/>
    <cellStyle name="Normal 2 2 2 2 2 2 3 3 2 3" xfId="21915" xr:uid="{7816CA92-A59F-4186-AF9C-6D534718B092}"/>
    <cellStyle name="Normal 2 2 2 2 2 2 3 3 2 3 2" xfId="45989" xr:uid="{3F311B98-1DD8-4A60-9972-B99CCAE7E912}"/>
    <cellStyle name="Normal 2 2 2 2 2 2 3 3 2 4" xfId="31688" xr:uid="{BFB85EF9-DC9D-4058-8543-A4AF811493EA}"/>
    <cellStyle name="Normal 2 2 2 2 2 2 3 3 3" xfId="11364" xr:uid="{4D348AA2-A89B-40F0-8200-7CDA9BC5D64D}"/>
    <cellStyle name="Normal 2 2 2 2 2 2 3 3 3 2" xfId="36019" xr:uid="{378D803F-72CD-4091-B1AF-3BE8AC11FC70}"/>
    <cellStyle name="Normal 2 2 2 2 2 2 3 3 4" xfId="19450" xr:uid="{4D099EB9-CB6D-466D-8F7E-A483D52DFD0C}"/>
    <cellStyle name="Normal 2 2 2 2 2 2 3 3 4 2" xfId="43644" xr:uid="{1B2EA0DE-43B2-4D5E-817B-DC524D0D9F19}"/>
    <cellStyle name="Normal 2 2 2 2 2 2 3 3 5" xfId="28134" xr:uid="{54337500-DD33-47A0-9E27-2B9360A87FC8}"/>
    <cellStyle name="Normal 2 2 2 2 2 2 3 4" xfId="3742" xr:uid="{4C47D5A4-B64F-413E-9828-25E22DD5F1C0}"/>
    <cellStyle name="Normal 2 2 2 2 2 2 3 4 2" xfId="7390" xr:uid="{7FE1C32C-4FE3-4D5A-8793-F5909A594A55}"/>
    <cellStyle name="Normal 2 2 2 2 2 2 3 4 2 2" xfId="15649" xr:uid="{D6844B2D-0D8B-47BA-B332-819DF61873FA}"/>
    <cellStyle name="Normal 2 2 2 2 2 2 3 4 2 2 2" xfId="40231" xr:uid="{BE70E6FA-1C2E-4102-A8E1-6DCE069B340D}"/>
    <cellStyle name="Normal 2 2 2 2 2 2 3 4 2 3" xfId="32216" xr:uid="{E7CBA3BB-FF25-4E9E-BE5E-63AA455FC953}"/>
    <cellStyle name="Normal 2 2 2 2 2 2 3 4 3" xfId="12083" xr:uid="{D86FB226-EC2C-4829-ADE7-B5C765483AC6}"/>
    <cellStyle name="Normal 2 2 2 2 2 2 3 4 3 2" xfId="36727" xr:uid="{51F22639-8606-4378-A7EA-7F07D8BDCD4F}"/>
    <cellStyle name="Normal 2 2 2 2 2 2 3 4 4" xfId="21320" xr:uid="{D5E010E4-3A77-4262-88C6-38BC4D6A2A11}"/>
    <cellStyle name="Normal 2 2 2 2 2 2 3 4 4 2" xfId="45439" xr:uid="{57508A89-A687-49BB-9769-883A91252ABD}"/>
    <cellStyle name="Normal 2 2 2 2 2 2 3 4 5" xfId="28842" xr:uid="{54D566BD-1A27-4A8A-B474-C8B7AD3F8DFA}"/>
    <cellStyle name="Normal 2 2 2 2 2 2 3 5" xfId="4496" xr:uid="{0869EA47-8201-4BDF-AF95-A58C254C02ED}"/>
    <cellStyle name="Normal 2 2 2 2 2 2 3 5 2" xfId="12837" xr:uid="{461A281E-79CA-4D2A-B352-4E46F7C82CB1}"/>
    <cellStyle name="Normal 2 2 2 2 2 2 3 5 2 2" xfId="37422" xr:uid="{3548B9BB-CE4B-4B1A-8938-5D28205A1B6A}"/>
    <cellStyle name="Normal 2 2 2 2 2 2 3 5 3" xfId="29462" xr:uid="{56FBA4B1-4B8F-4257-9D8C-0946D1AB086E}"/>
    <cellStyle name="Normal 2 2 2 2 2 2 3 6" xfId="5236" xr:uid="{508248B2-FE9F-44B4-A9F3-5674F1A19D52}"/>
    <cellStyle name="Normal 2 2 2 2 2 2 3 6 2" xfId="13529" xr:uid="{611918F5-1779-4195-A785-7C6BA99E0506}"/>
    <cellStyle name="Normal 2 2 2 2 2 2 3 6 2 2" xfId="38113" xr:uid="{7DBE4FB4-56B7-4C6B-9F31-C09565AC0B7C}"/>
    <cellStyle name="Normal 2 2 2 2 2 2 3 6 3" xfId="30095" xr:uid="{39A36BCD-A67C-4EFF-AFC1-4C8EE3820093}"/>
    <cellStyle name="Normal 2 2 2 2 2 2 3 7" xfId="9049" xr:uid="{53BE3BC7-1780-4934-B2BE-94FDE6F1778A}"/>
    <cellStyle name="Normal 2 2 2 2 2 2 3 7 2" xfId="33811" xr:uid="{B6D2C544-CA5C-4C0F-A730-DC191DDDA24F}"/>
    <cellStyle name="Normal 2 2 2 2 2 2 3 8" xfId="18169" xr:uid="{33A36688-A2B6-46D9-8756-9DAB8051BB05}"/>
    <cellStyle name="Normal 2 2 2 2 2 2 3 8 2" xfId="42394" xr:uid="{BAC6B2A9-39BD-4409-8D28-F0767BEA0220}"/>
    <cellStyle name="Normal 2 2 2 2 2 2 3 9" xfId="18843" xr:uid="{79C81DB0-0240-4EDD-8DEB-94C13BB233AF}"/>
    <cellStyle name="Normal 2 2 2 2 2 2 3 9 2" xfId="43039" xr:uid="{105AFBC1-05AA-4954-AC73-14B65C4053C4}"/>
    <cellStyle name="Normal 2 2 2 2 2 2 4" xfId="1715" xr:uid="{341D4468-8715-4D4A-A887-C2ABD5D9FF1B}"/>
    <cellStyle name="Normal 2 2 2 2 2 2 4 2" xfId="6980" xr:uid="{52B9D696-F8E5-43C6-A5D0-21E1271ACF20}"/>
    <cellStyle name="Normal 2 2 2 2 2 2 4 2 2" xfId="15239" xr:uid="{1EE05338-E13A-4CCC-B4D2-E0675AF0060D}"/>
    <cellStyle name="Normal 2 2 2 2 2 2 4 2 2 2" xfId="39821" xr:uid="{7B707945-457B-4A8E-84F3-E75BEAAA74A7}"/>
    <cellStyle name="Normal 2 2 2 2 2 2 4 2 3" xfId="22888" xr:uid="{BE8839EC-6A50-4633-BA28-65C8B30B3BC1}"/>
    <cellStyle name="Normal 2 2 2 2 2 2 4 2 3 2" xfId="46906" xr:uid="{990BA424-A310-41A9-8411-806F0BFF84D4}"/>
    <cellStyle name="Normal 2 2 2 2 2 2 4 2 4" xfId="31806" xr:uid="{93532424-A57A-4535-B85A-8C59047ACF67}"/>
    <cellStyle name="Normal 2 2 2 2 2 2 4 3" xfId="5640" xr:uid="{3CF5D215-50FA-47D3-9F9A-80D8CCE86E23}"/>
    <cellStyle name="Normal 2 2 2 2 2 2 4 3 2" xfId="13911" xr:uid="{E1EBE30F-8F8E-4AF9-8B31-253D54C29956}"/>
    <cellStyle name="Normal 2 2 2 2 2 2 4 3 2 2" xfId="38495" xr:uid="{51E9348D-6EB9-4BD0-80C9-DB2E50F446C5}"/>
    <cellStyle name="Normal 2 2 2 2 2 2 4 3 3" xfId="30478" xr:uid="{4348CDC1-979B-439B-A053-7653205955E5}"/>
    <cellStyle name="Normal 2 2 2 2 2 2 4 4" xfId="10064" xr:uid="{14A243D3-6B5A-4257-A2DD-FB80627C0A28}"/>
    <cellStyle name="Normal 2 2 2 2 2 2 4 4 2" xfId="34735" xr:uid="{59EDA8D3-2421-4672-9F65-3D74F4C9A2EF}"/>
    <cellStyle name="Normal 2 2 2 2 2 2 4 5" xfId="20424" xr:uid="{7CE4BE4E-1428-48C3-AD09-95BD1A092FED}"/>
    <cellStyle name="Normal 2 2 2 2 2 2 4 5 2" xfId="44588" xr:uid="{B45E5023-D981-4D3C-9D87-EB7245302E00}"/>
    <cellStyle name="Normal 2 2 2 2 2 2 4 6" xfId="26850" xr:uid="{F014CAB8-243E-4105-AD22-380A86EDCFEA}"/>
    <cellStyle name="Normal 2 2 2 2 2 2 5" xfId="1851" xr:uid="{0BA8998A-C280-4799-9C36-6BB4800C9B15}"/>
    <cellStyle name="Normal 2 2 2 2 2 2 5 2" xfId="7658" xr:uid="{34BBB504-3B66-46DC-B333-071DCB52C78C}"/>
    <cellStyle name="Normal 2 2 2 2 2 2 5 2 2" xfId="15916" xr:uid="{04C2F2F2-5C78-4234-91E9-BFDACDCC9C6F}"/>
    <cellStyle name="Normal 2 2 2 2 2 2 5 2 2 2" xfId="40498" xr:uid="{A9B913FE-D8FF-4D12-9DEB-002FA9E1B6C6}"/>
    <cellStyle name="Normal 2 2 2 2 2 2 5 2 3" xfId="23016" xr:uid="{6997CD03-5344-4B3E-95DB-5195BD977353}"/>
    <cellStyle name="Normal 2 2 2 2 2 2 5 2 3 2" xfId="47027" xr:uid="{96C57CD4-D281-4A5E-A0B0-0AD655EE3D82}"/>
    <cellStyle name="Normal 2 2 2 2 2 2 5 2 4" xfId="32483" xr:uid="{B896706B-9817-4987-B9BE-243F593A9A88}"/>
    <cellStyle name="Normal 2 2 2 2 2 2 5 3" xfId="5769" xr:uid="{8555EDCC-9D98-4D35-8740-11FD31AA26A3}"/>
    <cellStyle name="Normal 2 2 2 2 2 2 5 3 2" xfId="14031" xr:uid="{4BECA196-A30B-4A14-8F14-1D8808018588}"/>
    <cellStyle name="Normal 2 2 2 2 2 2 5 3 2 2" xfId="38613" xr:uid="{5A6F26C0-3FCE-4B98-A549-F83E4D019991}"/>
    <cellStyle name="Normal 2 2 2 2 2 2 5 3 3" xfId="30598" xr:uid="{F27B7147-5EE4-4C35-BD4E-1A61B65ECC70}"/>
    <cellStyle name="Normal 2 2 2 2 2 2 5 4" xfId="10193" xr:uid="{FAA36BA8-452B-446B-9A1D-1688AB52FFA1}"/>
    <cellStyle name="Normal 2 2 2 2 2 2 5 4 2" xfId="34853" xr:uid="{3F1BFC96-7BCA-4366-8EE4-0DAFB6E0DCCA}"/>
    <cellStyle name="Normal 2 2 2 2 2 2 5 5" xfId="20551" xr:uid="{26CD5662-5AEC-4123-9895-5D9CA9689D23}"/>
    <cellStyle name="Normal 2 2 2 2 2 2 5 5 2" xfId="44711" xr:uid="{86A223A8-C08D-429A-9C2B-DBE18151C36E}"/>
    <cellStyle name="Normal 2 2 2 2 2 2 5 6" xfId="26968" xr:uid="{A3DB2A11-A29B-4BA4-8C91-321C5FC32252}"/>
    <cellStyle name="Normal 2 2 2 2 2 2 6" xfId="826" xr:uid="{69D53D8C-AE9C-47BF-9C72-383E7B20DE48}"/>
    <cellStyle name="Normal 2 2 2 2 2 2 6 2" xfId="7849" xr:uid="{98F35FF6-B54C-4D8E-966E-1008463346A7}"/>
    <cellStyle name="Normal 2 2 2 2 2 2 6 2 2" xfId="16107" xr:uid="{28AF7062-D81B-4221-8325-41F8D8FAECB2}"/>
    <cellStyle name="Normal 2 2 2 2 2 2 6 2 2 2" xfId="40689" xr:uid="{777BF014-3B70-4834-810E-FC51C280E682}"/>
    <cellStyle name="Normal 2 2 2 2 2 2 6 2 3" xfId="22049" xr:uid="{65F90725-7A22-498F-A23B-D536144E208C}"/>
    <cellStyle name="Normal 2 2 2 2 2 2 6 2 3 2" xfId="46114" xr:uid="{816684C2-3883-4948-B79F-3956A0031888}"/>
    <cellStyle name="Normal 2 2 2 2 2 2 6 2 4" xfId="32674" xr:uid="{BA78F06C-DBF7-40A2-939A-8F0093C7411D}"/>
    <cellStyle name="Normal 2 2 2 2 2 2 6 3" xfId="5962" xr:uid="{8AAB4E00-6A0F-4B2F-85F0-73EA0D8BADB6}"/>
    <cellStyle name="Normal 2 2 2 2 2 2 6 3 2" xfId="14224" xr:uid="{1A51427A-D686-4046-A518-EA205EC27E4B}"/>
    <cellStyle name="Normal 2 2 2 2 2 2 6 3 2 2" xfId="38806" xr:uid="{D1EAB9BC-1A19-47AF-A562-AF2A19A673BD}"/>
    <cellStyle name="Normal 2 2 2 2 2 2 6 3 3" xfId="30791" xr:uid="{76F71574-7539-45F6-B05D-803E2F10B362}"/>
    <cellStyle name="Normal 2 2 2 2 2 2 6 4" xfId="9211" xr:uid="{AE575C4C-8188-43F2-AAC8-690E9377F256}"/>
    <cellStyle name="Normal 2 2 2 2 2 2 6 4 2" xfId="33949" xr:uid="{3C5CEDEB-6D3B-40CD-8389-C5DED1C5A35D}"/>
    <cellStyle name="Normal 2 2 2 2 2 2 6 5" xfId="19583" xr:uid="{8FBFC804-AF91-443A-AD39-1E4FAE1C9C03}"/>
    <cellStyle name="Normal 2 2 2 2 2 2 6 5 2" xfId="43771" xr:uid="{3D31CB30-3479-435A-B62B-51E747861656}"/>
    <cellStyle name="Normal 2 2 2 2 2 2 6 6" xfId="26071" xr:uid="{52436C7C-7F85-4385-8916-4C011672FA04}"/>
    <cellStyle name="Normal 2 2 2 2 2 2 7" xfId="1970" xr:uid="{49E91B3A-BBBA-44DF-B6C7-3A8DE980555E}"/>
    <cellStyle name="Normal 2 2 2 2 2 2 7 2" xfId="6482" xr:uid="{CFEEE578-C4EA-48EA-9DA2-504075B96E60}"/>
    <cellStyle name="Normal 2 2 2 2 2 2 7 2 2" xfId="14741" xr:uid="{F6486A56-D369-4AC9-8246-A14BCD7CE74A}"/>
    <cellStyle name="Normal 2 2 2 2 2 2 7 2 2 2" xfId="39323" xr:uid="{71EF01E6-B4B0-4519-A8BD-90269848B948}"/>
    <cellStyle name="Normal 2 2 2 2 2 2 7 2 3" xfId="23134" xr:uid="{F0362E6F-2BC2-49C5-B778-17CD134EA46B}"/>
    <cellStyle name="Normal 2 2 2 2 2 2 7 2 3 2" xfId="47145" xr:uid="{C5F1F625-5342-4432-B235-CF17EB551656}"/>
    <cellStyle name="Normal 2 2 2 2 2 2 7 2 4" xfId="31308" xr:uid="{421D26D2-F6DE-4FCA-A474-FA170E9D7A19}"/>
    <cellStyle name="Normal 2 2 2 2 2 2 7 3" xfId="10312" xr:uid="{8251AB76-CFA3-4FC5-BE3E-7F11A1853DF4}"/>
    <cellStyle name="Normal 2 2 2 2 2 2 7 3 2" xfId="34971" xr:uid="{B4E99113-A173-4E82-A0BF-EED9840B0262}"/>
    <cellStyle name="Normal 2 2 2 2 2 2 7 4" xfId="20669" xr:uid="{34A29105-704F-4ED8-BA45-B791DA21885D}"/>
    <cellStyle name="Normal 2 2 2 2 2 2 7 4 2" xfId="44829" xr:uid="{9D83A78E-E94C-44DA-BFC8-8C56BB6F2D1B}"/>
    <cellStyle name="Normal 2 2 2 2 2 2 7 5" xfId="27086" xr:uid="{A8CF6C62-4557-48DC-BE33-C2B0A13F8896}"/>
    <cellStyle name="Normal 2 2 2 2 2 2 8" xfId="2163" xr:uid="{4A059469-38D6-4F73-9DF5-2F7EF24B8C8D}"/>
    <cellStyle name="Normal 2 2 2 2 2 2 8 2" xfId="8336" xr:uid="{7B218926-B49A-476C-9E09-C279BD95BD1B}"/>
    <cellStyle name="Normal 2 2 2 2 2 2 8 2 2" xfId="16594" xr:uid="{D7F9666B-FFA8-47CB-A180-C84BC005DC82}"/>
    <cellStyle name="Normal 2 2 2 2 2 2 8 2 2 2" xfId="41176" xr:uid="{87D034B3-9AFB-464B-A70D-B7ECF8DF5161}"/>
    <cellStyle name="Normal 2 2 2 2 2 2 8 2 3" xfId="21560" xr:uid="{9B12A819-D5EB-4A9B-A4F2-D33F342BA51D}"/>
    <cellStyle name="Normal 2 2 2 2 2 2 8 2 3 2" xfId="45658" xr:uid="{F5EEA190-123F-45FB-A59D-66699850658E}"/>
    <cellStyle name="Normal 2 2 2 2 2 2 8 2 4" xfId="33161" xr:uid="{DF06427A-7364-4128-B5DB-89BA12709DB5}"/>
    <cellStyle name="Normal 2 2 2 2 2 2 8 3" xfId="10505" xr:uid="{5E85CC5A-32A0-4AE6-B4CD-A1B06376A83A}"/>
    <cellStyle name="Normal 2 2 2 2 2 2 8 3 2" xfId="35163" xr:uid="{9AAA37A9-0B6D-4777-A8B3-9AB54F4EAEAE}"/>
    <cellStyle name="Normal 2 2 2 2 2 2 8 4" xfId="19090" xr:uid="{A208641B-97A2-4790-8F79-BD84210F9EC2}"/>
    <cellStyle name="Normal 2 2 2 2 2 2 8 4 2" xfId="43284" xr:uid="{21E691E5-2A2B-4443-9309-D31861DA34CB}"/>
    <cellStyle name="Normal 2 2 2 2 2 2 8 5" xfId="27278" xr:uid="{3FA0E8E9-3E5E-4ECF-98CB-144E888C6F71}"/>
    <cellStyle name="Normal 2 2 2 2 2 2 9" xfId="2550" xr:uid="{ED1D73DC-D2AB-4623-9EDE-9626040FA968}"/>
    <cellStyle name="Normal 2 2 2 2 2 2 9 2" xfId="10891" xr:uid="{AEA2C99F-C97E-4D4C-9A13-8BD087C6FB45}"/>
    <cellStyle name="Normal 2 2 2 2 2 2 9 2 2" xfId="35547" xr:uid="{554B9FF9-6854-4837-9011-2F297D09D1DD}"/>
    <cellStyle name="Normal 2 2 2 2 2 2 9 3" xfId="20966" xr:uid="{0D99E618-CE1D-4D9F-9C01-194B71EAA29C}"/>
    <cellStyle name="Normal 2 2 2 2 2 2 9 3 2" xfId="45101" xr:uid="{FAE78213-7AF3-47A6-99B0-528E15F63287}"/>
    <cellStyle name="Normal 2 2 2 2 2 2 9 4" xfId="27662" xr:uid="{D734B767-B5C7-40A9-8C5F-619EFF40FE1B}"/>
    <cellStyle name="Normal 2 2 2 2 2 20" xfId="4130" xr:uid="{2F3B8718-18E9-4CA7-9464-5CC2AEF067D0}"/>
    <cellStyle name="Normal 2 2 2 2 2 20 2" xfId="12471" xr:uid="{BF6BBC4A-8C9E-4F8F-A094-3CCB67424152}"/>
    <cellStyle name="Normal 2 2 2 2 2 20 2 2" xfId="37056" xr:uid="{9AA01F2F-656B-41BF-B284-0A5414927EF4}"/>
    <cellStyle name="Normal 2 2 2 2 2 20 3" xfId="29165" xr:uid="{141829DD-CBF4-458A-B0EF-C28DC2585DDE}"/>
    <cellStyle name="Normal 2 2 2 2 2 21" xfId="4736" xr:uid="{C4D822EA-E28B-4C93-8457-0EFA80660C10}"/>
    <cellStyle name="Normal 2 2 2 2 2 21 2" xfId="13073" xr:uid="{13AF788D-A317-4FF8-9E3B-9A05C2258433}"/>
    <cellStyle name="Normal 2 2 2 2 2 21 2 2" xfId="37658" xr:uid="{3E33F156-8698-40D5-B64B-899D46F1D168}"/>
    <cellStyle name="Normal 2 2 2 2 2 21 3" xfId="29637" xr:uid="{B81086D9-4970-450A-9FBB-305B0CA0E505}"/>
    <cellStyle name="Normal 2 2 2 2 2 22" xfId="8532" xr:uid="{975B300D-B48E-4EDB-8E60-62ADBB9C7DF3}"/>
    <cellStyle name="Normal 2 2 2 2 2 22 2" xfId="16790" xr:uid="{EAE28A83-2AA1-46CE-A5A6-5BDC3208A8D0}"/>
    <cellStyle name="Normal 2 2 2 2 2 22 2 2" xfId="41372" xr:uid="{E4A1E252-23F6-48A8-9116-0666EE2064C0}"/>
    <cellStyle name="Normal 2 2 2 2 2 22 3" xfId="33343" xr:uid="{C3E21214-9C17-4449-A4B4-54A5FFE77EB0}"/>
    <cellStyle name="Normal 2 2 2 2 2 23" xfId="8661" xr:uid="{67B29B72-323D-4A6E-A120-515C5324F407}"/>
    <cellStyle name="Normal 2 2 2 2 2 23 2" xfId="33446" xr:uid="{F78818B0-1490-4D7C-B7B0-9C5DF4A08705}"/>
    <cellStyle name="Normal 2 2 2 2 2 24" xfId="17772" xr:uid="{9CE9B841-03CF-4B25-9B0B-7AA08516D239}"/>
    <cellStyle name="Normal 2 2 2 2 2 24 2" xfId="41997" xr:uid="{7615AA1F-F9F6-4D21-A271-62529C3741D0}"/>
    <cellStyle name="Normal 2 2 2 2 2 25" xfId="17846" xr:uid="{1481B1D2-41BC-4CCB-A64D-48C1B18ED0BE}"/>
    <cellStyle name="Normal 2 2 2 2 2 25 2" xfId="42071" xr:uid="{E1083DC7-0CF5-4DD1-8592-3B94085901E8}"/>
    <cellStyle name="Normal 2 2 2 2 2 26" xfId="18452" xr:uid="{055AE9DD-418D-44AE-8747-B0BBD80CA744}"/>
    <cellStyle name="Normal 2 2 2 2 2 26 2" xfId="42662" xr:uid="{16F4F255-F91F-423C-9146-10DD87793AC6}"/>
    <cellStyle name="Normal 2 2 2 2 2 27" xfId="25584" xr:uid="{59E5A763-7C74-4FCE-98DE-CFAE113D3D20}"/>
    <cellStyle name="Normal 2 2 2 2 2 3" xfId="400" xr:uid="{1B2A66E2-5D36-4BB5-A15B-65E1F686FF58}"/>
    <cellStyle name="Normal 2 2 2 2 2 3 10" xfId="4317" xr:uid="{2214F85B-E182-4726-AB9C-B82E24A000A6}"/>
    <cellStyle name="Normal 2 2 2 2 2 3 10 2" xfId="12658" xr:uid="{F36523E0-9FE9-4726-B2F2-7F120CDEB8DA}"/>
    <cellStyle name="Normal 2 2 2 2 2 3 10 2 2" xfId="37243" xr:uid="{77B22AE9-A381-4CC8-AE8C-6E126D052572}"/>
    <cellStyle name="Normal 2 2 2 2 2 3 10 3" xfId="29283" xr:uid="{D4274323-28F7-47CF-8231-A2BCC377D018}"/>
    <cellStyle name="Normal 2 2 2 2 2 3 11" xfId="4858" xr:uid="{C3D80AAE-A133-4CEE-BC63-34C4609A79E2}"/>
    <cellStyle name="Normal 2 2 2 2 2 3 11 2" xfId="13180" xr:uid="{F84674A3-FB1B-4A5D-972D-15E1DAFF86E5}"/>
    <cellStyle name="Normal 2 2 2 2 2 3 11 2 2" xfId="37765" xr:uid="{CBA79129-D2CA-4A0D-8023-3DB482566DEA}"/>
    <cellStyle name="Normal 2 2 2 2 2 3 11 3" xfId="29745" xr:uid="{337E6F08-DD67-40D6-9E79-460C3DF0E75F}"/>
    <cellStyle name="Normal 2 2 2 2 2 3 12" xfId="8800" xr:uid="{31994751-6FA4-4268-8E49-A6D9ED0A3C6B}"/>
    <cellStyle name="Normal 2 2 2 2 2 3 12 2" xfId="33571" xr:uid="{BFC5C66E-2952-4C83-B34A-CCED5F685070}"/>
    <cellStyle name="Normal 2 2 2 2 2 3 13" xfId="17990" xr:uid="{732C921B-4D61-42BC-B99F-DA1C26DD18A6}"/>
    <cellStyle name="Normal 2 2 2 2 2 3 13 2" xfId="42215" xr:uid="{A395FEB2-AA4D-4C12-863F-5ACCB167FD02}"/>
    <cellStyle name="Normal 2 2 2 2 2 3 14" xfId="18584" xr:uid="{94E6C12A-1936-4054-A061-5E0391E3D946}"/>
    <cellStyle name="Normal 2 2 2 2 2 3 14 2" xfId="42780" xr:uid="{38FAC1BA-8013-4AA0-B300-9CCBCFF20D28}"/>
    <cellStyle name="Normal 2 2 2 2 2 3 15" xfId="25702" xr:uid="{5F53663C-7D2D-4701-8979-AA4230802D51}"/>
    <cellStyle name="Normal 2 2 2 2 2 3 2" xfId="1115" xr:uid="{BAE61B89-AA5B-4517-9BB2-DB500CCF1943}"/>
    <cellStyle name="Normal 2 2 2 2 2 3 2 10" xfId="26311" xr:uid="{49649E0F-9771-4EA4-BE66-592473AFAD79}"/>
    <cellStyle name="Normal 2 2 2 2 2 3 2 2" xfId="1547" xr:uid="{780C2E37-21D8-49CB-976A-980AA36698BF}"/>
    <cellStyle name="Normal 2 2 2 2 2 3 2 2 2" xfId="7523" xr:uid="{AA96802C-82F5-487E-B66A-61F6B92271CE}"/>
    <cellStyle name="Normal 2 2 2 2 2 3 2 2 2 2" xfId="15782" xr:uid="{15188291-7AEB-4744-B00D-E4BDF4D9CD50}"/>
    <cellStyle name="Normal 2 2 2 2 2 3 2 2 2 2 2" xfId="40364" xr:uid="{3473B26B-5F4E-4D5B-96E8-E7795E6E2010}"/>
    <cellStyle name="Normal 2 2 2 2 2 3 2 2 2 3" xfId="22735" xr:uid="{CFC54117-DC6E-484E-A703-BEEF13EC06C5}"/>
    <cellStyle name="Normal 2 2 2 2 2 3 2 2 2 3 2" xfId="46762" xr:uid="{39F3C470-BDEC-499D-B6F5-0D7ED71B8CF8}"/>
    <cellStyle name="Normal 2 2 2 2 2 3 2 2 2 4" xfId="32349" xr:uid="{286EC53C-C2B7-451C-ABED-A078B1533169}"/>
    <cellStyle name="Normal 2 2 2 2 2 3 2 2 3" xfId="5487" xr:uid="{812D0F0C-F0BC-4219-912C-F5DCB3CA5587}"/>
    <cellStyle name="Normal 2 2 2 2 2 3 2 2 3 2" xfId="13770" xr:uid="{6956ACD5-8C1A-4F0F-B7AF-9351323B6900}"/>
    <cellStyle name="Normal 2 2 2 2 2 3 2 2 3 2 2" xfId="38354" xr:uid="{8B850160-3D71-49CE-8F56-AF178387184C}"/>
    <cellStyle name="Normal 2 2 2 2 2 3 2 2 3 3" xfId="30336" xr:uid="{FCB3615C-A72D-4D97-892D-8EA6D3BBE78E}"/>
    <cellStyle name="Normal 2 2 2 2 2 3 2 2 4" xfId="9908" xr:uid="{E0C82370-5B5D-4068-B5A0-4ABA3FC88212}"/>
    <cellStyle name="Normal 2 2 2 2 2 3 2 2 4 2" xfId="34594" xr:uid="{05013B32-DEE4-4319-B8B9-48BD5502AD60}"/>
    <cellStyle name="Normal 2 2 2 2 2 3 2 2 5" xfId="20269" xr:uid="{E668F14D-5A49-4ECE-BD37-C9BB591214B3}"/>
    <cellStyle name="Normal 2 2 2 2 2 3 2 2 5 2" xfId="44443" xr:uid="{BB1CCC38-0C1E-4DF0-9ACE-B58B52CFAE45}"/>
    <cellStyle name="Normal 2 2 2 2 2 3 2 2 6" xfId="26710" xr:uid="{A9742878-CA59-4356-AC01-52E33EB6712B}"/>
    <cellStyle name="Normal 2 2 2 2 2 3 2 3" xfId="3080" xr:uid="{EF278C08-630B-4145-BEBC-A16CF8EFCD7A}"/>
    <cellStyle name="Normal 2 2 2 2 2 3 2 3 2" xfId="8089" xr:uid="{7D32DE92-3C50-4016-9C57-380D89F7442E}"/>
    <cellStyle name="Normal 2 2 2 2 2 3 2 3 2 2" xfId="16347" xr:uid="{E0D10E2F-6633-45C0-8262-A4FB71ECBFB1}"/>
    <cellStyle name="Normal 2 2 2 2 2 3 2 3 2 2 2" xfId="40929" xr:uid="{4E143F31-1F44-4AB3-BBE1-6579B9D12AC6}"/>
    <cellStyle name="Normal 2 2 2 2 2 3 2 3 2 3" xfId="32914" xr:uid="{D6AF5401-73BD-4BB2-8844-A1607BA645F9}"/>
    <cellStyle name="Normal 2 2 2 2 2 3 2 3 3" xfId="6202" xr:uid="{BFE281D2-7C43-4B95-8FCC-35B13C34BF87}"/>
    <cellStyle name="Normal 2 2 2 2 2 3 2 3 3 2" xfId="14464" xr:uid="{B160FB88-BF83-4D84-8A6F-5AD369FCDE27}"/>
    <cellStyle name="Normal 2 2 2 2 2 3 2 3 3 2 2" xfId="39046" xr:uid="{7597B37E-BDAA-4B25-9A8A-345D8FBC643F}"/>
    <cellStyle name="Normal 2 2 2 2 2 3 2 3 3 3" xfId="31031" xr:uid="{509C1CF2-47D8-4CE0-80CA-470254DA257D}"/>
    <cellStyle name="Normal 2 2 2 2 2 3 2 3 4" xfId="11421" xr:uid="{FC4F89D9-7FF8-4C98-8DB5-3689562DEA05}"/>
    <cellStyle name="Normal 2 2 2 2 2 3 2 3 4 2" xfId="36076" xr:uid="{F50F37C9-93CA-414D-97BF-ADF479A81E07}"/>
    <cellStyle name="Normal 2 2 2 2 2 3 2 3 5" xfId="22324" xr:uid="{84AE3205-23A7-4271-AD57-5CF59566CC78}"/>
    <cellStyle name="Normal 2 2 2 2 2 3 2 3 5 2" xfId="46358" xr:uid="{F1BCE330-7425-42C2-8B1B-141007375D09}"/>
    <cellStyle name="Normal 2 2 2 2 2 3 2 3 6" xfId="28191" xr:uid="{156E181F-0B6C-4DF6-B29C-2EADC33F53E6}"/>
    <cellStyle name="Normal 2 2 2 2 2 3 2 4" xfId="3799" xr:uid="{14C0311F-EDF3-4BF5-A628-A005D6728698}"/>
    <cellStyle name="Normal 2 2 2 2 2 3 2 4 2" xfId="6722" xr:uid="{07ADC0ED-5957-4824-801A-E5114A1E04A9}"/>
    <cellStyle name="Normal 2 2 2 2 2 3 2 4 2 2" xfId="14981" xr:uid="{94D41E5F-41BD-4645-A0A1-FAD35FB91499}"/>
    <cellStyle name="Normal 2 2 2 2 2 3 2 4 2 2 2" xfId="39563" xr:uid="{4EAB3666-4323-4C97-A89C-86751E4FAF0D}"/>
    <cellStyle name="Normal 2 2 2 2 2 3 2 4 2 3" xfId="31548" xr:uid="{664AAF52-2A20-4498-A294-26705150E5A8}"/>
    <cellStyle name="Normal 2 2 2 2 2 3 2 4 3" xfId="12140" xr:uid="{25056B96-FC76-4FFE-8D3C-0350EE161254}"/>
    <cellStyle name="Normal 2 2 2 2 2 3 2 4 3 2" xfId="36784" xr:uid="{4D1987C1-17FA-46F4-840C-2EF5FB8DD410}"/>
    <cellStyle name="Normal 2 2 2 2 2 3 2 4 4" xfId="28899" xr:uid="{A33F07A3-FBC5-44E3-A5A0-3CA12C67DE54}"/>
    <cellStyle name="Normal 2 2 2 2 2 3 2 5" xfId="4553" xr:uid="{C22C77B7-ABC3-4D6A-85F1-4482F18CDE5D}"/>
    <cellStyle name="Normal 2 2 2 2 2 3 2 5 2" xfId="7234" xr:uid="{3E282FC6-E667-444C-9791-B5357C2D0443}"/>
    <cellStyle name="Normal 2 2 2 2 2 3 2 5 2 2" xfId="15493" xr:uid="{1B149BEF-AFC5-481F-8629-9ED521E9F279}"/>
    <cellStyle name="Normal 2 2 2 2 2 3 2 5 2 2 2" xfId="40075" xr:uid="{DB7BF6DF-7A9F-4243-9627-A505C5D36270}"/>
    <cellStyle name="Normal 2 2 2 2 2 3 2 5 2 3" xfId="32060" xr:uid="{2A5794FC-0E75-4F6E-8CF1-D6035CE4FD48}"/>
    <cellStyle name="Normal 2 2 2 2 2 3 2 5 3" xfId="12894" xr:uid="{7CBB026A-833D-4569-BE19-FAC43EDDF447}"/>
    <cellStyle name="Normal 2 2 2 2 2 3 2 5 3 2" xfId="37479" xr:uid="{7F289D0E-706F-4C4B-93F4-F589E8DECF5D}"/>
    <cellStyle name="Normal 2 2 2 2 2 3 2 5 4" xfId="29519" xr:uid="{1AF1E61A-630E-4D60-B91C-EA61CCCE3307}"/>
    <cellStyle name="Normal 2 2 2 2 2 3 2 6" xfId="5075" xr:uid="{80250994-E9A1-4E79-84C0-1213BF35D019}"/>
    <cellStyle name="Normal 2 2 2 2 2 3 2 6 2" xfId="13370" xr:uid="{BF5C64EC-DD1E-46AF-A17F-9A28D03F386C}"/>
    <cellStyle name="Normal 2 2 2 2 2 3 2 6 2 2" xfId="37954" xr:uid="{5CEC0A2B-817B-4159-8D44-DA64351BC484}"/>
    <cellStyle name="Normal 2 2 2 2 2 3 2 6 3" xfId="29935" xr:uid="{3880D8CB-9D05-4843-97D8-4DDB21A33328}"/>
    <cellStyle name="Normal 2 2 2 2 2 3 2 7" xfId="9491" xr:uid="{3D177B41-51DD-49BD-ADE3-BDF3D8B864F2}"/>
    <cellStyle name="Normal 2 2 2 2 2 3 2 7 2" xfId="34192" xr:uid="{B7F77D84-CB1B-4A22-AF28-36773C67F7F2}"/>
    <cellStyle name="Normal 2 2 2 2 2 3 2 8" xfId="18226" xr:uid="{EAD2A839-BE19-4B6D-BA7A-C0908B617979}"/>
    <cellStyle name="Normal 2 2 2 2 2 3 2 8 2" xfId="42451" xr:uid="{FC0BEEBD-E760-4F94-B3E3-07F106D8A027}"/>
    <cellStyle name="Normal 2 2 2 2 2 3 2 9" xfId="19859" xr:uid="{AC0167A9-48B9-4969-AE80-4A8427BDCF96}"/>
    <cellStyle name="Normal 2 2 2 2 2 3 2 9 2" xfId="44039" xr:uid="{21727006-1959-447F-931C-2DC65AB79EC0}"/>
    <cellStyle name="Normal 2 2 2 2 2 3 3" xfId="1349" xr:uid="{50B723AC-8076-4AE3-A8A9-9C618FBE1BBE}"/>
    <cellStyle name="Normal 2 2 2 2 2 3 3 2" xfId="7037" xr:uid="{4F46DD0D-4279-4EAE-9CCE-DF5676C8DA04}"/>
    <cellStyle name="Normal 2 2 2 2 2 3 3 2 2" xfId="15296" xr:uid="{44515A5F-D518-493C-AF50-63DF58A97E56}"/>
    <cellStyle name="Normal 2 2 2 2 2 3 3 2 2 2" xfId="39878" xr:uid="{EAF39CC0-A780-409E-BAFF-03E480F3EC30}"/>
    <cellStyle name="Normal 2 2 2 2 2 3 3 2 3" xfId="22540" xr:uid="{FB454EAE-1611-4106-A217-74200F872B96}"/>
    <cellStyle name="Normal 2 2 2 2 2 3 3 2 3 2" xfId="46574" xr:uid="{5EF4477C-3DC8-4BD8-A4C6-1EADAABDD4A6}"/>
    <cellStyle name="Normal 2 2 2 2 2 3 3 2 4" xfId="31863" xr:uid="{4F783443-1012-4B38-8F0D-6107BA3141F2}"/>
    <cellStyle name="Normal 2 2 2 2 2 3 3 3" xfId="5289" xr:uid="{0E510DCA-50CC-4D1A-A7EA-68C5071F1141}"/>
    <cellStyle name="Normal 2 2 2 2 2 3 3 3 2" xfId="13582" xr:uid="{43BF3863-B09F-40E9-A15F-C53DC8B67431}"/>
    <cellStyle name="Normal 2 2 2 2 2 3 3 3 2 2" xfId="38166" xr:uid="{B9567FC0-FD79-46D0-A600-65333403B850}"/>
    <cellStyle name="Normal 2 2 2 2 2 3 3 3 3" xfId="30148" xr:uid="{005B2198-7A31-4D89-B085-657448B1C53E}"/>
    <cellStyle name="Normal 2 2 2 2 2 3 3 4" xfId="9711" xr:uid="{4E0EBA41-7C21-4038-B8E5-F66E7B6BCD24}"/>
    <cellStyle name="Normal 2 2 2 2 2 3 3 4 2" xfId="34406" xr:uid="{4BEF0DEE-0646-4217-A1E3-32802F072938}"/>
    <cellStyle name="Normal 2 2 2 2 2 3 3 5" xfId="20073" xr:uid="{F35CE757-BA90-4B30-B474-EDD0F9F5BF34}"/>
    <cellStyle name="Normal 2 2 2 2 2 3 3 5 2" xfId="44251" xr:uid="{2CC6809A-D5ED-4271-B0F6-91653E1C5B7C}"/>
    <cellStyle name="Normal 2 2 2 2 2 3 3 6" xfId="26523" xr:uid="{391A886F-F9CE-427A-9EC2-CE1E23D539CC}"/>
    <cellStyle name="Normal 2 2 2 2 2 3 4" xfId="886" xr:uid="{E5161FFA-A366-4518-81C6-91FFEEC42137}"/>
    <cellStyle name="Normal 2 2 2 2 2 3 4 2" xfId="7902" xr:uid="{E631F66C-D03A-48FC-B5F1-2BF89C58A68A}"/>
    <cellStyle name="Normal 2 2 2 2 2 3 4 2 2" xfId="16160" xr:uid="{91321B1B-EFBA-4DF6-A205-BA4A2EA2A7DD}"/>
    <cellStyle name="Normal 2 2 2 2 2 3 4 2 2 2" xfId="40742" xr:uid="{19F977E2-70A1-4197-ADCB-6C3916AA89C7}"/>
    <cellStyle name="Normal 2 2 2 2 2 3 4 2 3" xfId="22108" xr:uid="{472BE171-F56E-4BD6-8E61-C97C82DE13EB}"/>
    <cellStyle name="Normal 2 2 2 2 2 3 4 2 3 2" xfId="46167" xr:uid="{5BDBD0E3-DA52-49F5-9917-430E5F9E6428}"/>
    <cellStyle name="Normal 2 2 2 2 2 3 4 2 4" xfId="32727" xr:uid="{40941A46-68CD-4688-9DB9-2300081803B5}"/>
    <cellStyle name="Normal 2 2 2 2 2 3 4 3" xfId="6015" xr:uid="{DA7DC2D6-6CDC-446A-A6C0-3B2F7BBCEE16}"/>
    <cellStyle name="Normal 2 2 2 2 2 3 4 3 2" xfId="14277" xr:uid="{986844C4-EE13-417D-A7DC-2D2E1835FE64}"/>
    <cellStyle name="Normal 2 2 2 2 2 3 4 3 2 2" xfId="38859" xr:uid="{CD9F2140-79A0-434D-B7DF-A4721EEC4B48}"/>
    <cellStyle name="Normal 2 2 2 2 2 3 4 3 3" xfId="30844" xr:uid="{4B06E022-9DF1-4E2F-A47A-0669769098F5}"/>
    <cellStyle name="Normal 2 2 2 2 2 3 4 4" xfId="9270" xr:uid="{95BFF51D-3311-44C0-AD14-008527337B91}"/>
    <cellStyle name="Normal 2 2 2 2 2 3 4 4 2" xfId="34002" xr:uid="{648E0ABE-3879-49EC-99DA-D7AD50BEDB53}"/>
    <cellStyle name="Normal 2 2 2 2 2 3 4 5" xfId="19642" xr:uid="{D54788F8-6706-45C8-A7C5-55937F06A022}"/>
    <cellStyle name="Normal 2 2 2 2 2 3 4 5 2" xfId="43830" xr:uid="{9099291F-846C-447C-B387-0F30F1B3C96D}"/>
    <cellStyle name="Normal 2 2 2 2 2 3 4 6" xfId="26124" xr:uid="{FE0938F5-AF00-431A-8845-2B2EE951D650}"/>
    <cellStyle name="Normal 2 2 2 2 2 3 5" xfId="2221" xr:uid="{FA95540B-D71F-4FCD-A5D8-543BFF746190}"/>
    <cellStyle name="Normal 2 2 2 2 2 3 5 2" xfId="6535" xr:uid="{34C17E11-FE39-4CCE-A741-4553A99EB7A4}"/>
    <cellStyle name="Normal 2 2 2 2 2 3 5 2 2" xfId="14794" xr:uid="{A5DBEAA8-C965-4D43-BD56-922FA3E95B42}"/>
    <cellStyle name="Normal 2 2 2 2 2 3 5 2 2 2" xfId="39376" xr:uid="{F6CE4900-CAE2-4580-9C57-DBEF1BF9AADF}"/>
    <cellStyle name="Normal 2 2 2 2 2 3 5 2 3" xfId="21659" xr:uid="{2F63C371-58EB-41DB-8F29-9EC90BC45B66}"/>
    <cellStyle name="Normal 2 2 2 2 2 3 5 2 3 2" xfId="45741" xr:uid="{03C0DB24-E146-49BD-A402-9E06B534866F}"/>
    <cellStyle name="Normal 2 2 2 2 2 3 5 2 4" xfId="31361" xr:uid="{41AF01FD-9B30-47A5-B62F-A625C4013133}"/>
    <cellStyle name="Normal 2 2 2 2 2 3 5 3" xfId="10562" xr:uid="{550B26E5-46C2-4D22-AE36-91B8B3B55849}"/>
    <cellStyle name="Normal 2 2 2 2 2 3 5 3 2" xfId="35220" xr:uid="{45C2C281-0B41-4CCA-84EE-6C10E3D5C7FC}"/>
    <cellStyle name="Normal 2 2 2 2 2 3 5 4" xfId="19191" xr:uid="{DCFA49C8-82C1-44B1-B474-6936B65C5919}"/>
    <cellStyle name="Normal 2 2 2 2 2 3 5 4 2" xfId="43385" xr:uid="{8563D1E0-897E-4243-9435-7BDE5CDA3D82}"/>
    <cellStyle name="Normal 2 2 2 2 2 3 5 5" xfId="27335" xr:uid="{1F674438-3FF0-461A-A230-33FE48C8B035}"/>
    <cellStyle name="Normal 2 2 2 2 2 3 6" xfId="2607" xr:uid="{EADA10A6-7D44-434E-84A6-A97C47FFA132}"/>
    <cellStyle name="Normal 2 2 2 2 2 3 6 2" xfId="8393" xr:uid="{AAF64123-C704-41B3-9B98-F847C8A4CD71}"/>
    <cellStyle name="Normal 2 2 2 2 2 3 6 2 2" xfId="16651" xr:uid="{81EA5AE1-37D3-4967-8DCB-6BB9D702310B}"/>
    <cellStyle name="Normal 2 2 2 2 2 3 6 2 2 2" xfId="41233" xr:uid="{6563BD89-607B-4FAF-B592-5ACF697D0FFC}"/>
    <cellStyle name="Normal 2 2 2 2 2 3 6 2 3" xfId="33218" xr:uid="{B8A2FC27-8BDA-4EC7-9D68-4987AED3EF07}"/>
    <cellStyle name="Normal 2 2 2 2 2 3 6 3" xfId="10948" xr:uid="{C8C05F8D-4C00-4FB1-A7D5-15F2D59B3DEC}"/>
    <cellStyle name="Normal 2 2 2 2 2 3 6 3 2" xfId="35604" xr:uid="{290B03B8-0422-4401-8534-AA0CA9CED5C2}"/>
    <cellStyle name="Normal 2 2 2 2 2 3 6 4" xfId="21063" xr:uid="{9F5C2DC2-2BE5-4969-9C9E-35D61589939C}"/>
    <cellStyle name="Normal 2 2 2 2 2 3 6 4 2" xfId="45188" xr:uid="{DD78C5FB-E86E-49B0-BA2E-5E5B490D0E22}"/>
    <cellStyle name="Normal 2 2 2 2 2 3 6 5" xfId="27719" xr:uid="{90F58020-7C67-4FCF-B7ED-9A565089C449}"/>
    <cellStyle name="Normal 2 2 2 2 2 3 7" xfId="2844" xr:uid="{89138B4D-438A-4F30-B01C-80C8D0BCD698}"/>
    <cellStyle name="Normal 2 2 2 2 2 3 7 2" xfId="11185" xr:uid="{D26D3D32-72BE-4902-9B5A-7C11138A13D6}"/>
    <cellStyle name="Normal 2 2 2 2 2 3 7 2 2" xfId="35840" xr:uid="{5FDE6F9F-3560-4230-A64A-AF73F77592CC}"/>
    <cellStyle name="Normal 2 2 2 2 2 3 7 3" xfId="27955" xr:uid="{6592EE5E-1765-438C-87E1-2489F538DAC3}"/>
    <cellStyle name="Normal 2 2 2 2 2 3 8" xfId="3317" xr:uid="{DCE592D9-082B-4256-AA8F-8F0E6507B98F}"/>
    <cellStyle name="Normal 2 2 2 2 2 3 8 2" xfId="11658" xr:uid="{AB9BF594-4676-44C2-8D30-6F5F591F1344}"/>
    <cellStyle name="Normal 2 2 2 2 2 3 8 2 2" xfId="36312" xr:uid="{A439C7CA-ABF7-4ECB-8196-44FA65CDAE28}"/>
    <cellStyle name="Normal 2 2 2 2 2 3 8 3" xfId="28427" xr:uid="{F59272CD-F016-420E-86A4-201506C3F225}"/>
    <cellStyle name="Normal 2 2 2 2 2 3 9" xfId="3563" xr:uid="{C3FBB456-F1FE-44CD-B379-749631E36441}"/>
    <cellStyle name="Normal 2 2 2 2 2 3 9 2" xfId="11904" xr:uid="{D6DA19BA-D45E-42C1-9B36-8FC491CBFADC}"/>
    <cellStyle name="Normal 2 2 2 2 2 3 9 2 2" xfId="36548" xr:uid="{D1C4AB84-3359-4131-B738-3F9AB820781A}"/>
    <cellStyle name="Normal 2 2 2 2 2 3 9 3" xfId="28663" xr:uid="{A00B1A18-5660-4CDE-A26D-F8C7B86723E8}"/>
    <cellStyle name="Normal 2 2 2 2 2 4" xfId="543" xr:uid="{3AA7083F-78C6-4FA7-9F9F-8FD091699125}"/>
    <cellStyle name="Normal 2 2 2 2 2 4 10" xfId="18725" xr:uid="{40EA0C03-7268-4AFC-A129-44A38096B32B}"/>
    <cellStyle name="Normal 2 2 2 2 2 4 10 2" xfId="42921" xr:uid="{B0B4A998-54BB-4446-A171-E67A8B11313E}"/>
    <cellStyle name="Normal 2 2 2 2 2 4 11" xfId="25824" xr:uid="{37378377-97F5-4F9C-B022-8DD183964DC5}"/>
    <cellStyle name="Normal 2 2 2 2 2 4 2" xfId="1439" xr:uid="{D372B216-9E46-4C04-AE76-B259C143DEA8}"/>
    <cellStyle name="Normal 2 2 2 2 2 4 2 2" xfId="7471" xr:uid="{1326A68A-674C-492C-8A52-7FB35A6EA726}"/>
    <cellStyle name="Normal 2 2 2 2 2 4 2 2 2" xfId="15730" xr:uid="{5D04D5CA-4515-499D-9139-D82A9EF4A327}"/>
    <cellStyle name="Normal 2 2 2 2 2 4 2 2 2 2" xfId="40312" xr:uid="{1EF8E9BD-163C-439B-AE85-BFB6E67204D0}"/>
    <cellStyle name="Normal 2 2 2 2 2 4 2 2 3" xfId="22628" xr:uid="{14E1E1CF-64E2-4C73-844B-FCF287EDACBC}"/>
    <cellStyle name="Normal 2 2 2 2 2 4 2 2 3 2" xfId="46655" xr:uid="{0752B562-72EE-4112-9346-4695F5C0C422}"/>
    <cellStyle name="Normal 2 2 2 2 2 4 2 2 4" xfId="32297" xr:uid="{5B94EACC-A756-4B6E-91D8-7F2443034D5F}"/>
    <cellStyle name="Normal 2 2 2 2 2 4 2 3" xfId="5379" xr:uid="{65437A8E-96C3-4E00-928D-C8F44DCC904C}"/>
    <cellStyle name="Normal 2 2 2 2 2 4 2 3 2" xfId="13663" xr:uid="{0CC874F9-D397-4BBC-93F6-0A27ADBA4714}"/>
    <cellStyle name="Normal 2 2 2 2 2 4 2 3 2 2" xfId="38247" xr:uid="{D41BD653-7F7C-4336-AD15-2F54C8ECBC3A}"/>
    <cellStyle name="Normal 2 2 2 2 2 4 2 3 3" xfId="30229" xr:uid="{71B9D3BB-2464-4E25-A1DE-6B87BCE193C1}"/>
    <cellStyle name="Normal 2 2 2 2 2 4 2 4" xfId="9801" xr:uid="{33B81DC8-AA68-4E9D-9281-334928C165EA}"/>
    <cellStyle name="Normal 2 2 2 2 2 4 2 4 2" xfId="34487" xr:uid="{93F24108-4370-42A2-9937-2E4E22473790}"/>
    <cellStyle name="Normal 2 2 2 2 2 4 2 5" xfId="20162" xr:uid="{41E99EA2-C3FC-434D-9982-B9E41B574866}"/>
    <cellStyle name="Normal 2 2 2 2 2 4 2 5 2" xfId="44336" xr:uid="{6E863168-9301-4CA2-A0C8-7ADECE042D6C}"/>
    <cellStyle name="Normal 2 2 2 2 2 4 2 6" xfId="26603" xr:uid="{55C217D1-E92D-4FA2-A585-4155C42D96CF}"/>
    <cellStyle name="Normal 2 2 2 2 2 4 3" xfId="992" xr:uid="{E73E77DB-670D-4A90-97FC-DCAAA1DC27C9}"/>
    <cellStyle name="Normal 2 2 2 2 2 4 3 2" xfId="7982" xr:uid="{31D2F649-0239-4C03-9B1E-28801FC4503C}"/>
    <cellStyle name="Normal 2 2 2 2 2 4 3 2 2" xfId="16240" xr:uid="{FE7BFBB6-9283-4BEA-8AEC-4696622F4D5E}"/>
    <cellStyle name="Normal 2 2 2 2 2 4 3 2 2 2" xfId="40822" xr:uid="{EEE47EAA-76B3-413F-9B43-F9BF84BE26C3}"/>
    <cellStyle name="Normal 2 2 2 2 2 4 3 2 3" xfId="22203" xr:uid="{F88641AC-6CE1-4896-BF56-4ED7B550F4F5}"/>
    <cellStyle name="Normal 2 2 2 2 2 4 3 2 3 2" xfId="46250" xr:uid="{999BB990-9E99-44EE-B394-8A6F56253D93}"/>
    <cellStyle name="Normal 2 2 2 2 2 4 3 2 4" xfId="32807" xr:uid="{3F45D788-1A75-4EBC-BE4A-B6F3453C53EB}"/>
    <cellStyle name="Normal 2 2 2 2 2 4 3 3" xfId="6095" xr:uid="{38563C19-872B-4E6F-9157-332651A7F8D0}"/>
    <cellStyle name="Normal 2 2 2 2 2 4 3 3 2" xfId="14357" xr:uid="{2BC792BE-84B8-4A5A-8E19-21F70F023EBC}"/>
    <cellStyle name="Normal 2 2 2 2 2 4 3 3 2 2" xfId="38939" xr:uid="{A8128436-5797-46BF-8292-78CE145CB574}"/>
    <cellStyle name="Normal 2 2 2 2 2 4 3 3 3" xfId="30924" xr:uid="{832ACAFA-F76A-4769-838B-E4F936834EBD}"/>
    <cellStyle name="Normal 2 2 2 2 2 4 3 4" xfId="9368" xr:uid="{168C5431-6B4D-4B6A-927A-343EE5EE0818}"/>
    <cellStyle name="Normal 2 2 2 2 2 4 3 4 2" xfId="34085" xr:uid="{B2A29FB2-A4C6-4294-80D1-49F7B8A67EF0}"/>
    <cellStyle name="Normal 2 2 2 2 2 4 3 5" xfId="19737" xr:uid="{9BD1683E-7862-4802-8DBA-BFB14E3E7F83}"/>
    <cellStyle name="Normal 2 2 2 2 2 4 3 5 2" xfId="43919" xr:uid="{F8EF304A-33FC-4504-9E63-C04AC59F0517}"/>
    <cellStyle name="Normal 2 2 2 2 2 4 3 6" xfId="26204" xr:uid="{502681A4-E894-4CB2-BB91-7DC7718C2DA8}"/>
    <cellStyle name="Normal 2 2 2 2 2 4 4" xfId="2962" xr:uid="{623C863D-DECA-49B5-9E53-839AC0AAA211}"/>
    <cellStyle name="Normal 2 2 2 2 2 4 4 2" xfId="6615" xr:uid="{B5A3540B-F72E-4458-891B-D7C8870257DA}"/>
    <cellStyle name="Normal 2 2 2 2 2 4 4 2 2" xfId="14874" xr:uid="{ADB1864E-4D15-469F-8ECA-A8E91AED121D}"/>
    <cellStyle name="Normal 2 2 2 2 2 4 4 2 2 2" xfId="39456" xr:uid="{5F2D649E-9AEE-4835-8FE5-AE1803BE4833}"/>
    <cellStyle name="Normal 2 2 2 2 2 4 4 2 3" xfId="21797" xr:uid="{285E26EF-5DCB-4974-9715-209B89BB87A1}"/>
    <cellStyle name="Normal 2 2 2 2 2 4 4 2 3 2" xfId="45871" xr:uid="{6A8DDD84-A8F5-48F3-A398-67D109AE78E0}"/>
    <cellStyle name="Normal 2 2 2 2 2 4 4 2 4" xfId="31441" xr:uid="{7B0225F6-D95F-47BF-AD0D-8531D93663D3}"/>
    <cellStyle name="Normal 2 2 2 2 2 4 4 3" xfId="11303" xr:uid="{462E61A9-9A6A-4C08-B777-60C3F20D78B3}"/>
    <cellStyle name="Normal 2 2 2 2 2 4 4 3 2" xfId="35958" xr:uid="{B5F90FBB-CB62-4092-A8E6-34A5D85DC711}"/>
    <cellStyle name="Normal 2 2 2 2 2 4 4 4" xfId="19332" xr:uid="{09E159B3-3D89-4EAE-AFC8-0C20A1D99C80}"/>
    <cellStyle name="Normal 2 2 2 2 2 4 4 4 2" xfId="43526" xr:uid="{647C0611-12C7-4BBA-AF30-18AEA8592EB8}"/>
    <cellStyle name="Normal 2 2 2 2 2 4 4 5" xfId="28073" xr:uid="{F98BF041-C7F5-4C7B-988E-2ED1770FBBDA}"/>
    <cellStyle name="Normal 2 2 2 2 2 4 5" xfId="3681" xr:uid="{A007AAB3-9AB7-450C-AF62-559B8D8B9344}"/>
    <cellStyle name="Normal 2 2 2 2 2 4 5 2" xfId="7146" xr:uid="{4CF8AA0A-A1A4-4F19-9213-A274B539ED9E}"/>
    <cellStyle name="Normal 2 2 2 2 2 4 5 2 2" xfId="15405" xr:uid="{68933187-71CA-464D-8989-0956EF10D560}"/>
    <cellStyle name="Normal 2 2 2 2 2 4 5 2 2 2" xfId="39987" xr:uid="{68860D55-F8CB-4C07-BB35-0E9E556DFC72}"/>
    <cellStyle name="Normal 2 2 2 2 2 4 5 2 3" xfId="31972" xr:uid="{296059BD-BAD9-42C1-B185-99CA3F14AEA9}"/>
    <cellStyle name="Normal 2 2 2 2 2 4 5 3" xfId="12022" xr:uid="{ADF45BA2-051B-420C-BFD3-17A8CD0BB83E}"/>
    <cellStyle name="Normal 2 2 2 2 2 4 5 3 2" xfId="36666" xr:uid="{E7ADEEF9-4A7D-456C-8695-3A499FF12BE8}"/>
    <cellStyle name="Normal 2 2 2 2 2 4 5 4" xfId="21201" xr:uid="{6C1D1839-64F5-49A9-A0A5-2E358063D727}"/>
    <cellStyle name="Normal 2 2 2 2 2 4 5 4 2" xfId="45321" xr:uid="{847CDE4B-C2FB-437D-88F9-78F098FBD62E}"/>
    <cellStyle name="Normal 2 2 2 2 2 4 5 5" xfId="28781" xr:uid="{100C5FDC-783B-4499-BD28-D324E7ABDB43}"/>
    <cellStyle name="Normal 2 2 2 2 2 4 6" xfId="4435" xr:uid="{1627DED4-5AE8-41F4-A49E-41E57A9DEEEB}"/>
    <cellStyle name="Normal 2 2 2 2 2 4 6 2" xfId="12776" xr:uid="{3F5524C2-1B91-472D-B703-78C600581BAB}"/>
    <cellStyle name="Normal 2 2 2 2 2 4 6 2 2" xfId="37361" xr:uid="{4B796C93-DDE7-439C-9806-962ED617A299}"/>
    <cellStyle name="Normal 2 2 2 2 2 4 6 3" xfId="29401" xr:uid="{649492DA-F5D9-426D-80EB-D39CBDAA62E4}"/>
    <cellStyle name="Normal 2 2 2 2 2 4 7" xfId="4952" xr:uid="{AE9FA89E-6518-44D5-BC92-C32F40C553D3}"/>
    <cellStyle name="Normal 2 2 2 2 2 4 7 2" xfId="13261" xr:uid="{813E6AE3-9E92-40AF-AA4F-94A37730DE20}"/>
    <cellStyle name="Normal 2 2 2 2 2 4 7 2 2" xfId="37845" xr:uid="{245A8815-6BF7-4C14-B058-007BE22A59A3}"/>
    <cellStyle name="Normal 2 2 2 2 2 4 7 3" xfId="29827" xr:uid="{A9644B59-43CC-449A-AD4C-8DE3044548FC}"/>
    <cellStyle name="Normal 2 2 2 2 2 4 8" xfId="8930" xr:uid="{2C139D5A-E035-4111-BA22-5A5C9D67775D}"/>
    <cellStyle name="Normal 2 2 2 2 2 4 8 2" xfId="33693" xr:uid="{7A19F9C6-79AB-4CC4-8A76-03CDA6A4CD9B}"/>
    <cellStyle name="Normal 2 2 2 2 2 4 9" xfId="18108" xr:uid="{5127A608-C2FB-4DC4-A2EF-508E4E0B8A4F}"/>
    <cellStyle name="Normal 2 2 2 2 2 4 9 2" xfId="42333" xr:uid="{AFC1524D-897D-4D21-9375-960F934A0D7D}"/>
    <cellStyle name="Normal 2 2 2 2 2 5" xfId="601" xr:uid="{0E1CFBAA-A64F-47E7-8668-571F38F05D3C}"/>
    <cellStyle name="Normal 2 2 2 2 2 5 2" xfId="1236" xr:uid="{AC8BB31C-149C-4306-9DA5-DABA71130FC4}"/>
    <cellStyle name="Normal 2 2 2 2 2 5 2 2" xfId="8168" xr:uid="{26430BCE-9620-4303-95B3-612AC6D8CA2D}"/>
    <cellStyle name="Normal 2 2 2 2 2 5 2 2 2" xfId="16426" xr:uid="{222B3A3B-7B56-42EC-ACC1-B04B9CED77A9}"/>
    <cellStyle name="Normal 2 2 2 2 2 5 2 2 2 2" xfId="41008" xr:uid="{F78BE711-F950-43FB-83E9-2CFA8AFD86D9}"/>
    <cellStyle name="Normal 2 2 2 2 2 5 2 2 3" xfId="22433" xr:uid="{6CEE8181-BD4C-430A-AC07-7EE3C975FC28}"/>
    <cellStyle name="Normal 2 2 2 2 2 5 2 2 3 2" xfId="46467" xr:uid="{265F1A02-F5E2-4F22-ACE3-84B485AFF521}"/>
    <cellStyle name="Normal 2 2 2 2 2 5 2 2 4" xfId="32993" xr:uid="{C839D366-40EC-4E10-BE90-A93890170A02}"/>
    <cellStyle name="Normal 2 2 2 2 2 5 2 3" xfId="6281" xr:uid="{A2074093-3687-40AD-AC8A-16B729AE0C69}"/>
    <cellStyle name="Normal 2 2 2 2 2 5 2 3 2" xfId="14543" xr:uid="{D901A021-CE21-40AC-8BE5-B5D4FBE5B292}"/>
    <cellStyle name="Normal 2 2 2 2 2 5 2 3 2 2" xfId="39125" xr:uid="{1E66B838-4891-4115-B786-05860E1D354D}"/>
    <cellStyle name="Normal 2 2 2 2 2 5 2 3 3" xfId="31110" xr:uid="{E5511D47-2B9B-4333-B5F2-7286A8063657}"/>
    <cellStyle name="Normal 2 2 2 2 2 5 2 4" xfId="9604" xr:uid="{7359D33C-DFEB-4F66-A941-B767392E1D09}"/>
    <cellStyle name="Normal 2 2 2 2 2 5 2 4 2" xfId="34299" xr:uid="{6B612675-FD2C-4898-941D-C8E49CCB7034}"/>
    <cellStyle name="Normal 2 2 2 2 2 5 2 5" xfId="19966" xr:uid="{9B70EC3A-F7B0-49DB-9646-D74AB89DBA87}"/>
    <cellStyle name="Normal 2 2 2 2 2 5 2 5 2" xfId="44144" xr:uid="{C2769EC8-580C-486C-B45E-2A98BFE9C370}"/>
    <cellStyle name="Normal 2 2 2 2 2 5 2 6" xfId="26416" xr:uid="{D60709A9-A5E8-4818-907A-37A31699E9A4}"/>
    <cellStyle name="Normal 2 2 2 2 2 5 3" xfId="6801" xr:uid="{C7390E33-8339-4F25-814B-84E803A67C24}"/>
    <cellStyle name="Normal 2 2 2 2 2 5 3 2" xfId="15060" xr:uid="{4463CFA0-131E-4E71-AC62-BCEFC3A972CA}"/>
    <cellStyle name="Normal 2 2 2 2 2 5 3 2 2" xfId="21854" xr:uid="{CB131CC3-24EB-4D8F-A382-FC1CBFEF0F5B}"/>
    <cellStyle name="Normal 2 2 2 2 2 5 3 2 2 2" xfId="45928" xr:uid="{767BE1D8-869C-405C-8233-E2C26714B153}"/>
    <cellStyle name="Normal 2 2 2 2 2 5 3 2 3" xfId="39642" xr:uid="{08848AFA-DEFF-4842-9F3B-2F9BDBAA786D}"/>
    <cellStyle name="Normal 2 2 2 2 2 5 3 3" xfId="19389" xr:uid="{622FF6A8-3998-4A8B-8B64-726F663333E1}"/>
    <cellStyle name="Normal 2 2 2 2 2 5 3 3 2" xfId="43583" xr:uid="{8436138E-5572-452F-BF53-DBEE0BBC3878}"/>
    <cellStyle name="Normal 2 2 2 2 2 5 3 4" xfId="31627" xr:uid="{1831CA79-2490-4126-B385-5A0AE5684DF3}"/>
    <cellStyle name="Normal 2 2 2 2 2 5 4" xfId="7338" xr:uid="{0563DFF9-313F-4C3C-B6E2-D7A92857280A}"/>
    <cellStyle name="Normal 2 2 2 2 2 5 4 2" xfId="15597" xr:uid="{D5B7CC26-AA29-4568-96E9-2767EFEFFFCF}"/>
    <cellStyle name="Normal 2 2 2 2 2 5 4 2 2" xfId="40179" xr:uid="{122B7551-6B1A-479A-950E-21383A5EFB32}"/>
    <cellStyle name="Normal 2 2 2 2 2 5 4 3" xfId="21259" xr:uid="{12BD6F2C-3938-4460-BA8F-475FB5B8D0A4}"/>
    <cellStyle name="Normal 2 2 2 2 2 5 4 3 2" xfId="45378" xr:uid="{DA76F0A4-9D10-4422-82BB-CCDD3E086636}"/>
    <cellStyle name="Normal 2 2 2 2 2 5 4 4" xfId="32164" xr:uid="{9D97507C-3773-459A-A87C-4F21A4CF195C}"/>
    <cellStyle name="Normal 2 2 2 2 2 5 5" xfId="5181" xr:uid="{85FCD9AB-D273-4A72-A18C-8277F2246380}"/>
    <cellStyle name="Normal 2 2 2 2 2 5 5 2" xfId="13475" xr:uid="{48F324AF-B9C4-446E-A801-C784D0DA0B42}"/>
    <cellStyle name="Normal 2 2 2 2 2 5 5 2 2" xfId="38059" xr:uid="{D005B2DE-6F9D-4EAF-BEF2-9DFD1F8604B1}"/>
    <cellStyle name="Normal 2 2 2 2 2 5 5 3" xfId="30041" xr:uid="{9E7A0A91-CC02-4D48-A90F-2A2187A33FB9}"/>
    <cellStyle name="Normal 2 2 2 2 2 5 6" xfId="8988" xr:uid="{17CB178E-2CC7-412D-A681-9460344762D4}"/>
    <cellStyle name="Normal 2 2 2 2 2 5 6 2" xfId="33750" xr:uid="{2B48A861-EA26-49A1-BDE3-8880373AEE40}"/>
    <cellStyle name="Normal 2 2 2 2 2 5 7" xfId="18782" xr:uid="{EAF854AB-E3BB-4404-AE6C-B9D12006C004}"/>
    <cellStyle name="Normal 2 2 2 2 2 5 7 2" xfId="42978" xr:uid="{48FBDD38-4345-48DC-A1AA-97D50BEF906E}"/>
    <cellStyle name="Normal 2 2 2 2 2 5 8" xfId="25881" xr:uid="{457A8AB2-FFEA-45B2-ACFE-69023AB90552}"/>
    <cellStyle name="Normal 2 2 2 2 2 6" xfId="1633" xr:uid="{3097D479-445E-442B-9C4E-A1AE720F6531}"/>
    <cellStyle name="Normal 2 2 2 2 2 6 2" xfId="6919" xr:uid="{C3252603-9097-4CEA-B976-BCCC70E5B57F}"/>
    <cellStyle name="Normal 2 2 2 2 2 6 2 2" xfId="15178" xr:uid="{C8F0383A-1BB9-4D13-9A90-127BE46826AB}"/>
    <cellStyle name="Normal 2 2 2 2 2 6 2 2 2" xfId="39760" xr:uid="{DB4E1316-1B1E-439B-9EFF-586B91D7680C}"/>
    <cellStyle name="Normal 2 2 2 2 2 6 2 3" xfId="22816" xr:uid="{4499FDB1-94F6-4A61-B956-F1D7F25D19EA}"/>
    <cellStyle name="Normal 2 2 2 2 2 6 2 3 2" xfId="46842" xr:uid="{6C91ABF3-A97F-4DEF-A60D-E6C8B3F26C55}"/>
    <cellStyle name="Normal 2 2 2 2 2 6 2 4" xfId="31745" xr:uid="{3C670253-FF81-4C04-94BA-19C59A3BD429}"/>
    <cellStyle name="Normal 2 2 2 2 2 6 3" xfId="5566" xr:uid="{8C854F0C-392B-4B55-B991-4A9F8F29ED28}"/>
    <cellStyle name="Normal 2 2 2 2 2 6 3 2" xfId="13849" xr:uid="{AE9247AB-BD22-4101-AC20-96A00ED53DDE}"/>
    <cellStyle name="Normal 2 2 2 2 2 6 3 2 2" xfId="38433" xr:uid="{D8162054-6FDE-48CE-B1AD-0A716890EC9C}"/>
    <cellStyle name="Normal 2 2 2 2 2 6 3 3" xfId="30415" xr:uid="{534AC530-C66D-4188-A877-BD879D3CEFBF}"/>
    <cellStyle name="Normal 2 2 2 2 2 6 4" xfId="9987" xr:uid="{68C7D74B-2DF0-4576-AD8C-2F9FEEA60385}"/>
    <cellStyle name="Normal 2 2 2 2 2 6 4 2" xfId="34673" xr:uid="{E319117E-2946-4244-A080-34DD21EFFA80}"/>
    <cellStyle name="Normal 2 2 2 2 2 6 5" xfId="20350" xr:uid="{0C8DD0E6-DED8-4477-A25E-F83CA925A693}"/>
    <cellStyle name="Normal 2 2 2 2 2 6 5 2" xfId="44522" xr:uid="{2DA77AEF-6B90-4CFE-BB32-C836F628359B}"/>
    <cellStyle name="Normal 2 2 2 2 2 6 6" xfId="26789" xr:uid="{88A25006-918A-431A-8CFE-2D60EE3F06C9}"/>
    <cellStyle name="Normal 2 2 2 2 2 7" xfId="1790" xr:uid="{03A4924B-0684-45B8-89A8-BF5EC98F4B6A}"/>
    <cellStyle name="Normal 2 2 2 2 2 7 2" xfId="7604" xr:uid="{4A3632B8-07D8-4918-9396-9F9A571C52EB}"/>
    <cellStyle name="Normal 2 2 2 2 2 7 2 2" xfId="15862" xr:uid="{11437D37-8FC9-4F3B-8FE0-E2F571E300D0}"/>
    <cellStyle name="Normal 2 2 2 2 2 7 2 2 2" xfId="40444" xr:uid="{178514B5-C27F-4E2A-BE47-DC509A3FBDA5}"/>
    <cellStyle name="Normal 2 2 2 2 2 7 2 3" xfId="22955" xr:uid="{FD3F68DB-EC48-4018-A9BD-23B6AAB36E46}"/>
    <cellStyle name="Normal 2 2 2 2 2 7 2 3 2" xfId="46966" xr:uid="{D271E62F-4B42-401E-AF4A-E285323B5121}"/>
    <cellStyle name="Normal 2 2 2 2 2 7 2 4" xfId="32429" xr:uid="{EE241FE6-06B4-4FDD-827D-6D30333D8EF5}"/>
    <cellStyle name="Normal 2 2 2 2 2 7 3" xfId="5708" xr:uid="{65B62BF1-2047-4F90-9487-CB6C7BC8058B}"/>
    <cellStyle name="Normal 2 2 2 2 2 7 3 2" xfId="13970" xr:uid="{3FF4777C-C6E7-40B6-89DD-D5A0F6D4FE06}"/>
    <cellStyle name="Normal 2 2 2 2 2 7 3 2 2" xfId="38552" xr:uid="{F63D3BAB-1E64-495A-B644-A431A2965407}"/>
    <cellStyle name="Normal 2 2 2 2 2 7 3 3" xfId="30537" xr:uid="{AF2F53F3-88BE-4F16-9FFF-81CF1441DBA6}"/>
    <cellStyle name="Normal 2 2 2 2 2 7 4" xfId="10132" xr:uid="{3A69E0CF-D6E4-43BC-9183-F6E9146AF6D9}"/>
    <cellStyle name="Normal 2 2 2 2 2 7 4 2" xfId="34792" xr:uid="{C99BB962-8999-4E2F-B836-03A8E8DD60E5}"/>
    <cellStyle name="Normal 2 2 2 2 2 7 5" xfId="20490" xr:uid="{6E49EB90-E5C0-40FA-A59E-B1B4EB93B8F4}"/>
    <cellStyle name="Normal 2 2 2 2 2 7 5 2" xfId="44650" xr:uid="{7D9D68F0-2D16-43CF-94DE-374EF4E1C083}"/>
    <cellStyle name="Normal 2 2 2 2 2 7 6" xfId="26907" xr:uid="{B45213A5-366C-489F-892D-4E070E905C4A}"/>
    <cellStyle name="Normal 2 2 2 2 2 8" xfId="748" xr:uid="{B0FCA463-5159-43D9-AB8E-42DB50E3CE41}"/>
    <cellStyle name="Normal 2 2 2 2 2 8 2" xfId="7717" xr:uid="{402F550D-1008-4284-B099-B43AC4976538}"/>
    <cellStyle name="Normal 2 2 2 2 2 8 2 2" xfId="15975" xr:uid="{C9AF0FC2-CBA9-4D90-BAF8-D1904D66D9E3}"/>
    <cellStyle name="Normal 2 2 2 2 2 8 2 2 2" xfId="40557" xr:uid="{B05CD929-104F-435F-A65E-7F246AB6AA6F}"/>
    <cellStyle name="Normal 2 2 2 2 2 8 2 3" xfId="21984" xr:uid="{C5DDE6D6-84A7-4CB4-9B50-BF2255544FD4}"/>
    <cellStyle name="Normal 2 2 2 2 2 8 2 3 2" xfId="46056" xr:uid="{399F5F28-5BF7-44F0-800C-1A8F6A43C0A2}"/>
    <cellStyle name="Normal 2 2 2 2 2 8 2 4" xfId="32542" xr:uid="{BFFDAABE-DEF2-4B92-8945-AF3225585FAC}"/>
    <cellStyle name="Normal 2 2 2 2 2 8 3" xfId="5830" xr:uid="{7FB560C1-A63D-4C57-954F-8A4DE7236455}"/>
    <cellStyle name="Normal 2 2 2 2 2 8 3 2" xfId="14092" xr:uid="{1E827228-0B08-4E77-8B01-D52BB69F3578}"/>
    <cellStyle name="Normal 2 2 2 2 2 8 3 2 2" xfId="38674" xr:uid="{4151CDA3-7185-408D-B5FF-A1A0EC70F4CD}"/>
    <cellStyle name="Normal 2 2 2 2 2 8 3 3" xfId="30659" xr:uid="{80210A55-B13C-48B1-A68C-AA49F4F0121D}"/>
    <cellStyle name="Normal 2 2 2 2 2 8 4" xfId="9143" xr:uid="{6DB364D7-5AB8-461F-9B52-7B2DA77BD6DE}"/>
    <cellStyle name="Normal 2 2 2 2 2 8 4 2" xfId="33892" xr:uid="{DECC77C2-0600-470B-93EC-AD22009CFDD6}"/>
    <cellStyle name="Normal 2 2 2 2 2 8 5" xfId="19519" xr:uid="{89247568-5E11-4EA0-9164-125FD16AD598}"/>
    <cellStyle name="Normal 2 2 2 2 2 8 5 2" xfId="43711" xr:uid="{A84A4EDF-6489-450E-913C-A3A059980968}"/>
    <cellStyle name="Normal 2 2 2 2 2 8 6" xfId="26017" xr:uid="{2507A87E-9821-420C-9AFF-84D7E556AAD9}"/>
    <cellStyle name="Normal 2 2 2 2 2 9" xfId="1909" xr:uid="{DB8D6577-FBE9-4662-8933-5FA7D0DF65A8}"/>
    <cellStyle name="Normal 2 2 2 2 2 9 2" xfId="7795" xr:uid="{41FA9EA7-D798-44E2-AF0E-511BF4840E60}"/>
    <cellStyle name="Normal 2 2 2 2 2 9 2 2" xfId="16053" xr:uid="{8CB0C9EE-28E2-4020-8D21-AD2768B0BA2E}"/>
    <cellStyle name="Normal 2 2 2 2 2 9 2 2 2" xfId="40635" xr:uid="{2E592DDF-FAF9-4B9A-B4B3-9B6310F95B2C}"/>
    <cellStyle name="Normal 2 2 2 2 2 9 2 3" xfId="23073" xr:uid="{AA576505-08CD-452A-B9C9-2DB959D973A0}"/>
    <cellStyle name="Normal 2 2 2 2 2 9 2 3 2" xfId="47084" xr:uid="{0F1A25C1-3647-4614-9137-73CF3A580969}"/>
    <cellStyle name="Normal 2 2 2 2 2 9 2 4" xfId="32620" xr:uid="{53589D42-030C-4F48-A389-892E6FFCB1C5}"/>
    <cellStyle name="Normal 2 2 2 2 2 9 3" xfId="5908" xr:uid="{5222AB4E-D9BE-41FE-A5E3-D1226B3FEAD5}"/>
    <cellStyle name="Normal 2 2 2 2 2 9 3 2" xfId="14170" xr:uid="{9241BFEA-9BCB-47D5-9C3C-00217C4E116E}"/>
    <cellStyle name="Normal 2 2 2 2 2 9 3 2 2" xfId="38752" xr:uid="{395BFE60-7A6B-476B-9B27-1B615AE9C8F7}"/>
    <cellStyle name="Normal 2 2 2 2 2 9 3 3" xfId="30737" xr:uid="{821ACB1B-4ED9-4B28-BFD1-DAD61D8A7786}"/>
    <cellStyle name="Normal 2 2 2 2 2 9 4" xfId="10251" xr:uid="{A4F078C9-0F02-4CEC-A62C-E63441CD2DA2}"/>
    <cellStyle name="Normal 2 2 2 2 2 9 4 2" xfId="34910" xr:uid="{D730F10C-3E7B-4585-8497-3623F28C798B}"/>
    <cellStyle name="Normal 2 2 2 2 2 9 5" xfId="20608" xr:uid="{37DAB9F6-06F3-45A7-9BF1-6A814FE77FC7}"/>
    <cellStyle name="Normal 2 2 2 2 2 9 5 2" xfId="44768" xr:uid="{6E45EB97-B615-46D1-B56C-EC355EECA56F}"/>
    <cellStyle name="Normal 2 2 2 2 2 9 6" xfId="27025" xr:uid="{1C899126-8FE9-4770-AE82-3C7039E4DDDB}"/>
    <cellStyle name="Normal 2 2 2 2 20" xfId="3173" xr:uid="{F9303694-032F-4A64-A882-6356C6C0847D}"/>
    <cellStyle name="Normal 2 2 2 2 20 2" xfId="11514" xr:uid="{09F8D22A-782F-4ECB-8568-0813058CD698}"/>
    <cellStyle name="Normal 2 2 2 2 20 2 2" xfId="36168" xr:uid="{200E9996-0CD6-43B4-AB35-EA67FF44E678}"/>
    <cellStyle name="Normal 2 2 2 2 20 3" xfId="28283" xr:uid="{8308A706-94A5-4B65-A9A6-0FDB957C3A91}"/>
    <cellStyle name="Normal 2 2 2 2 21" xfId="3416" xr:uid="{9F583D55-A155-41ED-9D49-F695EE6B5C39}"/>
    <cellStyle name="Normal 2 2 2 2 21 2" xfId="11757" xr:uid="{EA06EE56-A374-49E5-BC3C-7DED3FF4AF5E}"/>
    <cellStyle name="Normal 2 2 2 2 21 2 2" xfId="36404" xr:uid="{ED48933E-FA89-43AE-9996-D2BEDA952872}"/>
    <cellStyle name="Normal 2 2 2 2 21 3" xfId="28519" xr:uid="{1DFB4740-8A2D-41AD-ACC9-D6C9A59F919C}"/>
    <cellStyle name="Normal 2 2 2 2 22" xfId="3953" xr:uid="{1F814B11-603B-43F5-A951-9B65C792CCF0}"/>
    <cellStyle name="Normal 2 2 2 2 22 2" xfId="12294" xr:uid="{6C7F38A3-BD68-4411-8487-A72B37ACC630}"/>
    <cellStyle name="Normal 2 2 2 2 22 2 2" xfId="36880" xr:uid="{537CE1D5-76F1-4D97-AF0D-99D81B23A55B}"/>
    <cellStyle name="Normal 2 2 2 2 22 3" xfId="28995" xr:uid="{907818E4-3E9E-4D1E-BE63-521D9E6FD59E}"/>
    <cellStyle name="Normal 2 2 2 2 23" xfId="4027" xr:uid="{F059AAEE-8258-477F-8A68-ED95A7C0E456}"/>
    <cellStyle name="Normal 2 2 2 2 23 2" xfId="12368" xr:uid="{71F62547-2FDC-4811-A557-ED40956E12B9}"/>
    <cellStyle name="Normal 2 2 2 2 23 2 2" xfId="36954" xr:uid="{4A0A38BE-2599-4EE1-B1EC-0EC56D5FC49C}"/>
    <cellStyle name="Normal 2 2 2 2 23 3" xfId="29069" xr:uid="{AF1EE5A6-B8B8-4471-BDD3-09EF8EA7F1B8}"/>
    <cellStyle name="Normal 2 2 2 2 24" xfId="4104" xr:uid="{9BAAC4F8-039B-46A0-BA51-4D5F8F331F9F}"/>
    <cellStyle name="Normal 2 2 2 2 24 2" xfId="12445" xr:uid="{D93A6762-033A-4712-A606-05C28914025B}"/>
    <cellStyle name="Normal 2 2 2 2 24 2 2" xfId="37030" xr:uid="{0D1C4D63-D3A9-413D-98B0-1D3E6C4E2264}"/>
    <cellStyle name="Normal 2 2 2 2 24 3" xfId="29139" xr:uid="{50820291-F711-4F39-B4E1-9B5CE0F782E5}"/>
    <cellStyle name="Normal 2 2 2 2 25" xfId="4708" xr:uid="{A26D22C7-E231-4A71-A2EA-679B7308F8C2}"/>
    <cellStyle name="Normal 2 2 2 2 25 2" xfId="13047" xr:uid="{13E97F28-662D-4EB5-A98D-146CE290F5BB}"/>
    <cellStyle name="Normal 2 2 2 2 25 2 2" xfId="37632" xr:uid="{B7641645-5E07-471D-8711-634FC157F8A2}"/>
    <cellStyle name="Normal 2 2 2 2 25 3" xfId="29611" xr:uid="{AA8C498A-4269-44F5-BDC7-D168A1875F9C}"/>
    <cellStyle name="Normal 2 2 2 2 26" xfId="8506" xr:uid="{EAAD7335-E87C-4AD3-943E-0CD4FA59785D}"/>
    <cellStyle name="Normal 2 2 2 2 26 2" xfId="16764" xr:uid="{FF49C12B-C988-4577-8AA4-B7E5C0211ACF}"/>
    <cellStyle name="Normal 2 2 2 2 26 2 2" xfId="41346" xr:uid="{D91D7B52-979B-497D-A247-63A278843209}"/>
    <cellStyle name="Normal 2 2 2 2 26 3" xfId="33317" xr:uid="{30DED9EA-456D-4B4E-A7DB-EF963AA254EA}"/>
    <cellStyle name="Normal 2 2 2 2 27" xfId="8635" xr:uid="{E4B3A7EE-5F5C-4193-940A-8B25D9F8A594}"/>
    <cellStyle name="Normal 2 2 2 2 27 2" xfId="33420" xr:uid="{DF4585A6-6808-479A-85C4-905D1AFF0BF5}"/>
    <cellStyle name="Normal 2 2 2 2 28" xfId="17744" xr:uid="{19D51099-AC14-4483-AD95-F4929A68EC56}"/>
    <cellStyle name="Normal 2 2 2 2 28 2" xfId="41971" xr:uid="{2FFE5C6D-9603-4315-8661-D520FF7CDA76}"/>
    <cellStyle name="Normal 2 2 2 2 29" xfId="17820" xr:uid="{66736E8E-FDC5-498C-8AA4-4FEAEACE07BE}"/>
    <cellStyle name="Normal 2 2 2 2 29 2" xfId="42045" xr:uid="{9097B341-F5E4-4DD1-AA7D-78420BA86405}"/>
    <cellStyle name="Normal 2 2 2 2 3" xfId="252" xr:uid="{6D131B78-7882-4E8B-AD31-EE737FBCECE4}"/>
    <cellStyle name="Normal 2 2 2 2 3 10" xfId="2761" xr:uid="{A87FA37D-5A9E-44A3-9E04-F4A013344231}"/>
    <cellStyle name="Normal 2 2 2 2 3 10 2" xfId="11102" xr:uid="{3DF87C96-8AA9-4F3C-95B6-4ACBE552A49A}"/>
    <cellStyle name="Normal 2 2 2 2 3 10 2 2" xfId="35757" xr:uid="{0A44BE88-3E23-4F21-9355-16BD278DE0E6}"/>
    <cellStyle name="Normal 2 2 2 2 3 10 3" xfId="27872" xr:uid="{97CFD55B-F9D6-42C1-BC9B-57CCFC7197F3}"/>
    <cellStyle name="Normal 2 2 2 2 3 11" xfId="3234" xr:uid="{3D0FDA80-B7F2-4C8B-9692-FEF71F5E74EE}"/>
    <cellStyle name="Normal 2 2 2 2 3 11 2" xfId="11575" xr:uid="{420E77DF-7858-4B88-B9DD-1B390AF00D09}"/>
    <cellStyle name="Normal 2 2 2 2 3 11 2 2" xfId="36229" xr:uid="{6C225CA9-D2B2-4292-B104-9DAB4F483260}"/>
    <cellStyle name="Normal 2 2 2 2 3 11 3" xfId="28344" xr:uid="{5F18AA27-FCE8-4336-A246-5F37EC976FA4}"/>
    <cellStyle name="Normal 2 2 2 2 3 12" xfId="3478" xr:uid="{7AC6C7BA-E89B-4002-9FE4-29622C2EB6EA}"/>
    <cellStyle name="Normal 2 2 2 2 3 12 2" xfId="11819" xr:uid="{4C6601A3-AB85-4C5D-A41E-8C26D8CB6248}"/>
    <cellStyle name="Normal 2 2 2 2 3 12 2 2" xfId="36465" xr:uid="{C364A07A-E4CE-4564-81FC-8AAE1BA9385E}"/>
    <cellStyle name="Normal 2 2 2 2 3 12 3" xfId="28580" xr:uid="{7EAD4C30-1F98-46BB-A213-F5F693A34E8E}"/>
    <cellStyle name="Normal 2 2 2 2 3 13" xfId="4188" xr:uid="{D9B250CE-4F05-464A-B15E-0C1581C27F25}"/>
    <cellStyle name="Normal 2 2 2 2 3 13 2" xfId="12529" xr:uid="{0728C463-DDFF-4563-A342-586224F654A6}"/>
    <cellStyle name="Normal 2 2 2 2 3 13 2 2" xfId="37114" xr:uid="{C6990730-6CC3-476C-88A3-79F9039FD659}"/>
    <cellStyle name="Normal 2 2 2 2 3 13 3" xfId="29200" xr:uid="{B013925D-CF8F-47C0-9DFA-0E1EAF594DD1}"/>
    <cellStyle name="Normal 2 2 2 2 3 14" xfId="4773" xr:uid="{6FAC3DA6-F1E8-4C6B-80AB-46F81A92B358}"/>
    <cellStyle name="Normal 2 2 2 2 3 14 2" xfId="13101" xr:uid="{1298E5D1-FCBA-488D-9D4A-24C9E9B5164D}"/>
    <cellStyle name="Normal 2 2 2 2 3 14 2 2" xfId="37686" xr:uid="{705D0F11-FB4A-4F6A-ABF4-BC214E14FF5B}"/>
    <cellStyle name="Normal 2 2 2 2 3 14 3" xfId="29666" xr:uid="{D30F872B-782D-4BB2-A7D5-E5C964569E22}"/>
    <cellStyle name="Normal 2 2 2 2 3 15" xfId="8705" xr:uid="{4109593B-D106-4D13-86FA-7F5C09F97C97}"/>
    <cellStyle name="Normal 2 2 2 2 3 15 2" xfId="33485" xr:uid="{9202B2A0-5DED-4F2B-A564-793321EA86CC}"/>
    <cellStyle name="Normal 2 2 2 2 3 16" xfId="17891" xr:uid="{7E235B27-0D25-4B4D-8765-F4F1FAA80680}"/>
    <cellStyle name="Normal 2 2 2 2 3 16 2" xfId="42116" xr:uid="{C526E669-5831-4AA6-905B-32B88390C03C}"/>
    <cellStyle name="Normal 2 2 2 2 3 17" xfId="18494" xr:uid="{A8F63908-E28B-4F2B-8399-E3C4CAABFB15}"/>
    <cellStyle name="Normal 2 2 2 2 3 17 2" xfId="42697" xr:uid="{ABAFA242-3FDA-4C86-AB78-5A19EB57C417}"/>
    <cellStyle name="Normal 2 2 2 2 3 18" xfId="25619" xr:uid="{1BE384CB-B850-4B3C-9013-4FD9FC39F3A7}"/>
    <cellStyle name="Normal 2 2 2 2 3 2" xfId="448" xr:uid="{9327128A-9917-4A1D-84AA-9D0905E10204}"/>
    <cellStyle name="Normal 2 2 2 2 3 2 10" xfId="4990" xr:uid="{0BFCEF6B-B47B-4E15-AEE0-0AD4440B4BD6}"/>
    <cellStyle name="Normal 2 2 2 2 3 2 10 2" xfId="13290" xr:uid="{35896837-C34A-4167-A7DC-84423BB14B07}"/>
    <cellStyle name="Normal 2 2 2 2 3 2 10 2 2" xfId="37874" xr:uid="{2D774A6B-C925-4590-B05D-46ECAD939A28}"/>
    <cellStyle name="Normal 2 2 2 2 3 2 10 3" xfId="29856" xr:uid="{0F190A32-D6A8-4E75-8006-BD9ECFDD659C}"/>
    <cellStyle name="Normal 2 2 2 2 3 2 11" xfId="8840" xr:uid="{7807F0B6-9890-4980-860A-4F3A02DB81A0}"/>
    <cellStyle name="Normal 2 2 2 2 3 2 11 2" xfId="33606" xr:uid="{2DC05BBA-3284-413F-A80E-C94506364965}"/>
    <cellStyle name="Normal 2 2 2 2 3 2 12" xfId="18025" xr:uid="{6A5993C3-87F2-4508-BF50-45DE1FC43AAC}"/>
    <cellStyle name="Normal 2 2 2 2 3 2 12 2" xfId="42250" xr:uid="{C65F8CF8-802C-453E-BBE6-B63438A60CC2}"/>
    <cellStyle name="Normal 2 2 2 2 3 2 13" xfId="18631" xr:uid="{C5332AB3-FA8C-4A9D-A7EA-65798B469664}"/>
    <cellStyle name="Normal 2 2 2 2 3 2 13 2" xfId="42827" xr:uid="{6300352F-61C8-4A4A-9771-33C947998B0D}"/>
    <cellStyle name="Normal 2 2 2 2 3 2 14" xfId="25737" xr:uid="{6D560A1C-52AB-4DE5-9ECA-C5D682725D1C}"/>
    <cellStyle name="Normal 2 2 2 2 3 2 2" xfId="1468" xr:uid="{D6DEE010-8F18-4104-BA10-CCFEE49E6C3B}"/>
    <cellStyle name="Normal 2 2 2 2 3 2 2 2" xfId="3115" xr:uid="{CE03A812-078E-46D4-83AC-D92D27B87558}"/>
    <cellStyle name="Normal 2 2 2 2 3 2 2 2 2" xfId="7072" xr:uid="{B7FEC113-4631-4916-BF65-DD777804CBDE}"/>
    <cellStyle name="Normal 2 2 2 2 3 2 2 2 2 2" xfId="15331" xr:uid="{3314BB39-96D6-4F9D-9D9D-062FCA9437AD}"/>
    <cellStyle name="Normal 2 2 2 2 3 2 2 2 2 2 2" xfId="39913" xr:uid="{9DB67D8A-39C4-48E8-8BC0-7224E5E35A53}"/>
    <cellStyle name="Normal 2 2 2 2 3 2 2 2 2 3" xfId="31898" xr:uid="{94F43C36-A20F-47D2-BCA0-C0C1F1E29DE9}"/>
    <cellStyle name="Normal 2 2 2 2 3 2 2 2 3" xfId="11456" xr:uid="{6DE10C1C-263A-4CC1-924C-6C408B00CCEE}"/>
    <cellStyle name="Normal 2 2 2 2 3 2 2 2 3 2" xfId="36111" xr:uid="{C15D8659-82FA-4833-80B7-73A7FFCFF3A5}"/>
    <cellStyle name="Normal 2 2 2 2 3 2 2 2 4" xfId="22656" xr:uid="{E757CE07-6E4A-4A28-8C58-62005E9E4725}"/>
    <cellStyle name="Normal 2 2 2 2 3 2 2 2 4 2" xfId="46683" xr:uid="{41D2B10A-A9B6-40DB-AACA-8760A68DE217}"/>
    <cellStyle name="Normal 2 2 2 2 3 2 2 2 5" xfId="28226" xr:uid="{414268CE-1A64-474C-BC57-6C2EA268EE3E}"/>
    <cellStyle name="Normal 2 2 2 2 3 2 2 3" xfId="3834" xr:uid="{55FEDBAE-A99E-4E7D-A751-E679AF81E355}"/>
    <cellStyle name="Normal 2 2 2 2 3 2 2 3 2" xfId="12175" xr:uid="{33A1075D-70FF-477B-BF83-BF804A5F1189}"/>
    <cellStyle name="Normal 2 2 2 2 3 2 2 3 2 2" xfId="36819" xr:uid="{F97A6583-D3A0-4007-B766-2C3B29394473}"/>
    <cellStyle name="Normal 2 2 2 2 3 2 2 3 3" xfId="28934" xr:uid="{8B85AB71-3DEB-4484-8001-9EEC584159EB}"/>
    <cellStyle name="Normal 2 2 2 2 3 2 2 4" xfId="4588" xr:uid="{B8259E69-AC33-493B-84BE-F850BFB95785}"/>
    <cellStyle name="Normal 2 2 2 2 3 2 2 4 2" xfId="12929" xr:uid="{58799B55-34F4-4FE0-922D-30DEDC35C99C}"/>
    <cellStyle name="Normal 2 2 2 2 3 2 2 4 2 2" xfId="37514" xr:uid="{4DC01285-2E3B-42A7-846B-E07DB1174B3D}"/>
    <cellStyle name="Normal 2 2 2 2 3 2 2 4 3" xfId="29554" xr:uid="{A9893DCE-B002-41E3-BDE1-08C4D92A2FCA}"/>
    <cellStyle name="Normal 2 2 2 2 3 2 2 5" xfId="5408" xr:uid="{9A42175A-25CF-4704-9118-D3FFFC08515F}"/>
    <cellStyle name="Normal 2 2 2 2 3 2 2 5 2" xfId="13691" xr:uid="{A561A764-2BE4-44AE-A585-00525DF13703}"/>
    <cellStyle name="Normal 2 2 2 2 3 2 2 5 2 2" xfId="38275" xr:uid="{6B6F8E42-4081-4496-9D92-C812841EED28}"/>
    <cellStyle name="Normal 2 2 2 2 3 2 2 5 3" xfId="30257" xr:uid="{6B1176FE-6AC3-47FE-A55B-EF409A5075FC}"/>
    <cellStyle name="Normal 2 2 2 2 3 2 2 6" xfId="9829" xr:uid="{CA55C103-7EBA-49A4-B393-A85D4CC38FC7}"/>
    <cellStyle name="Normal 2 2 2 2 3 2 2 6 2" xfId="34515" xr:uid="{49C53AAE-8D66-4791-A6C6-E22D389DC1EF}"/>
    <cellStyle name="Normal 2 2 2 2 3 2 2 7" xfId="18261" xr:uid="{8E7FCD40-F83F-42AF-BD5C-0530966EBBFE}"/>
    <cellStyle name="Normal 2 2 2 2 3 2 2 7 2" xfId="42486" xr:uid="{AF8213F6-18E1-4308-B4D7-29D126C2923E}"/>
    <cellStyle name="Normal 2 2 2 2 3 2 2 8" xfId="20190" xr:uid="{F06F0616-328F-4286-881D-B5A10FE5D842}"/>
    <cellStyle name="Normal 2 2 2 2 3 2 2 8 2" xfId="44364" xr:uid="{230533BC-CE72-4BC6-9235-F22666FE0671}"/>
    <cellStyle name="Normal 2 2 2 2 3 2 2 9" xfId="26631" xr:uid="{D405351B-E7D4-4BA2-A997-384B37F85BD6}"/>
    <cellStyle name="Normal 2 2 2 2 3 2 3" xfId="1030" xr:uid="{37E320FB-ED4D-4643-AB3C-B79AB2F6E45E}"/>
    <cellStyle name="Normal 2 2 2 2 3 2 3 2" xfId="8010" xr:uid="{E32F2BD5-E901-410A-9708-4A6135BFB882}"/>
    <cellStyle name="Normal 2 2 2 2 3 2 3 2 2" xfId="16268" xr:uid="{3AB2DED0-F054-4F44-AFBA-CAD0376B1069}"/>
    <cellStyle name="Normal 2 2 2 2 3 2 3 2 2 2" xfId="40850" xr:uid="{DE60B1EB-BAAC-4648-9791-8074E82CC979}"/>
    <cellStyle name="Normal 2 2 2 2 3 2 3 2 3" xfId="22239" xr:uid="{16ACC38E-98DB-47DC-995C-42C5B432EF9A}"/>
    <cellStyle name="Normal 2 2 2 2 3 2 3 2 3 2" xfId="46279" xr:uid="{3FF1CE98-E25D-477A-BD6F-4DB3A0B3B484}"/>
    <cellStyle name="Normal 2 2 2 2 3 2 3 2 4" xfId="32835" xr:uid="{BFA14F69-6775-41F8-B511-16476B9358D7}"/>
    <cellStyle name="Normal 2 2 2 2 3 2 3 3" xfId="6123" xr:uid="{8A82C6EA-71FB-4910-AE20-A43D4928E9EA}"/>
    <cellStyle name="Normal 2 2 2 2 3 2 3 3 2" xfId="14385" xr:uid="{D3A69FC8-4DDA-4041-A351-00410784E4C6}"/>
    <cellStyle name="Normal 2 2 2 2 3 2 3 3 2 2" xfId="38967" xr:uid="{37F04FDA-ADE6-4206-9A40-383C39AF8A3E}"/>
    <cellStyle name="Normal 2 2 2 2 3 2 3 3 3" xfId="30952" xr:uid="{284289BA-ADE1-4104-BE10-308FCAAC9102}"/>
    <cellStyle name="Normal 2 2 2 2 3 2 3 4" xfId="9406" xr:uid="{A3EE4862-FD7C-4172-8BD1-DD15B203EB37}"/>
    <cellStyle name="Normal 2 2 2 2 3 2 3 4 2" xfId="34113" xr:uid="{D0A718EB-8DBC-4A2D-BDC7-DD1043AF0267}"/>
    <cellStyle name="Normal 2 2 2 2 3 2 3 5" xfId="19774" xr:uid="{A5565CAA-C898-404C-9D4D-22CBAD8BC946}"/>
    <cellStyle name="Normal 2 2 2 2 3 2 3 5 2" xfId="43954" xr:uid="{431E1B42-74C4-4864-B208-12039AC5E0CD}"/>
    <cellStyle name="Normal 2 2 2 2 3 2 3 6" xfId="26232" xr:uid="{AA2185A4-EC91-426E-BE06-3F7AFE76E7A5}"/>
    <cellStyle name="Normal 2 2 2 2 3 2 4" xfId="2256" xr:uid="{DB6D2C14-460E-475E-B071-4BE020BB6277}"/>
    <cellStyle name="Normal 2 2 2 2 3 2 4 2" xfId="6643" xr:uid="{38826A77-25F4-4660-B259-51A6D02B2FC6}"/>
    <cellStyle name="Normal 2 2 2 2 3 2 4 2 2" xfId="14902" xr:uid="{360D9330-3A2F-45A4-B063-0D35271AF4B4}"/>
    <cellStyle name="Normal 2 2 2 2 3 2 4 2 2 2" xfId="39484" xr:uid="{5EF3D877-1195-408A-BC39-CF2AAA734EBC}"/>
    <cellStyle name="Normal 2 2 2 2 3 2 4 2 3" xfId="21703" xr:uid="{75BF3600-CDE0-4A24-B16B-45DA1F325806}"/>
    <cellStyle name="Normal 2 2 2 2 3 2 4 2 3 2" xfId="45780" xr:uid="{C6E6EC0C-2602-4F4F-9170-58270A22CD30}"/>
    <cellStyle name="Normal 2 2 2 2 3 2 4 2 4" xfId="31469" xr:uid="{0D97DC30-05BA-462E-B7F5-BB4782DB4B2A}"/>
    <cellStyle name="Normal 2 2 2 2 3 2 4 3" xfId="10597" xr:uid="{4762A1C3-7846-4081-BDD5-77E0829BE701}"/>
    <cellStyle name="Normal 2 2 2 2 3 2 4 3 2" xfId="35255" xr:uid="{CF116801-0327-49DD-AFA6-CB82B9E0A425}"/>
    <cellStyle name="Normal 2 2 2 2 3 2 4 4" xfId="19238" xr:uid="{AED38C96-2AE6-4F7C-BDD5-1003A43E061F}"/>
    <cellStyle name="Normal 2 2 2 2 3 2 4 4 2" xfId="43432" xr:uid="{AFD06ABA-ED64-49B4-9082-056E0AC995B0}"/>
    <cellStyle name="Normal 2 2 2 2 3 2 4 5" xfId="27370" xr:uid="{917D403B-174D-444E-954A-11AE85BAAF9F}"/>
    <cellStyle name="Normal 2 2 2 2 3 2 5" xfId="2642" xr:uid="{C5D5854B-3167-473A-BE3B-C5DEEEDFA24E}"/>
    <cellStyle name="Normal 2 2 2 2 3 2 5 2" xfId="8428" xr:uid="{CBA3C252-4454-418A-82AD-222825C7D490}"/>
    <cellStyle name="Normal 2 2 2 2 3 2 5 2 2" xfId="16686" xr:uid="{F956F4A6-E708-4A8E-8530-FC68AAA21F40}"/>
    <cellStyle name="Normal 2 2 2 2 3 2 5 2 2 2" xfId="41268" xr:uid="{185FACA0-C3FA-4A72-AB3F-585F544FCCC5}"/>
    <cellStyle name="Normal 2 2 2 2 3 2 5 2 3" xfId="33253" xr:uid="{87AAED23-3721-49E6-BE86-0BF89A46BF27}"/>
    <cellStyle name="Normal 2 2 2 2 3 2 5 3" xfId="10983" xr:uid="{E5F711F0-9F53-462E-B76E-1F3C119B3B1E}"/>
    <cellStyle name="Normal 2 2 2 2 3 2 5 3 2" xfId="35639" xr:uid="{8E83B3FE-CE86-400F-AE49-165D31E668FB}"/>
    <cellStyle name="Normal 2 2 2 2 3 2 5 4" xfId="21107" xr:uid="{F04E516C-E47F-458F-9F9C-73CCF0AC1397}"/>
    <cellStyle name="Normal 2 2 2 2 3 2 5 4 2" xfId="45228" xr:uid="{F21B1458-3307-4A9C-B41A-1E3B7789ADEA}"/>
    <cellStyle name="Normal 2 2 2 2 3 2 5 5" xfId="27754" xr:uid="{921D98D9-5DF2-4453-86BA-871C4797B7EC}"/>
    <cellStyle name="Normal 2 2 2 2 3 2 6" xfId="2879" xr:uid="{E330670B-7D6B-46D8-8FE4-4DD35C5CF631}"/>
    <cellStyle name="Normal 2 2 2 2 3 2 6 2" xfId="11220" xr:uid="{27E75E80-BCF6-4E45-B9CA-52289D133CD9}"/>
    <cellStyle name="Normal 2 2 2 2 3 2 6 2 2" xfId="35875" xr:uid="{A5076FD2-27E2-442B-9A4A-D5787E59F015}"/>
    <cellStyle name="Normal 2 2 2 2 3 2 6 3" xfId="27990" xr:uid="{4DA5A8AD-DA80-42B2-B3FF-BF4B8693DD14}"/>
    <cellStyle name="Normal 2 2 2 2 3 2 7" xfId="3352" xr:uid="{3F077766-DCDE-4BFB-BA58-FC7B57D574F5}"/>
    <cellStyle name="Normal 2 2 2 2 3 2 7 2" xfId="11693" xr:uid="{CB3366F1-1142-4703-8AA5-DA857309F5F8}"/>
    <cellStyle name="Normal 2 2 2 2 3 2 7 2 2" xfId="36347" xr:uid="{B67B0186-528A-4E20-B156-1C4FBFFCC9FC}"/>
    <cellStyle name="Normal 2 2 2 2 3 2 7 3" xfId="28462" xr:uid="{63695904-1B56-451D-8EE5-5E52EE7102CC}"/>
    <cellStyle name="Normal 2 2 2 2 3 2 8" xfId="3598" xr:uid="{1F66D352-ED5F-4107-9514-5565E0064C1D}"/>
    <cellStyle name="Normal 2 2 2 2 3 2 8 2" xfId="11939" xr:uid="{403FFC4F-87F9-4F62-9C60-0B21B211CC93}"/>
    <cellStyle name="Normal 2 2 2 2 3 2 8 2 2" xfId="36583" xr:uid="{1CD6D82B-9456-4C92-BAE3-99EEE9FC30B7}"/>
    <cellStyle name="Normal 2 2 2 2 3 2 8 3" xfId="28698" xr:uid="{C798683C-35FC-4E7B-BB8A-C62E6A495C72}"/>
    <cellStyle name="Normal 2 2 2 2 3 2 9" xfId="4352" xr:uid="{FEC18354-2E70-4F0E-A767-29946C6A44D0}"/>
    <cellStyle name="Normal 2 2 2 2 3 2 9 2" xfId="12693" xr:uid="{E2E66342-3908-4FD4-A483-938ECEE4332E}"/>
    <cellStyle name="Normal 2 2 2 2 3 2 9 2 2" xfId="37278" xr:uid="{4CE5EA22-4916-4DBE-AEEC-4CAA383BC6BA}"/>
    <cellStyle name="Normal 2 2 2 2 3 2 9 3" xfId="29318" xr:uid="{5A082985-7D3E-4619-AB0A-2DCBA13041C1}"/>
    <cellStyle name="Normal 2 2 2 2 3 3" xfId="636" xr:uid="{C2DC40C9-916A-4D8C-B4C4-C471D1586E68}"/>
    <cellStyle name="Normal 2 2 2 2 3 3 10" xfId="25916" xr:uid="{6B9272BF-5ECB-4A8D-B235-4FA0ECA14DCA}"/>
    <cellStyle name="Normal 2 2 2 2 3 3 2" xfId="1269" xr:uid="{CAC5802D-6B42-4447-8123-30EF78AD8F9B}"/>
    <cellStyle name="Normal 2 2 2 2 3 3 2 2" xfId="8196" xr:uid="{651A6AC5-709D-4F21-94E9-BF9A0A3A3FA8}"/>
    <cellStyle name="Normal 2 2 2 2 3 3 2 2 2" xfId="16454" xr:uid="{A5E7551B-2034-40CD-B8BD-19E79496271C}"/>
    <cellStyle name="Normal 2 2 2 2 3 3 2 2 2 2" xfId="41036" xr:uid="{8091AE93-7EC9-4FBE-89A4-DA69B5DC256C}"/>
    <cellStyle name="Normal 2 2 2 2 3 3 2 2 3" xfId="22461" xr:uid="{7877D418-BA4F-461D-9BDD-103956916590}"/>
    <cellStyle name="Normal 2 2 2 2 3 3 2 2 3 2" xfId="46495" xr:uid="{0D10ECB3-A038-4EE9-A8F7-6D18D8B57DEF}"/>
    <cellStyle name="Normal 2 2 2 2 3 3 2 2 4" xfId="33021" xr:uid="{A59FF807-F00C-4C63-97E1-33F57F6BE8D3}"/>
    <cellStyle name="Normal 2 2 2 2 3 3 2 3" xfId="6317" xr:uid="{149A03C0-8D76-4824-9A27-32DAFF91EB5F}"/>
    <cellStyle name="Normal 2 2 2 2 3 3 2 3 2" xfId="14578" xr:uid="{F4A63EE9-B84C-47B2-898C-FEA518D65E4A}"/>
    <cellStyle name="Normal 2 2 2 2 3 3 2 3 2 2" xfId="39160" xr:uid="{E4FABD12-CA87-4863-87B3-A9925F4630A6}"/>
    <cellStyle name="Normal 2 2 2 2 3 3 2 3 3" xfId="31145" xr:uid="{03F10F09-A2DD-4207-8D52-3A0400F2477C}"/>
    <cellStyle name="Normal 2 2 2 2 3 3 2 4" xfId="9632" xr:uid="{06D85F58-0955-470F-823A-688B038A3331}"/>
    <cellStyle name="Normal 2 2 2 2 3 3 2 4 2" xfId="34327" xr:uid="{59320948-C9DD-4ADA-94C5-C224CC527397}"/>
    <cellStyle name="Normal 2 2 2 2 3 3 2 5" xfId="19994" xr:uid="{1CBBEC75-EEB2-436A-88F6-C63368867A3D}"/>
    <cellStyle name="Normal 2 2 2 2 3 3 2 5 2" xfId="44172" xr:uid="{FBA8FB58-2B3B-478D-B89B-9759AF76BC24}"/>
    <cellStyle name="Normal 2 2 2 2 3 3 2 6" xfId="26444" xr:uid="{29DBCEEB-EE98-491E-BA99-B0B5CB391107}"/>
    <cellStyle name="Normal 2 2 2 2 3 3 3" xfId="2997" xr:uid="{55F6C0D0-39B2-4801-A777-D66B050C1621}"/>
    <cellStyle name="Normal 2 2 2 2 3 3 3 2" xfId="6836" xr:uid="{B2EB808F-81D8-4273-A15C-C25B9FB6C118}"/>
    <cellStyle name="Normal 2 2 2 2 3 3 3 2 2" xfId="15095" xr:uid="{6DE9F5D6-A7C2-4860-AF1F-31F660BF9AB1}"/>
    <cellStyle name="Normal 2 2 2 2 3 3 3 2 2 2" xfId="39677" xr:uid="{F8A3DA29-93D0-4315-B416-C4A20CDA9A77}"/>
    <cellStyle name="Normal 2 2 2 2 3 3 3 2 3" xfId="21889" xr:uid="{D42A69F1-C463-4670-8E25-66D62D4CB10C}"/>
    <cellStyle name="Normal 2 2 2 2 3 3 3 2 3 2" xfId="45963" xr:uid="{06009AD2-8EBC-47E4-9D7B-ADEB559CCC0D}"/>
    <cellStyle name="Normal 2 2 2 2 3 3 3 2 4" xfId="31662" xr:uid="{B9D9DF67-8E56-4323-A99C-0585A597F5EB}"/>
    <cellStyle name="Normal 2 2 2 2 3 3 3 3" xfId="11338" xr:uid="{B50C0467-3FFA-45E0-8BD7-EABB43F199CF}"/>
    <cellStyle name="Normal 2 2 2 2 3 3 3 3 2" xfId="35993" xr:uid="{DB043779-0C9A-488A-8FB4-38B15B7019F3}"/>
    <cellStyle name="Normal 2 2 2 2 3 3 3 4" xfId="19424" xr:uid="{9EDA0C11-8B93-43E3-92E3-8D81B7D1C0FC}"/>
    <cellStyle name="Normal 2 2 2 2 3 3 3 4 2" xfId="43618" xr:uid="{B6E2688A-1829-4D43-A47E-6705E4CBADEB}"/>
    <cellStyle name="Normal 2 2 2 2 3 3 3 5" xfId="28108" xr:uid="{C8843747-0D4D-4AA3-B1C9-24D9D998424F}"/>
    <cellStyle name="Normal 2 2 2 2 3 3 4" xfId="3716" xr:uid="{F13A791C-F3D1-4AF2-940C-0C7196C9AD04}"/>
    <cellStyle name="Normal 2 2 2 2 3 3 4 2" xfId="7364" xr:uid="{EB95EBCF-B415-439F-9EEB-53268AFD8E79}"/>
    <cellStyle name="Normal 2 2 2 2 3 3 4 2 2" xfId="15623" xr:uid="{F07509F3-0057-4EEE-B1CF-FE779CF0683C}"/>
    <cellStyle name="Normal 2 2 2 2 3 3 4 2 2 2" xfId="40205" xr:uid="{90F4E348-7646-473A-A067-FEC83A7B42D3}"/>
    <cellStyle name="Normal 2 2 2 2 3 3 4 2 3" xfId="32190" xr:uid="{A84E0FED-8BDC-4AB5-938B-0389C65A7189}"/>
    <cellStyle name="Normal 2 2 2 2 3 3 4 3" xfId="12057" xr:uid="{182393C4-A946-4419-B77C-EE46C33C04B8}"/>
    <cellStyle name="Normal 2 2 2 2 3 3 4 3 2" xfId="36701" xr:uid="{EE6BC3AE-5E30-4DE5-B0F8-7C5E5AEAE654}"/>
    <cellStyle name="Normal 2 2 2 2 3 3 4 4" xfId="21294" xr:uid="{BA2B2B37-C911-4168-B72D-ED3CED37ACE3}"/>
    <cellStyle name="Normal 2 2 2 2 3 3 4 4 2" xfId="45413" xr:uid="{260F81D5-633F-4F5F-A5EC-F1FD070BFC68}"/>
    <cellStyle name="Normal 2 2 2 2 3 3 4 5" xfId="28816" xr:uid="{123FFE5F-1D3E-4EC5-A58B-A120AEE24537}"/>
    <cellStyle name="Normal 2 2 2 2 3 3 5" xfId="4470" xr:uid="{B53C8A63-7E9C-4F85-8BFC-C5FB60910528}"/>
    <cellStyle name="Normal 2 2 2 2 3 3 5 2" xfId="12811" xr:uid="{2DAC0438-80E1-4160-924D-6C49D10C5799}"/>
    <cellStyle name="Normal 2 2 2 2 3 3 5 2 2" xfId="37396" xr:uid="{8C6FA386-B0CC-4811-BD82-B771EBD2B21C}"/>
    <cellStyle name="Normal 2 2 2 2 3 3 5 3" xfId="29436" xr:uid="{2FFA27BB-0FEF-4C0B-87F7-5DFDE110B83B}"/>
    <cellStyle name="Normal 2 2 2 2 3 3 6" xfId="5210" xr:uid="{4CCD89C3-DA12-4BBA-ACBA-EB0BF08BBA51}"/>
    <cellStyle name="Normal 2 2 2 2 3 3 6 2" xfId="13503" xr:uid="{20D26C45-D033-46EB-9F3E-FEEF995ED9C3}"/>
    <cellStyle name="Normal 2 2 2 2 3 3 6 2 2" xfId="38087" xr:uid="{D5B4BE6E-48B2-4ECD-A128-B1712A3D0551}"/>
    <cellStyle name="Normal 2 2 2 2 3 3 6 3" xfId="30069" xr:uid="{EB52D660-DD0A-4B1A-B84E-AD05C01E93B3}"/>
    <cellStyle name="Normal 2 2 2 2 3 3 7" xfId="9023" xr:uid="{D52AC55A-71AE-4020-8F14-F7E4986E071E}"/>
    <cellStyle name="Normal 2 2 2 2 3 3 7 2" xfId="33785" xr:uid="{DCA89704-7584-4259-9056-8691F475EDA4}"/>
    <cellStyle name="Normal 2 2 2 2 3 3 8" xfId="18143" xr:uid="{3645B18C-38F4-4590-B03D-1BFEFDDB54F8}"/>
    <cellStyle name="Normal 2 2 2 2 3 3 8 2" xfId="42368" xr:uid="{3F4D398D-3A9C-4914-8D4C-B6506B406227}"/>
    <cellStyle name="Normal 2 2 2 2 3 3 9" xfId="18817" xr:uid="{71665037-1D46-4A35-8B57-CFEBE7AE753E}"/>
    <cellStyle name="Normal 2 2 2 2 3 3 9 2" xfId="43013" xr:uid="{90CB10ED-5DB9-4DB4-9614-056B11615D28}"/>
    <cellStyle name="Normal 2 2 2 2 3 4" xfId="1689" xr:uid="{4DAFEE29-ADBC-421E-8DDE-F1E0625D5C87}"/>
    <cellStyle name="Normal 2 2 2 2 3 4 2" xfId="6954" xr:uid="{E6A02B6A-DD30-41F8-A40A-5DBB8A6755C1}"/>
    <cellStyle name="Normal 2 2 2 2 3 4 2 2" xfId="15213" xr:uid="{C0EDDA79-FCC1-4DEA-B851-F096EE493E20}"/>
    <cellStyle name="Normal 2 2 2 2 3 4 2 2 2" xfId="39795" xr:uid="{CED804EC-8B66-49DF-8D8A-6FF4358604E2}"/>
    <cellStyle name="Normal 2 2 2 2 3 4 2 3" xfId="22862" xr:uid="{5C55D48A-BD40-4EA4-B0B6-2EBCE668211A}"/>
    <cellStyle name="Normal 2 2 2 2 3 4 2 3 2" xfId="46880" xr:uid="{8FF5F26F-D15F-41B1-9B43-5E6FEC36723C}"/>
    <cellStyle name="Normal 2 2 2 2 3 4 2 4" xfId="31780" xr:uid="{6D266FC2-752A-4A0C-BD2B-C08C26DB8D6D}"/>
    <cellStyle name="Normal 2 2 2 2 3 4 3" xfId="5614" xr:uid="{40690FD6-DB14-4ADC-8BA9-D0B8BF0754B9}"/>
    <cellStyle name="Normal 2 2 2 2 3 4 3 2" xfId="13885" xr:uid="{178D4F07-A431-4B7E-87F4-94A898B49DDA}"/>
    <cellStyle name="Normal 2 2 2 2 3 4 3 2 2" xfId="38469" xr:uid="{81EB415B-B5DE-4A91-8380-AF8BDF9017CA}"/>
    <cellStyle name="Normal 2 2 2 2 3 4 3 3" xfId="30452" xr:uid="{4421C2E2-FD1F-4679-93FD-AEC545CAB74C}"/>
    <cellStyle name="Normal 2 2 2 2 3 4 4" xfId="10038" xr:uid="{F0543B82-C660-401A-8EAD-1D4A01F7A72B}"/>
    <cellStyle name="Normal 2 2 2 2 3 4 4 2" xfId="34709" xr:uid="{5B221DCA-CA1A-4735-90CB-F6E87D3FDB48}"/>
    <cellStyle name="Normal 2 2 2 2 3 4 5" xfId="20398" xr:uid="{9DD91D78-E9CA-4B26-ACA1-34BFD046DC4B}"/>
    <cellStyle name="Normal 2 2 2 2 3 4 5 2" xfId="44562" xr:uid="{C1EA4EAB-109A-4E5A-8455-DB42835682B6}"/>
    <cellStyle name="Normal 2 2 2 2 3 4 6" xfId="26824" xr:uid="{5A324813-F8FA-422D-B695-6C024630DB49}"/>
    <cellStyle name="Normal 2 2 2 2 3 5" xfId="1825" xr:uid="{8D2C0900-BDB2-4BF2-9000-AE06BF4231A2}"/>
    <cellStyle name="Normal 2 2 2 2 3 5 2" xfId="7632" xr:uid="{F3744936-2593-444B-975C-608DEB6E8AB9}"/>
    <cellStyle name="Normal 2 2 2 2 3 5 2 2" xfId="15890" xr:uid="{AB5EA8B7-EADF-4A65-9BAB-B365D539761A}"/>
    <cellStyle name="Normal 2 2 2 2 3 5 2 2 2" xfId="40472" xr:uid="{ABFCFE66-CB3C-4D8B-A90C-687D5AF55F9C}"/>
    <cellStyle name="Normal 2 2 2 2 3 5 2 3" xfId="22990" xr:uid="{975FA59A-A99B-4C5B-8385-D46184CA74CA}"/>
    <cellStyle name="Normal 2 2 2 2 3 5 2 3 2" xfId="47001" xr:uid="{FEEF6275-8790-4E8F-B31D-911A9686E329}"/>
    <cellStyle name="Normal 2 2 2 2 3 5 2 4" xfId="32457" xr:uid="{269479E8-96C8-4456-BD42-DA84D55ECF05}"/>
    <cellStyle name="Normal 2 2 2 2 3 5 3" xfId="5743" xr:uid="{588E5371-9043-4A72-95F4-14490964F542}"/>
    <cellStyle name="Normal 2 2 2 2 3 5 3 2" xfId="14005" xr:uid="{CBA38F69-0B0F-4F98-B957-9A6F6138E171}"/>
    <cellStyle name="Normal 2 2 2 2 3 5 3 2 2" xfId="38587" xr:uid="{50D88052-BEC4-46A3-9185-17A028D0C9BA}"/>
    <cellStyle name="Normal 2 2 2 2 3 5 3 3" xfId="30572" xr:uid="{5B62BCAA-F703-4DFE-9960-90F20A67B780}"/>
    <cellStyle name="Normal 2 2 2 2 3 5 4" xfId="10167" xr:uid="{045E929D-01B9-4F44-992F-74F8435A09DA}"/>
    <cellStyle name="Normal 2 2 2 2 3 5 4 2" xfId="34827" xr:uid="{4E8F08C7-E1CC-4081-AE28-F63B3BB1C5BD}"/>
    <cellStyle name="Normal 2 2 2 2 3 5 5" xfId="20525" xr:uid="{138D17AC-BFCF-4B12-88F2-7EDC31B4F879}"/>
    <cellStyle name="Normal 2 2 2 2 3 5 5 2" xfId="44685" xr:uid="{5526DAC6-BE0C-47DE-9418-4C132A7B20A8}"/>
    <cellStyle name="Normal 2 2 2 2 3 5 6" xfId="26942" xr:uid="{D93A1B0D-BF4D-4A77-B266-15A2460479E5}"/>
    <cellStyle name="Normal 2 2 2 2 3 6" xfId="800" xr:uid="{0EEF79AA-29CB-417A-89DD-F028FC59C4AE}"/>
    <cellStyle name="Normal 2 2 2 2 3 6 2" xfId="7823" xr:uid="{FA277FE2-BBE5-4C1F-AB3F-33DB49216D15}"/>
    <cellStyle name="Normal 2 2 2 2 3 6 2 2" xfId="16081" xr:uid="{E3C4DE65-D64C-463F-B062-36C4164D4658}"/>
    <cellStyle name="Normal 2 2 2 2 3 6 2 2 2" xfId="40663" xr:uid="{8B124221-8627-488E-9465-51775410B593}"/>
    <cellStyle name="Normal 2 2 2 2 3 6 2 3" xfId="22023" xr:uid="{4A5F46B8-8A2E-4089-9990-1E62EF4D166B}"/>
    <cellStyle name="Normal 2 2 2 2 3 6 2 3 2" xfId="46088" xr:uid="{84D31670-0EF2-4750-950E-B1AA7ACF81C7}"/>
    <cellStyle name="Normal 2 2 2 2 3 6 2 4" xfId="32648" xr:uid="{6D9E2165-2C0B-4977-8C07-FBFFBDD0AEA5}"/>
    <cellStyle name="Normal 2 2 2 2 3 6 3" xfId="5936" xr:uid="{AD8E731F-07E7-4809-8A46-ED9829C501D1}"/>
    <cellStyle name="Normal 2 2 2 2 3 6 3 2" xfId="14198" xr:uid="{5D472CF1-9885-4DC4-8803-88E18B0AD6D0}"/>
    <cellStyle name="Normal 2 2 2 2 3 6 3 2 2" xfId="38780" xr:uid="{DE10C461-3682-4886-AAF4-966D1396E2DF}"/>
    <cellStyle name="Normal 2 2 2 2 3 6 3 3" xfId="30765" xr:uid="{07A23444-58C1-40E4-9221-2C303AB9B255}"/>
    <cellStyle name="Normal 2 2 2 2 3 6 4" xfId="9185" xr:uid="{A32BD4B6-58E0-433F-97B9-0B0500EB13A9}"/>
    <cellStyle name="Normal 2 2 2 2 3 6 4 2" xfId="33923" xr:uid="{AB78C5F5-29D6-41CC-AE6F-9D6267DEF5BF}"/>
    <cellStyle name="Normal 2 2 2 2 3 6 5" xfId="19557" xr:uid="{4855247A-79A2-4A9E-9874-81D8E77E8320}"/>
    <cellStyle name="Normal 2 2 2 2 3 6 5 2" xfId="43745" xr:uid="{DD320330-6847-45A3-8B05-D9979B420961}"/>
    <cellStyle name="Normal 2 2 2 2 3 6 6" xfId="26045" xr:uid="{2DE942EA-AAD0-4DDC-B4A6-9BC982EB53E1}"/>
    <cellStyle name="Normal 2 2 2 2 3 7" xfId="1944" xr:uid="{85F422E1-5917-4170-8F26-8CD97D5691BD}"/>
    <cellStyle name="Normal 2 2 2 2 3 7 2" xfId="6456" xr:uid="{3EF537ED-F622-4556-B299-7C5005DABA78}"/>
    <cellStyle name="Normal 2 2 2 2 3 7 2 2" xfId="14715" xr:uid="{53BC6DCB-C5A5-4D86-AED5-0C8A42F7B835}"/>
    <cellStyle name="Normal 2 2 2 2 3 7 2 2 2" xfId="39297" xr:uid="{EF715E11-E292-408B-A5D7-73ABCAA7D25E}"/>
    <cellStyle name="Normal 2 2 2 2 3 7 2 3" xfId="23108" xr:uid="{09B9C09A-6A2F-4E8C-AC5D-6D953A49338C}"/>
    <cellStyle name="Normal 2 2 2 2 3 7 2 3 2" xfId="47119" xr:uid="{4526A6A0-43AD-44C5-AF22-C81FD1F0E853}"/>
    <cellStyle name="Normal 2 2 2 2 3 7 2 4" xfId="31282" xr:uid="{A08EAFDB-3768-452F-ACDF-0F36D9E68CE4}"/>
    <cellStyle name="Normal 2 2 2 2 3 7 3" xfId="10286" xr:uid="{75EF10FA-FA89-4924-8A00-120705954F02}"/>
    <cellStyle name="Normal 2 2 2 2 3 7 3 2" xfId="34945" xr:uid="{946AE20C-1B05-4D40-A0BE-F814E2BA82CE}"/>
    <cellStyle name="Normal 2 2 2 2 3 7 4" xfId="20643" xr:uid="{D96D516F-9166-4246-8F97-D88C73B669FE}"/>
    <cellStyle name="Normal 2 2 2 2 3 7 4 2" xfId="44803" xr:uid="{1F6BD0B2-C165-42E4-8386-EC21B9628779}"/>
    <cellStyle name="Normal 2 2 2 2 3 7 5" xfId="27060" xr:uid="{F0677517-4607-4C1F-942C-6B231DA2BB3E}"/>
    <cellStyle name="Normal 2 2 2 2 3 8" xfId="2137" xr:uid="{EDBBFD38-D3F7-4E8A-A310-EA8B26B56C88}"/>
    <cellStyle name="Normal 2 2 2 2 3 8 2" xfId="8310" xr:uid="{93426154-8642-4227-9816-1AE3ABD1AF77}"/>
    <cellStyle name="Normal 2 2 2 2 3 8 2 2" xfId="16568" xr:uid="{568062EE-6E9C-4204-92B6-6523893C62ED}"/>
    <cellStyle name="Normal 2 2 2 2 3 8 2 2 2" xfId="41150" xr:uid="{397F0B40-4C2C-4A32-90B5-8B1FC372CF1F}"/>
    <cellStyle name="Normal 2 2 2 2 3 8 2 3" xfId="21532" xr:uid="{683213F9-825A-4633-BEF6-E471F6D2EB98}"/>
    <cellStyle name="Normal 2 2 2 2 3 8 2 3 2" xfId="45630" xr:uid="{7AED47F8-447E-4733-8722-6FAD8021BC6A}"/>
    <cellStyle name="Normal 2 2 2 2 3 8 2 4" xfId="33135" xr:uid="{0C76F30F-44CE-4E24-9A06-C920C3A4F9EA}"/>
    <cellStyle name="Normal 2 2 2 2 3 8 3" xfId="10479" xr:uid="{0BCEB177-FBCB-4FFC-9415-20CD434D0CA4}"/>
    <cellStyle name="Normal 2 2 2 2 3 8 3 2" xfId="35137" xr:uid="{4837A0D7-98F3-462C-AE16-C244ED15F0A1}"/>
    <cellStyle name="Normal 2 2 2 2 3 8 4" xfId="19062" xr:uid="{89D2733A-2350-4C94-9FDD-3766C6DECBDB}"/>
    <cellStyle name="Normal 2 2 2 2 3 8 4 2" xfId="43256" xr:uid="{08902183-7C06-4DBC-8BE2-9499A4938EC9}"/>
    <cellStyle name="Normal 2 2 2 2 3 8 5" xfId="27252" xr:uid="{ACEE6166-045B-4C3B-966D-F5F6B63F63EB}"/>
    <cellStyle name="Normal 2 2 2 2 3 9" xfId="2524" xr:uid="{49291D1D-7795-4AD9-8BB8-9719587D939F}"/>
    <cellStyle name="Normal 2 2 2 2 3 9 2" xfId="10865" xr:uid="{CE9C645E-0AB7-4C59-B1EA-1AC4C610438E}"/>
    <cellStyle name="Normal 2 2 2 2 3 9 2 2" xfId="35521" xr:uid="{12D0CA69-2904-4D83-B10D-93274FA62EF5}"/>
    <cellStyle name="Normal 2 2 2 2 3 9 3" xfId="20938" xr:uid="{CE0D16C1-4241-4405-81CA-3ABB591A4964}"/>
    <cellStyle name="Normal 2 2 2 2 3 9 3 2" xfId="45073" xr:uid="{F6E62E77-52B5-4CC1-8548-F42B4E70B716}"/>
    <cellStyle name="Normal 2 2 2 2 3 9 4" xfId="27636" xr:uid="{E48A3B21-5CCC-44FF-BA1E-0C83C3193E4F}"/>
    <cellStyle name="Normal 2 2 2 2 30" xfId="18391" xr:uid="{A58B13F3-3EDD-4E15-84F1-3A230BDBA86C}"/>
    <cellStyle name="Normal 2 2 2 2 30 2" xfId="42607" xr:uid="{DA694A0F-5EC9-4229-B38A-8E509747FD91}"/>
    <cellStyle name="Normal 2 2 2 2 31" xfId="25558" xr:uid="{AD5136DE-452A-40B8-A6F0-96869D6D7949}"/>
    <cellStyle name="Normal 2 2 2 2 4" xfId="374" xr:uid="{5C739D69-50A7-4E56-89D9-0F639680542B}"/>
    <cellStyle name="Normal 2 2 2 2 4 10" xfId="4291" xr:uid="{D528468C-DC21-4142-9CCF-FB0CEB16E44B}"/>
    <cellStyle name="Normal 2 2 2 2 4 10 2" xfId="12632" xr:uid="{7EF55490-426F-4F25-BD82-6B7DF928D704}"/>
    <cellStyle name="Normal 2 2 2 2 4 10 2 2" xfId="37217" xr:uid="{7DF84B14-185C-4AA7-A3BF-6398069CBF2A}"/>
    <cellStyle name="Normal 2 2 2 2 4 10 3" xfId="29257" xr:uid="{D10C09B2-AB33-4D9B-BE53-0B0F9A7BCD92}"/>
    <cellStyle name="Normal 2 2 2 2 4 11" xfId="4830" xr:uid="{A723647C-E295-4591-8A5B-E4064D2F52F6}"/>
    <cellStyle name="Normal 2 2 2 2 4 11 2" xfId="13154" xr:uid="{2321F339-818D-434A-8851-425B27C2612B}"/>
    <cellStyle name="Normal 2 2 2 2 4 11 2 2" xfId="37739" xr:uid="{950F482F-3A31-4019-8BC6-B9804433728A}"/>
    <cellStyle name="Normal 2 2 2 2 4 11 3" xfId="29719" xr:uid="{5371A5DB-0960-491D-AC0A-B62F44540C6E}"/>
    <cellStyle name="Normal 2 2 2 2 4 12" xfId="8774" xr:uid="{88B4FCBA-0842-4F1C-A35D-78518FCD3F4E}"/>
    <cellStyle name="Normal 2 2 2 2 4 12 2" xfId="33545" xr:uid="{550FA496-5A24-4033-8540-F4DB5C817442}"/>
    <cellStyle name="Normal 2 2 2 2 4 13" xfId="17964" xr:uid="{E96915DA-773F-4334-8A03-0A5230F1100C}"/>
    <cellStyle name="Normal 2 2 2 2 4 13 2" xfId="42189" xr:uid="{6078688B-9FCC-4725-8F9B-2A1A252802F1}"/>
    <cellStyle name="Normal 2 2 2 2 4 14" xfId="18558" xr:uid="{21705EBC-932E-45AC-BE96-C3291B839992}"/>
    <cellStyle name="Normal 2 2 2 2 4 14 2" xfId="42754" xr:uid="{75FCA6EA-91C3-4C84-8184-C337A09FC03F}"/>
    <cellStyle name="Normal 2 2 2 2 4 15" xfId="25676" xr:uid="{056143CC-99B1-4BFC-90CB-98D622C43FF2}"/>
    <cellStyle name="Normal 2 2 2 2 4 2" xfId="1087" xr:uid="{30737FEF-C940-4CEA-AE6F-D6BB37AD0260}"/>
    <cellStyle name="Normal 2 2 2 2 4 2 10" xfId="26285" xr:uid="{DF7BC7D4-EAA6-425E-83BD-4FFA9A3AD23D}"/>
    <cellStyle name="Normal 2 2 2 2 4 2 2" xfId="1521" xr:uid="{1460E9D5-F846-43F7-84A2-56FDB6716370}"/>
    <cellStyle name="Normal 2 2 2 2 4 2 2 2" xfId="7497" xr:uid="{A46CDCC1-7611-4526-B9CC-3EE372F42DD5}"/>
    <cellStyle name="Normal 2 2 2 2 4 2 2 2 2" xfId="15756" xr:uid="{EA7D0E9C-6871-4E90-821A-C59525F57915}"/>
    <cellStyle name="Normal 2 2 2 2 4 2 2 2 2 2" xfId="40338" xr:uid="{0D93F809-7024-4007-9B73-2E2F5D8DA29D}"/>
    <cellStyle name="Normal 2 2 2 2 4 2 2 2 3" xfId="22709" xr:uid="{F3721631-563D-4AC2-80AC-250E37466931}"/>
    <cellStyle name="Normal 2 2 2 2 4 2 2 2 3 2" xfId="46736" xr:uid="{DBF2B936-5698-47E5-921F-DBD47FF11865}"/>
    <cellStyle name="Normal 2 2 2 2 4 2 2 2 4" xfId="32323" xr:uid="{57E8D0BD-FAC4-464C-A1EF-B4186926FDBB}"/>
    <cellStyle name="Normal 2 2 2 2 4 2 2 3" xfId="5461" xr:uid="{B8E63898-3307-49C5-8456-9BE90FE22BBA}"/>
    <cellStyle name="Normal 2 2 2 2 4 2 2 3 2" xfId="13744" xr:uid="{382C4A47-CFE9-4F8C-9FA6-4A7F5B950BFD}"/>
    <cellStyle name="Normal 2 2 2 2 4 2 2 3 2 2" xfId="38328" xr:uid="{E7619330-1002-4ECF-BE1E-E30E7F9FBDD6}"/>
    <cellStyle name="Normal 2 2 2 2 4 2 2 3 3" xfId="30310" xr:uid="{AF0C0848-268A-4783-B46A-FB8A96184566}"/>
    <cellStyle name="Normal 2 2 2 2 4 2 2 4" xfId="9882" xr:uid="{288C415D-3373-420E-9F68-E910CC4FB16D}"/>
    <cellStyle name="Normal 2 2 2 2 4 2 2 4 2" xfId="34568" xr:uid="{78663E8C-11C9-4CBC-A451-BFAAA8DC9F00}"/>
    <cellStyle name="Normal 2 2 2 2 4 2 2 5" xfId="20243" xr:uid="{72745296-061C-461E-A97F-9268C416C29F}"/>
    <cellStyle name="Normal 2 2 2 2 4 2 2 5 2" xfId="44417" xr:uid="{EB9E5EB9-9E45-4B47-97F2-ABA8F22AD35E}"/>
    <cellStyle name="Normal 2 2 2 2 4 2 2 6" xfId="26684" xr:uid="{6589EAF7-D141-4ADB-ACD5-470E7659E3EC}"/>
    <cellStyle name="Normal 2 2 2 2 4 2 3" xfId="3054" xr:uid="{8AA96668-60C2-41ED-8599-5859C68C6092}"/>
    <cellStyle name="Normal 2 2 2 2 4 2 3 2" xfId="8063" xr:uid="{3A5B5DE6-7AFE-48C9-B31B-F04C5A8EB9F7}"/>
    <cellStyle name="Normal 2 2 2 2 4 2 3 2 2" xfId="16321" xr:uid="{143173FC-1D21-4C59-96D1-E3BDC66564AB}"/>
    <cellStyle name="Normal 2 2 2 2 4 2 3 2 2 2" xfId="40903" xr:uid="{6D46FC9B-6DF6-49B8-97EC-6693F1FDE1D3}"/>
    <cellStyle name="Normal 2 2 2 2 4 2 3 2 3" xfId="32888" xr:uid="{CDF79B59-C336-4518-A804-CE1D1EAE4885}"/>
    <cellStyle name="Normal 2 2 2 2 4 2 3 3" xfId="6176" xr:uid="{D9EF684F-6083-4CE1-9784-A502E9B01168}"/>
    <cellStyle name="Normal 2 2 2 2 4 2 3 3 2" xfId="14438" xr:uid="{937BAEF2-D78E-4D24-BF3E-9EA513E09A27}"/>
    <cellStyle name="Normal 2 2 2 2 4 2 3 3 2 2" xfId="39020" xr:uid="{6AEA91B7-AAE7-46D9-B8F2-F89CE791CCB1}"/>
    <cellStyle name="Normal 2 2 2 2 4 2 3 3 3" xfId="31005" xr:uid="{7DFC15E0-761A-417A-BBBC-64292D3274FD}"/>
    <cellStyle name="Normal 2 2 2 2 4 2 3 4" xfId="11395" xr:uid="{E25404B1-4EA8-4AF4-9B15-57229893103A}"/>
    <cellStyle name="Normal 2 2 2 2 4 2 3 4 2" xfId="36050" xr:uid="{BD43CB44-2C98-475C-941E-098E1BADF801}"/>
    <cellStyle name="Normal 2 2 2 2 4 2 3 5" xfId="22296" xr:uid="{9B42F602-E7ED-4714-924C-4EACF1C54355}"/>
    <cellStyle name="Normal 2 2 2 2 4 2 3 5 2" xfId="46332" xr:uid="{9C3CD059-C381-48EA-BB6C-A5B8F8EF1E0D}"/>
    <cellStyle name="Normal 2 2 2 2 4 2 3 6" xfId="28165" xr:uid="{77E9B3BD-2D5F-496D-B311-08E50B5139BE}"/>
    <cellStyle name="Normal 2 2 2 2 4 2 4" xfId="3773" xr:uid="{CC02F5D1-7B34-467C-B449-D80C1CE53A37}"/>
    <cellStyle name="Normal 2 2 2 2 4 2 4 2" xfId="6696" xr:uid="{861F79B7-0DD2-42D0-B36A-A78FB538FEE3}"/>
    <cellStyle name="Normal 2 2 2 2 4 2 4 2 2" xfId="14955" xr:uid="{5DEEC709-F010-4CC0-902B-3E30475FCB1C}"/>
    <cellStyle name="Normal 2 2 2 2 4 2 4 2 2 2" xfId="39537" xr:uid="{C366B4EF-88DD-4ED9-855C-414AF1A96E9F}"/>
    <cellStyle name="Normal 2 2 2 2 4 2 4 2 3" xfId="31522" xr:uid="{8744F333-5A68-4EA9-9692-CBFBA267BAF2}"/>
    <cellStyle name="Normal 2 2 2 2 4 2 4 3" xfId="12114" xr:uid="{C4951269-26DF-43EB-BA5A-C7C38AAD2D80}"/>
    <cellStyle name="Normal 2 2 2 2 4 2 4 3 2" xfId="36758" xr:uid="{B296A61A-33EC-41A1-A803-C308C92145C8}"/>
    <cellStyle name="Normal 2 2 2 2 4 2 4 4" xfId="28873" xr:uid="{98507244-C3C5-405E-A367-E8B6563C60A7}"/>
    <cellStyle name="Normal 2 2 2 2 4 2 5" xfId="4527" xr:uid="{75E19DB8-6BD2-46CD-B71F-E8CCE091EA27}"/>
    <cellStyle name="Normal 2 2 2 2 4 2 5 2" xfId="7208" xr:uid="{F2FD6404-1D42-4B3A-8C34-A424E606739D}"/>
    <cellStyle name="Normal 2 2 2 2 4 2 5 2 2" xfId="15467" xr:uid="{0EB9973E-614E-448B-9EC7-24B0BD5E6B9B}"/>
    <cellStyle name="Normal 2 2 2 2 4 2 5 2 2 2" xfId="40049" xr:uid="{12F63670-B2B3-4921-BCE0-B7B9DC82120B}"/>
    <cellStyle name="Normal 2 2 2 2 4 2 5 2 3" xfId="32034" xr:uid="{02E2D06C-58C3-4CAD-B4AC-59CD69B242E1}"/>
    <cellStyle name="Normal 2 2 2 2 4 2 5 3" xfId="12868" xr:uid="{BF57A206-830D-4FED-B9F6-B327EFD74B60}"/>
    <cellStyle name="Normal 2 2 2 2 4 2 5 3 2" xfId="37453" xr:uid="{223CE0B7-E763-414C-9D2D-A14C26ADAA20}"/>
    <cellStyle name="Normal 2 2 2 2 4 2 5 4" xfId="29493" xr:uid="{4C58CBD6-EF97-4134-9B3A-67002E673391}"/>
    <cellStyle name="Normal 2 2 2 2 4 2 6" xfId="5047" xr:uid="{98A65909-133A-4AC8-A1EA-BE10B6B70D14}"/>
    <cellStyle name="Normal 2 2 2 2 4 2 6 2" xfId="13344" xr:uid="{57CAEEEC-0C62-4596-AE95-1DC65D1890F8}"/>
    <cellStyle name="Normal 2 2 2 2 4 2 6 2 2" xfId="37928" xr:uid="{1E0BB1EF-F8FF-4B21-BA35-1662F58CB168}"/>
    <cellStyle name="Normal 2 2 2 2 4 2 6 3" xfId="29909" xr:uid="{876C6479-D343-407D-8645-5CE0A722F044}"/>
    <cellStyle name="Normal 2 2 2 2 4 2 7" xfId="9463" xr:uid="{5B1A54E3-6FDE-419C-A4C9-C70C75C96914}"/>
    <cellStyle name="Normal 2 2 2 2 4 2 7 2" xfId="34166" xr:uid="{D3E8C13E-5C95-45D6-BEE0-8F91B6E06004}"/>
    <cellStyle name="Normal 2 2 2 2 4 2 8" xfId="18200" xr:uid="{DDB989F3-2A23-45E9-AD26-ED4C30A76A91}"/>
    <cellStyle name="Normal 2 2 2 2 4 2 8 2" xfId="42425" xr:uid="{383C8F9C-0ECA-49AE-9DC0-6F4E05C08B5B}"/>
    <cellStyle name="Normal 2 2 2 2 4 2 9" xfId="19831" xr:uid="{4DFA8503-9454-4CB7-A42F-45D944800731}"/>
    <cellStyle name="Normal 2 2 2 2 4 2 9 2" xfId="44011" xr:uid="{093E8FF0-194F-4C0F-BC3B-A6DED8120FEC}"/>
    <cellStyle name="Normal 2 2 2 2 4 3" xfId="1323" xr:uid="{DC7D7ECA-8FD7-437C-9BE1-C65554351707}"/>
    <cellStyle name="Normal 2 2 2 2 4 3 2" xfId="7011" xr:uid="{99DC01A1-8D39-4391-8EAA-2F7103955030}"/>
    <cellStyle name="Normal 2 2 2 2 4 3 2 2" xfId="15270" xr:uid="{B0160F6A-55FD-40CA-BEC9-308E9C8614E5}"/>
    <cellStyle name="Normal 2 2 2 2 4 3 2 2 2" xfId="39852" xr:uid="{DD95D77C-ADEF-41DC-9726-88AAA2D9BB82}"/>
    <cellStyle name="Normal 2 2 2 2 4 3 2 3" xfId="22514" xr:uid="{F5EE2A2E-A1C0-4773-8BD9-E24388954752}"/>
    <cellStyle name="Normal 2 2 2 2 4 3 2 3 2" xfId="46548" xr:uid="{94A68444-E3FE-4DD9-BFAB-E680557B27AD}"/>
    <cellStyle name="Normal 2 2 2 2 4 3 2 4" xfId="31837" xr:uid="{B97FBCCF-C776-45E7-BC35-5C0E33705B77}"/>
    <cellStyle name="Normal 2 2 2 2 4 3 3" xfId="5263" xr:uid="{2BE1B9EB-3C75-4006-95EF-47AA46E8F4BE}"/>
    <cellStyle name="Normal 2 2 2 2 4 3 3 2" xfId="13556" xr:uid="{F36BDEAE-C8E4-44ED-A8DD-42EB61E8CDA5}"/>
    <cellStyle name="Normal 2 2 2 2 4 3 3 2 2" xfId="38140" xr:uid="{960B7551-9FD2-4315-A0CA-F713737F4A50}"/>
    <cellStyle name="Normal 2 2 2 2 4 3 3 3" xfId="30122" xr:uid="{03F778C7-5FBE-4AA8-91F4-3BF7F13EDFA2}"/>
    <cellStyle name="Normal 2 2 2 2 4 3 4" xfId="9685" xr:uid="{41A61F46-22BC-4B15-9D3D-78EC75949018}"/>
    <cellStyle name="Normal 2 2 2 2 4 3 4 2" xfId="34380" xr:uid="{628E6956-BF98-4E0F-9051-3BB8FF1E8345}"/>
    <cellStyle name="Normal 2 2 2 2 4 3 5" xfId="20047" xr:uid="{02ADBB79-D653-4E82-B1AC-89FE2828DA88}"/>
    <cellStyle name="Normal 2 2 2 2 4 3 5 2" xfId="44225" xr:uid="{EB37E63A-7FA4-4539-BDBA-4CECBDDA2457}"/>
    <cellStyle name="Normal 2 2 2 2 4 3 6" xfId="26497" xr:uid="{F2C8493F-670B-4272-A095-C8194B9D079A}"/>
    <cellStyle name="Normal 2 2 2 2 4 4" xfId="858" xr:uid="{FE0A31AE-6BA0-4B6E-8CB4-1EE09AC512F6}"/>
    <cellStyle name="Normal 2 2 2 2 4 4 2" xfId="7876" xr:uid="{90F9C6D6-DC8A-4470-A222-F6B953725A87}"/>
    <cellStyle name="Normal 2 2 2 2 4 4 2 2" xfId="16134" xr:uid="{925916F9-475D-4A22-8349-FF714E5F809F}"/>
    <cellStyle name="Normal 2 2 2 2 4 4 2 2 2" xfId="40716" xr:uid="{1639218E-A46C-4295-B77F-F0E6E385A166}"/>
    <cellStyle name="Normal 2 2 2 2 4 4 2 3" xfId="22080" xr:uid="{9D604337-4F36-4381-8286-E819573A5E5E}"/>
    <cellStyle name="Normal 2 2 2 2 4 4 2 3 2" xfId="46141" xr:uid="{0E4C6A05-FB94-4851-972E-91E8606E122D}"/>
    <cellStyle name="Normal 2 2 2 2 4 4 2 4" xfId="32701" xr:uid="{28B476F0-AF6C-443F-892F-E8E9CE386291}"/>
    <cellStyle name="Normal 2 2 2 2 4 4 3" xfId="5989" xr:uid="{A05D99A7-A6A2-4B78-B40D-01CAAE86450C}"/>
    <cellStyle name="Normal 2 2 2 2 4 4 3 2" xfId="14251" xr:uid="{1E6001AF-D300-4399-B852-3618728F9AF0}"/>
    <cellStyle name="Normal 2 2 2 2 4 4 3 2 2" xfId="38833" xr:uid="{0829A5D5-8DAE-4085-857E-436695820E10}"/>
    <cellStyle name="Normal 2 2 2 2 4 4 3 3" xfId="30818" xr:uid="{8A7BDC6A-D9DC-454B-A9CA-5A900B8A85F9}"/>
    <cellStyle name="Normal 2 2 2 2 4 4 4" xfId="9242" xr:uid="{13F3AB19-065B-4BFC-92B3-647BD0E54A21}"/>
    <cellStyle name="Normal 2 2 2 2 4 4 4 2" xfId="33976" xr:uid="{FEF9232B-A40B-4AD6-A596-BBEC04B9D360}"/>
    <cellStyle name="Normal 2 2 2 2 4 4 5" xfId="19614" xr:uid="{6CB3EEB7-8C37-4822-B755-E85CA2FE993D}"/>
    <cellStyle name="Normal 2 2 2 2 4 4 5 2" xfId="43802" xr:uid="{DCBD7539-A54F-4301-AF71-771DD35FA151}"/>
    <cellStyle name="Normal 2 2 2 2 4 4 6" xfId="26098" xr:uid="{0D9A0CA2-B7C2-4D1E-8CB1-AD82E9C0761B}"/>
    <cellStyle name="Normal 2 2 2 2 4 5" xfId="2195" xr:uid="{6909F2BD-E417-4552-A0D4-D37A543C8B18}"/>
    <cellStyle name="Normal 2 2 2 2 4 5 2" xfId="6509" xr:uid="{A83AFBFC-F66D-408B-85C1-FB38CE341A7F}"/>
    <cellStyle name="Normal 2 2 2 2 4 5 2 2" xfId="14768" xr:uid="{2D98A209-15C0-4E54-A063-FFBCC546A96D}"/>
    <cellStyle name="Normal 2 2 2 2 4 5 2 2 2" xfId="39350" xr:uid="{F7E4D0CF-7E08-4617-B9BE-815DE73C6350}"/>
    <cellStyle name="Normal 2 2 2 2 4 5 2 3" xfId="21633" xr:uid="{0578233B-EE64-4378-B905-5B65BB66A325}"/>
    <cellStyle name="Normal 2 2 2 2 4 5 2 3 2" xfId="45715" xr:uid="{4FFBBBB7-E58B-4717-AE31-6E54B5FF0C43}"/>
    <cellStyle name="Normal 2 2 2 2 4 5 2 4" xfId="31335" xr:uid="{521C4897-6E66-4278-94B7-FB771C885DA8}"/>
    <cellStyle name="Normal 2 2 2 2 4 5 3" xfId="10536" xr:uid="{C4FFE727-4352-456F-BA55-31CAD1FD93CD}"/>
    <cellStyle name="Normal 2 2 2 2 4 5 3 2" xfId="35194" xr:uid="{D074BAE5-35A9-486D-9ED2-73C8B91391A8}"/>
    <cellStyle name="Normal 2 2 2 2 4 5 4" xfId="19165" xr:uid="{6684BEA9-4A3B-4781-84CC-6A5E6D96F75E}"/>
    <cellStyle name="Normal 2 2 2 2 4 5 4 2" xfId="43359" xr:uid="{80A4195C-84C3-4492-92DD-C1184228178D}"/>
    <cellStyle name="Normal 2 2 2 2 4 5 5" xfId="27309" xr:uid="{9A9268BE-822C-4493-A9D1-2B95D32DDA33}"/>
    <cellStyle name="Normal 2 2 2 2 4 6" xfId="2581" xr:uid="{59110F38-4D06-41A1-87DE-50C7E6801119}"/>
    <cellStyle name="Normal 2 2 2 2 4 6 2" xfId="8367" xr:uid="{3A29902E-C1A2-4CA9-9886-498494AAF6DF}"/>
    <cellStyle name="Normal 2 2 2 2 4 6 2 2" xfId="16625" xr:uid="{A7D65043-E2EC-4F20-9709-D5C29744613B}"/>
    <cellStyle name="Normal 2 2 2 2 4 6 2 2 2" xfId="41207" xr:uid="{357077CF-34BC-4EE4-9738-3FA7271933C9}"/>
    <cellStyle name="Normal 2 2 2 2 4 6 2 3" xfId="33192" xr:uid="{9F96A240-01CF-41B1-894F-A396E270E62C}"/>
    <cellStyle name="Normal 2 2 2 2 4 6 3" xfId="10922" xr:uid="{F3EB0985-2E42-4356-AFA6-D5EF657CE7E1}"/>
    <cellStyle name="Normal 2 2 2 2 4 6 3 2" xfId="35578" xr:uid="{35813D0A-39EC-45D1-A034-BB9E720599AC}"/>
    <cellStyle name="Normal 2 2 2 2 4 6 4" xfId="21037" xr:uid="{965070AE-D6CF-4A9E-92FA-2443E5B56578}"/>
    <cellStyle name="Normal 2 2 2 2 4 6 4 2" xfId="45162" xr:uid="{716D5FFA-49D3-4AE0-930A-FB3FA7DB329E}"/>
    <cellStyle name="Normal 2 2 2 2 4 6 5" xfId="27693" xr:uid="{DEC0B661-C117-4D9B-A140-65D4AAF5A4B4}"/>
    <cellStyle name="Normal 2 2 2 2 4 7" xfId="2818" xr:uid="{7EC7D313-D742-4D42-B17D-2E2850658536}"/>
    <cellStyle name="Normal 2 2 2 2 4 7 2" xfId="11159" xr:uid="{F669E68F-D2E4-4B71-8CD6-AB79F6C89C65}"/>
    <cellStyle name="Normal 2 2 2 2 4 7 2 2" xfId="35814" xr:uid="{1588F484-3EE8-4710-B6B8-06194424F240}"/>
    <cellStyle name="Normal 2 2 2 2 4 7 3" xfId="27929" xr:uid="{75CA9532-47ED-4B73-B66F-28F66D5DB15C}"/>
    <cellStyle name="Normal 2 2 2 2 4 8" xfId="3291" xr:uid="{271315C5-F797-4F80-A3D4-E14A7FB3882B}"/>
    <cellStyle name="Normal 2 2 2 2 4 8 2" xfId="11632" xr:uid="{542AE2F4-D190-4440-91DE-EB3469FDAA0A}"/>
    <cellStyle name="Normal 2 2 2 2 4 8 2 2" xfId="36286" xr:uid="{1FA27A02-ED3E-44B7-B12F-92443308E7F9}"/>
    <cellStyle name="Normal 2 2 2 2 4 8 3" xfId="28401" xr:uid="{64A51842-8649-4A16-96CD-B7746B8BFECC}"/>
    <cellStyle name="Normal 2 2 2 2 4 9" xfId="3537" xr:uid="{9D463D58-135F-4B3B-942C-5CD8B6C4DE01}"/>
    <cellStyle name="Normal 2 2 2 2 4 9 2" xfId="11878" xr:uid="{6E861CAB-8DC7-47CC-893A-3BE5D65133A3}"/>
    <cellStyle name="Normal 2 2 2 2 4 9 2 2" xfId="36522" xr:uid="{52E3624F-1733-4137-A4D5-87AFBDFD12BE}"/>
    <cellStyle name="Normal 2 2 2 2 4 9 3" xfId="28637" xr:uid="{1287B280-02D6-4F24-9980-BD518BFF10D3}"/>
    <cellStyle name="Normal 2 2 2 2 5" xfId="517" xr:uid="{F665F0C0-45BA-4057-B5A4-7C817CDFA5FF}"/>
    <cellStyle name="Normal 2 2 2 2 5 10" xfId="18699" xr:uid="{A5E035A2-FEEC-4B4B-AEFB-FEC15C49F380}"/>
    <cellStyle name="Normal 2 2 2 2 5 10 2" xfId="42895" xr:uid="{A8883520-A298-49B4-B018-56D066721E7F}"/>
    <cellStyle name="Normal 2 2 2 2 5 11" xfId="25798" xr:uid="{F9B40CD0-4E2E-4E6A-B6AE-9A2B24B47F10}"/>
    <cellStyle name="Normal 2 2 2 2 5 2" xfId="1386" xr:uid="{4A6B541F-B82A-4C52-9DF3-124C7F5F454F}"/>
    <cellStyle name="Normal 2 2 2 2 5 2 2" xfId="7418" xr:uid="{42CCAB00-1A98-45F7-A727-57DA1124936F}"/>
    <cellStyle name="Normal 2 2 2 2 5 2 2 2" xfId="15677" xr:uid="{06BA6AC8-F034-47CE-9025-B5914A62EA9B}"/>
    <cellStyle name="Normal 2 2 2 2 5 2 2 2 2" xfId="40259" xr:uid="{BA624613-2A7E-4481-BCD7-65B6FAFDE209}"/>
    <cellStyle name="Normal 2 2 2 2 5 2 2 3" xfId="22575" xr:uid="{4625A119-C9B2-46C8-B600-09629AA94FE6}"/>
    <cellStyle name="Normal 2 2 2 2 5 2 2 3 2" xfId="46602" xr:uid="{C4576640-F000-46C0-BC9F-8709912F9553}"/>
    <cellStyle name="Normal 2 2 2 2 5 2 2 4" xfId="32244" xr:uid="{18A864CB-19A3-4974-8987-B02D36099729}"/>
    <cellStyle name="Normal 2 2 2 2 5 2 3" xfId="5326" xr:uid="{52455784-67D2-46B6-9F10-AD553B2C5758}"/>
    <cellStyle name="Normal 2 2 2 2 5 2 3 2" xfId="13610" xr:uid="{20542DEE-4565-4C3C-8F62-64B8C5606238}"/>
    <cellStyle name="Normal 2 2 2 2 5 2 3 2 2" xfId="38194" xr:uid="{3027CE27-0DF6-459B-B3AF-B9F40A7ABF88}"/>
    <cellStyle name="Normal 2 2 2 2 5 2 3 3" xfId="30176" xr:uid="{24ABBADB-990B-4EA0-904E-B6E0C80DF8A1}"/>
    <cellStyle name="Normal 2 2 2 2 5 2 4" xfId="9748" xr:uid="{0A304E11-4D6B-4CBD-BDFB-35CFBA02D1AD}"/>
    <cellStyle name="Normal 2 2 2 2 5 2 4 2" xfId="34434" xr:uid="{9D1BB31C-0367-4533-9DED-9CC0C460F438}"/>
    <cellStyle name="Normal 2 2 2 2 5 2 5" xfId="20109" xr:uid="{ECC223AF-61FC-45CB-A6D0-B136A3046DC3}"/>
    <cellStyle name="Normal 2 2 2 2 5 2 5 2" xfId="44283" xr:uid="{29D2A539-F046-42C5-B538-AF854ABF29EA}"/>
    <cellStyle name="Normal 2 2 2 2 5 2 6" xfId="26550" xr:uid="{9BBE0D3D-9973-4F9C-91A2-534A4F7F03CA}"/>
    <cellStyle name="Normal 2 2 2 2 5 3" xfId="932" xr:uid="{0604AD90-77D9-42F9-A418-7D4D91488CED}"/>
    <cellStyle name="Normal 2 2 2 2 5 3 2" xfId="7929" xr:uid="{0D53D6E6-5E5E-49F8-920F-4F6B3BA123DF}"/>
    <cellStyle name="Normal 2 2 2 2 5 3 2 2" xfId="16187" xr:uid="{F1E2A8E2-D844-4FCA-998D-B81679B2F9BE}"/>
    <cellStyle name="Normal 2 2 2 2 5 3 2 2 2" xfId="40769" xr:uid="{C6A7C3C5-97F0-4A47-BA1A-F1817AA81CF8}"/>
    <cellStyle name="Normal 2 2 2 2 5 3 2 3" xfId="22145" xr:uid="{6ABC55E4-F323-45B3-A24F-2A620DC8B78F}"/>
    <cellStyle name="Normal 2 2 2 2 5 3 2 3 2" xfId="46197" xr:uid="{C135E358-224D-41A5-BDA3-49AA5556DB24}"/>
    <cellStyle name="Normal 2 2 2 2 5 3 2 4" xfId="32754" xr:uid="{8B240029-8C03-4182-8026-6B7E91B13B36}"/>
    <cellStyle name="Normal 2 2 2 2 5 3 3" xfId="6042" xr:uid="{85C77E83-A014-4B58-AB41-94E3D4109CF6}"/>
    <cellStyle name="Normal 2 2 2 2 5 3 3 2" xfId="14304" xr:uid="{6CA71AEF-6FA4-4CF8-B1ED-CCCAC4F14B02}"/>
    <cellStyle name="Normal 2 2 2 2 5 3 3 2 2" xfId="38886" xr:uid="{3FEEA0FF-C9D8-4C9B-B973-8FB83871548A}"/>
    <cellStyle name="Normal 2 2 2 2 5 3 3 3" xfId="30871" xr:uid="{A8977B15-43F8-4E89-8929-098F29481D92}"/>
    <cellStyle name="Normal 2 2 2 2 5 3 4" xfId="9310" xr:uid="{DBB70765-47D9-4F16-BD5F-687A51ADB8A4}"/>
    <cellStyle name="Normal 2 2 2 2 5 3 4 2" xfId="34031" xr:uid="{80D6350D-7CFD-4FF3-A540-D127F6172D50}"/>
    <cellStyle name="Normal 2 2 2 2 5 3 5" xfId="19680" xr:uid="{F105D55F-186D-4DF5-928E-B1C015052841}"/>
    <cellStyle name="Normal 2 2 2 2 5 3 5 2" xfId="43862" xr:uid="{72F24F9C-0777-4D7F-8489-93DC00F2DE9B}"/>
    <cellStyle name="Normal 2 2 2 2 5 3 6" xfId="26151" xr:uid="{DE754987-39A5-4247-9DE4-C475BD377B19}"/>
    <cellStyle name="Normal 2 2 2 2 5 4" xfId="2936" xr:uid="{F28322F1-7F36-43BB-AC9D-A5767E167923}"/>
    <cellStyle name="Normal 2 2 2 2 5 4 2" xfId="6562" xr:uid="{91592EC5-F21E-4576-91E9-88DB75A025F8}"/>
    <cellStyle name="Normal 2 2 2 2 5 4 2 2" xfId="14821" xr:uid="{E6CAACA9-DBB4-404B-9C4E-7DDDEFF674A7}"/>
    <cellStyle name="Normal 2 2 2 2 5 4 2 2 2" xfId="39403" xr:uid="{9BE1BDE6-34DC-40FA-9228-AE8F7A934F94}"/>
    <cellStyle name="Normal 2 2 2 2 5 4 2 3" xfId="21771" xr:uid="{84DEEE31-C759-432B-9C8B-E5648080D3EC}"/>
    <cellStyle name="Normal 2 2 2 2 5 4 2 3 2" xfId="45845" xr:uid="{7210DF5F-2CBA-407C-B060-79C24517ED30}"/>
    <cellStyle name="Normal 2 2 2 2 5 4 2 4" xfId="31388" xr:uid="{4D686DFF-DFB7-4271-BD08-BFB5AA69DB7C}"/>
    <cellStyle name="Normal 2 2 2 2 5 4 3" xfId="11277" xr:uid="{F06319F8-6026-4A36-A00D-5BDD9CA67426}"/>
    <cellStyle name="Normal 2 2 2 2 5 4 3 2" xfId="35932" xr:uid="{B160395C-BDFE-4469-93CF-26003E9EFBF2}"/>
    <cellStyle name="Normal 2 2 2 2 5 4 4" xfId="19306" xr:uid="{1BB8D9F7-7B02-4ED9-AA6F-3ED8E787CC1A}"/>
    <cellStyle name="Normal 2 2 2 2 5 4 4 2" xfId="43500" xr:uid="{7686B261-DC51-4C60-A683-31A92DDB98A9}"/>
    <cellStyle name="Normal 2 2 2 2 5 4 5" xfId="28047" xr:uid="{70BF4F34-E856-46F6-AE99-F62030BA5218}"/>
    <cellStyle name="Normal 2 2 2 2 5 5" xfId="3655" xr:uid="{7C020CCA-7D83-4E93-BA33-11706C68CC35}"/>
    <cellStyle name="Normal 2 2 2 2 5 5 2" xfId="7176" xr:uid="{974BE589-1B63-4484-8092-3270F3C3D373}"/>
    <cellStyle name="Normal 2 2 2 2 5 5 2 2" xfId="15435" xr:uid="{EA86F6A6-D993-48C4-8BC4-45E8C65D9F9F}"/>
    <cellStyle name="Normal 2 2 2 2 5 5 2 2 2" xfId="40017" xr:uid="{6B8E5EDF-CCD7-4388-B674-D53573BF0A16}"/>
    <cellStyle name="Normal 2 2 2 2 5 5 2 3" xfId="32002" xr:uid="{BC6E45DD-9BC9-4401-AFD4-A6373085B151}"/>
    <cellStyle name="Normal 2 2 2 2 5 5 3" xfId="11996" xr:uid="{FCEDE22F-54BD-4594-9BF5-86291431738C}"/>
    <cellStyle name="Normal 2 2 2 2 5 5 3 2" xfId="36640" xr:uid="{BD1A3E8D-8767-41C4-9E20-515FE3DFDBEF}"/>
    <cellStyle name="Normal 2 2 2 2 5 5 4" xfId="21175" xr:uid="{086006BA-61AD-48A8-AE1A-EBFFF9DE18EB}"/>
    <cellStyle name="Normal 2 2 2 2 5 5 4 2" xfId="45295" xr:uid="{D5D50D6A-E8B1-45F6-8808-F57D31D09B95}"/>
    <cellStyle name="Normal 2 2 2 2 5 5 5" xfId="28755" xr:uid="{54DA1C7E-6C80-44CC-8A34-6B059825F01B}"/>
    <cellStyle name="Normal 2 2 2 2 5 6" xfId="4409" xr:uid="{955466A6-53B3-49EA-A3DC-550AB2E51B51}"/>
    <cellStyle name="Normal 2 2 2 2 5 6 2" xfId="12750" xr:uid="{532A9226-DDB1-4302-9572-8DA13268862A}"/>
    <cellStyle name="Normal 2 2 2 2 5 6 2 2" xfId="37335" xr:uid="{4D2F12B5-B306-453D-92DC-E601350F2968}"/>
    <cellStyle name="Normal 2 2 2 2 5 6 3" xfId="29375" xr:uid="{BD40C3FE-018E-42C0-8EAC-5B2F810D7F63}"/>
    <cellStyle name="Normal 2 2 2 2 5 7" xfId="4895" xr:uid="{E81280EE-C837-4571-BE40-7BC010FCE0C9}"/>
    <cellStyle name="Normal 2 2 2 2 5 7 2" xfId="13208" xr:uid="{95F39D7F-A09A-4CD4-B26E-1E1E9A3901DA}"/>
    <cellStyle name="Normal 2 2 2 2 5 7 2 2" xfId="37792" xr:uid="{5307D311-4DB7-4665-A57E-B8C3AF875519}"/>
    <cellStyle name="Normal 2 2 2 2 5 7 3" xfId="29774" xr:uid="{11E90759-97F4-48B8-8474-F07695A6C7F1}"/>
    <cellStyle name="Normal 2 2 2 2 5 8" xfId="8904" xr:uid="{8A5124D1-1B0E-4BB5-83BD-35A4F900A6B6}"/>
    <cellStyle name="Normal 2 2 2 2 5 8 2" xfId="33667" xr:uid="{17059AF0-3A85-4BBA-8B77-BB038472512A}"/>
    <cellStyle name="Normal 2 2 2 2 5 9" xfId="18082" xr:uid="{24C53517-F219-4D79-BB66-900504C4D108}"/>
    <cellStyle name="Normal 2 2 2 2 5 9 2" xfId="42307" xr:uid="{B97F306F-1C4E-4CB9-91CE-BA1246C2AF2A}"/>
    <cellStyle name="Normal 2 2 2 2 6" xfId="575" xr:uid="{74FBADD7-C9A8-4594-BDEB-3318A5842042}"/>
    <cellStyle name="Normal 2 2 2 2 6 2" xfId="1413" xr:uid="{A94B95F4-8B10-4B11-83C0-C17C58E23BD6}"/>
    <cellStyle name="Normal 2 2 2 2 6 2 2" xfId="7445" xr:uid="{AA2BB031-7F4D-4A3A-9635-594F18F04BE5}"/>
    <cellStyle name="Normal 2 2 2 2 6 2 2 2" xfId="15704" xr:uid="{B08FDA75-7AEA-4C74-B674-2AF6DEB48EB1}"/>
    <cellStyle name="Normal 2 2 2 2 6 2 2 2 2" xfId="40286" xr:uid="{E71A4D0D-16CC-46D5-84A9-7D052F1B9298}"/>
    <cellStyle name="Normal 2 2 2 2 6 2 2 3" xfId="22602" xr:uid="{179FB81D-42F1-4E7D-9A76-9333A1919CBB}"/>
    <cellStyle name="Normal 2 2 2 2 6 2 2 3 2" xfId="46629" xr:uid="{0E602190-6040-4225-AED4-D521F82E7FA8}"/>
    <cellStyle name="Normal 2 2 2 2 6 2 2 4" xfId="32271" xr:uid="{D477B3C2-BA35-4C61-BF70-EB377D9FA09C}"/>
    <cellStyle name="Normal 2 2 2 2 6 2 3" xfId="5353" xr:uid="{C103411E-0369-47EC-AFD2-6FF715E0E6FC}"/>
    <cellStyle name="Normal 2 2 2 2 6 2 3 2" xfId="13637" xr:uid="{BAA05696-AD22-4E1B-9725-B3801F99C180}"/>
    <cellStyle name="Normal 2 2 2 2 6 2 3 2 2" xfId="38221" xr:uid="{9529C093-420D-4ABF-BC31-172399D4020A}"/>
    <cellStyle name="Normal 2 2 2 2 6 2 3 3" xfId="30203" xr:uid="{FA04A225-4F73-4B3C-B0AF-F9BBD96B0132}"/>
    <cellStyle name="Normal 2 2 2 2 6 2 4" xfId="9775" xr:uid="{98DB5FA8-7D6F-4DE7-9F9A-123FCE36AF5D}"/>
    <cellStyle name="Normal 2 2 2 2 6 2 4 2" xfId="34461" xr:uid="{E595D357-A770-4A79-95CF-62FAF7BF0A66}"/>
    <cellStyle name="Normal 2 2 2 2 6 2 5" xfId="20136" xr:uid="{9590F071-8B19-4258-9D88-30C542DB5602}"/>
    <cellStyle name="Normal 2 2 2 2 6 2 5 2" xfId="44310" xr:uid="{70AEE0B1-2AD4-478B-BB03-99CBD95CD142}"/>
    <cellStyle name="Normal 2 2 2 2 6 2 6" xfId="26577" xr:uid="{B16A2D24-10A5-4685-BBE7-2BF230BEB011}"/>
    <cellStyle name="Normal 2 2 2 2 6 3" xfId="964" xr:uid="{95BE2490-306B-4CC6-9930-E04D2124CA44}"/>
    <cellStyle name="Normal 2 2 2 2 6 3 2" xfId="7956" xr:uid="{3542703F-6346-448E-B0F6-E53C4ACD7C1C}"/>
    <cellStyle name="Normal 2 2 2 2 6 3 2 2" xfId="16214" xr:uid="{3A69272F-E398-4D0B-BFF9-337558C6C619}"/>
    <cellStyle name="Normal 2 2 2 2 6 3 2 2 2" xfId="40796" xr:uid="{2B0D2900-F964-4845-8247-C4984729F0D1}"/>
    <cellStyle name="Normal 2 2 2 2 6 3 2 3" xfId="22175" xr:uid="{B5A3CC77-0558-486A-9545-208F39BE129B}"/>
    <cellStyle name="Normal 2 2 2 2 6 3 2 3 2" xfId="46224" xr:uid="{5265899E-9A1D-40C3-B673-5C80181AF02C}"/>
    <cellStyle name="Normal 2 2 2 2 6 3 2 4" xfId="32781" xr:uid="{36EEE322-4446-423D-8B66-977AA47F8331}"/>
    <cellStyle name="Normal 2 2 2 2 6 3 3" xfId="6069" xr:uid="{33F05F02-7405-4544-BC4B-F7BB7076F8FA}"/>
    <cellStyle name="Normal 2 2 2 2 6 3 3 2" xfId="14331" xr:uid="{9FF80257-5483-4F25-ADB9-21DB7FF29213}"/>
    <cellStyle name="Normal 2 2 2 2 6 3 3 2 2" xfId="38913" xr:uid="{51906A73-CEAC-468E-B511-5ADFD4E4F915}"/>
    <cellStyle name="Normal 2 2 2 2 6 3 3 3" xfId="30898" xr:uid="{0AA02741-1628-45C1-A314-BFF28460D446}"/>
    <cellStyle name="Normal 2 2 2 2 6 3 4" xfId="9340" xr:uid="{8CDB8232-3C8D-4194-8115-E653BAD9C782}"/>
    <cellStyle name="Normal 2 2 2 2 6 3 4 2" xfId="34059" xr:uid="{1432ABD6-A6FA-47BC-87A3-11EF56EEAD38}"/>
    <cellStyle name="Normal 2 2 2 2 6 3 5" xfId="19709" xr:uid="{98461F2A-AD56-4378-B3FE-C4BFFD3DE936}"/>
    <cellStyle name="Normal 2 2 2 2 6 3 5 2" xfId="43891" xr:uid="{917D2C6F-C6B7-4D37-A4D3-373E7AA62E04}"/>
    <cellStyle name="Normal 2 2 2 2 6 3 6" xfId="26178" xr:uid="{55B2A370-9833-467E-A9BC-4FABCC2A99CD}"/>
    <cellStyle name="Normal 2 2 2 2 6 4" xfId="6589" xr:uid="{941B93C6-C259-4FC8-AF23-7C64C6BC00CF}"/>
    <cellStyle name="Normal 2 2 2 2 6 4 2" xfId="14848" xr:uid="{B7E613F8-1D25-4DCD-B99F-06A87947BBE9}"/>
    <cellStyle name="Normal 2 2 2 2 6 4 2 2" xfId="21828" xr:uid="{E1394A74-561D-4A83-AC20-0AB8858052D3}"/>
    <cellStyle name="Normal 2 2 2 2 6 4 2 2 2" xfId="45902" xr:uid="{0047374B-FA0F-4F8B-8DDB-30DB60C2BD7C}"/>
    <cellStyle name="Normal 2 2 2 2 6 4 2 3" xfId="39430" xr:uid="{F88764FB-F1D5-44D1-B089-FAB48D0F93B3}"/>
    <cellStyle name="Normal 2 2 2 2 6 4 3" xfId="19363" xr:uid="{7B295941-08EB-440C-A903-4AEDBE574170}"/>
    <cellStyle name="Normal 2 2 2 2 6 4 3 2" xfId="43557" xr:uid="{AA3EA0BD-70F6-4724-A1FA-CE091EC2420A}"/>
    <cellStyle name="Normal 2 2 2 2 6 4 4" xfId="31415" xr:uid="{51099CB5-214F-45EE-9B99-E71D0EF68190}"/>
    <cellStyle name="Normal 2 2 2 2 6 5" xfId="7156" xr:uid="{5968AD2E-1596-47C9-AAC5-7FFFC613A0B6}"/>
    <cellStyle name="Normal 2 2 2 2 6 5 2" xfId="15415" xr:uid="{45577C2D-818C-4350-95DB-B4DA70E7EE70}"/>
    <cellStyle name="Normal 2 2 2 2 6 5 2 2" xfId="39997" xr:uid="{5952292F-9D8D-4723-8F0A-AFCCEDBAD94A}"/>
    <cellStyle name="Normal 2 2 2 2 6 5 3" xfId="21233" xr:uid="{35AAF1EF-00EE-4642-82EE-13F3684F4CCC}"/>
    <cellStyle name="Normal 2 2 2 2 6 5 3 2" xfId="45352" xr:uid="{2C4AD02C-16DC-4FF1-914C-A730D89DAE48}"/>
    <cellStyle name="Normal 2 2 2 2 6 5 4" xfId="31982" xr:uid="{E59CFAD9-9FA4-4CE9-AB9E-A2ABC0E00A26}"/>
    <cellStyle name="Normal 2 2 2 2 6 6" xfId="4924" xr:uid="{2F673A9C-2DA8-484F-A24A-08C9CD71F593}"/>
    <cellStyle name="Normal 2 2 2 2 6 6 2" xfId="13235" xr:uid="{B13A825F-BAAD-472D-A392-9B4622ADAEDC}"/>
    <cellStyle name="Normal 2 2 2 2 6 6 2 2" xfId="37819" xr:uid="{BDE03DA9-5AFE-4313-8946-3162D4F09E25}"/>
    <cellStyle name="Normal 2 2 2 2 6 6 3" xfId="29801" xr:uid="{C7D286FB-4BB3-488E-9101-33E827D6F6B8}"/>
    <cellStyle name="Normal 2 2 2 2 6 7" xfId="8962" xr:uid="{308757E9-878B-4DA1-9BD2-08F8898F7804}"/>
    <cellStyle name="Normal 2 2 2 2 6 7 2" xfId="33724" xr:uid="{73A20D65-159B-4100-9D9E-DA52B5D0F995}"/>
    <cellStyle name="Normal 2 2 2 2 6 8" xfId="18756" xr:uid="{F795E40E-1C66-4982-966A-3A6AB584204F}"/>
    <cellStyle name="Normal 2 2 2 2 6 8 2" xfId="42952" xr:uid="{1080C141-1995-4725-B5D4-D4F93FC0C91A}"/>
    <cellStyle name="Normal 2 2 2 2 6 9" xfId="25855" xr:uid="{81963E71-2909-409A-A788-E24BF1B9FF4D}"/>
    <cellStyle name="Normal 2 2 2 2 7" xfId="1143" xr:uid="{4126A80C-1425-4DFB-A144-E4DC3301FA83}"/>
    <cellStyle name="Normal 2 2 2 2 7 2" xfId="1575" xr:uid="{E4DD237C-98A2-4617-83CA-97AC93E92309}"/>
    <cellStyle name="Normal 2 2 2 2 7 2 2" xfId="7550" xr:uid="{31BFC8A7-F648-4C4D-9B27-0CF5EAB0D794}"/>
    <cellStyle name="Normal 2 2 2 2 7 2 2 2" xfId="15808" xr:uid="{085C31D0-F96B-4897-A506-74423E687C85}"/>
    <cellStyle name="Normal 2 2 2 2 7 2 2 2 2" xfId="40390" xr:uid="{54545D27-206B-4894-AAC8-C9746AAE465C}"/>
    <cellStyle name="Normal 2 2 2 2 7 2 2 3" xfId="22762" xr:uid="{DEEDF34A-541E-4862-B44B-688B13FBD832}"/>
    <cellStyle name="Normal 2 2 2 2 7 2 2 3 2" xfId="46789" xr:uid="{17E3D35B-4059-4054-89E7-5D453B9835AE}"/>
    <cellStyle name="Normal 2 2 2 2 7 2 2 4" xfId="32375" xr:uid="{2E85E80C-A0DB-4822-BA85-3EBD7BBBBD41}"/>
    <cellStyle name="Normal 2 2 2 2 7 2 3" xfId="5514" xr:uid="{908312A1-40EE-4161-9608-D451CC4312CF}"/>
    <cellStyle name="Normal 2 2 2 2 7 2 3 2" xfId="13797" xr:uid="{7BC89E5D-48DE-4328-A465-2F419B784BA8}"/>
    <cellStyle name="Normal 2 2 2 2 7 2 3 2 2" xfId="38381" xr:uid="{0CBED15A-093B-40AC-9A54-9F95B13099B8}"/>
    <cellStyle name="Normal 2 2 2 2 7 2 3 3" xfId="30363" xr:uid="{A0AA6637-C659-455C-BB29-2FEEC645799F}"/>
    <cellStyle name="Normal 2 2 2 2 7 2 4" xfId="9935" xr:uid="{6E1642A7-1ECB-40AE-BE4B-B831A8DD0626}"/>
    <cellStyle name="Normal 2 2 2 2 7 2 4 2" xfId="34621" xr:uid="{F05B0B6B-1472-4E58-9BF2-7AC9B605A7C7}"/>
    <cellStyle name="Normal 2 2 2 2 7 2 5" xfId="20296" xr:uid="{7EAD0863-5C96-41FD-B823-8908C3EABD3A}"/>
    <cellStyle name="Normal 2 2 2 2 7 2 5 2" xfId="44470" xr:uid="{89B06994-406E-44AB-9C08-259899BB340D}"/>
    <cellStyle name="Normal 2 2 2 2 7 2 6" xfId="26737" xr:uid="{CB3EA577-A7B1-4B27-8241-16F9C6D90772}"/>
    <cellStyle name="Normal 2 2 2 2 7 3" xfId="6229" xr:uid="{983C9B21-DF12-4C00-9DAF-449BE1DD9D24}"/>
    <cellStyle name="Normal 2 2 2 2 7 3 2" xfId="8116" xr:uid="{3C344CFE-8EF8-4D40-B6BB-8EF194B7B9B9}"/>
    <cellStyle name="Normal 2 2 2 2 7 3 2 2" xfId="16374" xr:uid="{419C64C1-B33D-45DD-A0B0-7505F717E865}"/>
    <cellStyle name="Normal 2 2 2 2 7 3 2 2 2" xfId="40956" xr:uid="{5DCB33AE-96B9-4BBF-A400-65A0778A7EAB}"/>
    <cellStyle name="Normal 2 2 2 2 7 3 2 3" xfId="22352" xr:uid="{45F37E5B-063F-492B-AECA-2664E6A80008}"/>
    <cellStyle name="Normal 2 2 2 2 7 3 2 3 2" xfId="46386" xr:uid="{D926A191-7F62-4016-BCAA-DD6E8621050C}"/>
    <cellStyle name="Normal 2 2 2 2 7 3 2 4" xfId="32941" xr:uid="{1F5D3585-9694-4DEC-B3FB-63CB7ACB51A8}"/>
    <cellStyle name="Normal 2 2 2 2 7 3 3" xfId="14491" xr:uid="{64953473-FE89-4EC2-A4F5-CED9E2F8E7C8}"/>
    <cellStyle name="Normal 2 2 2 2 7 3 3 2" xfId="39073" xr:uid="{8E09BE1A-72EE-43F5-8ACB-0C9995E48FA0}"/>
    <cellStyle name="Normal 2 2 2 2 7 3 4" xfId="19886" xr:uid="{A5589BB9-CC1E-4358-971E-9B0420E91BF1}"/>
    <cellStyle name="Normal 2 2 2 2 7 3 4 2" xfId="44066" xr:uid="{203CB5C2-1C48-4D12-BCB1-C8D899A27A47}"/>
    <cellStyle name="Normal 2 2 2 2 7 3 5" xfId="31058" xr:uid="{ABE39F91-2516-48A2-A2ED-0CE58123EB3D}"/>
    <cellStyle name="Normal 2 2 2 2 7 4" xfId="6749" xr:uid="{4C2E7A95-C3F1-48D7-9056-481BC54A537A}"/>
    <cellStyle name="Normal 2 2 2 2 7 4 2" xfId="15008" xr:uid="{ED0FC599-A6D8-4DB7-8C96-5B134BF4C891}"/>
    <cellStyle name="Normal 2 2 2 2 7 4 2 2" xfId="39590" xr:uid="{EB4BAD9E-2DA6-4F50-ABC5-2036C3096F17}"/>
    <cellStyle name="Normal 2 2 2 2 7 4 3" xfId="20855" xr:uid="{51FAE2FE-924E-4936-9013-D0F2509DCC5C}"/>
    <cellStyle name="Normal 2 2 2 2 7 4 3 2" xfId="44993" xr:uid="{22CD3F2F-8473-49D1-BB3E-962596EAD149}"/>
    <cellStyle name="Normal 2 2 2 2 7 4 4" xfId="31575" xr:uid="{3EF31ABB-E877-4AE9-A69C-742E42BBE8B6}"/>
    <cellStyle name="Normal 2 2 2 2 7 5" xfId="7260" xr:uid="{985BD935-C63F-436C-A08E-D63361641883}"/>
    <cellStyle name="Normal 2 2 2 2 7 5 2" xfId="15519" xr:uid="{41A2B7C8-3305-4932-9D90-71EE4B51FDCB}"/>
    <cellStyle name="Normal 2 2 2 2 7 5 2 2" xfId="40101" xr:uid="{E1D9C14F-F771-4880-817B-C8C1695B20DE}"/>
    <cellStyle name="Normal 2 2 2 2 7 5 3" xfId="32086" xr:uid="{725C9C14-913A-4571-8578-4ACEF310F824}"/>
    <cellStyle name="Normal 2 2 2 2 7 6" xfId="5102" xr:uid="{2980962C-3FCB-4921-A084-0FDB337266C3}"/>
    <cellStyle name="Normal 2 2 2 2 7 6 2" xfId="13397" xr:uid="{AAB0D92F-4D51-48A4-907E-6672E0B30C96}"/>
    <cellStyle name="Normal 2 2 2 2 7 6 2 2" xfId="37981" xr:uid="{FFAB71A8-5678-40B6-B6F2-739D48BAB9EC}"/>
    <cellStyle name="Normal 2 2 2 2 7 6 3" xfId="29962" xr:uid="{F3299CDB-DFA3-46E9-A3B6-AC5A19BA759A}"/>
    <cellStyle name="Normal 2 2 2 2 7 7" xfId="9519" xr:uid="{3AB1C5EE-ABC9-42AE-9F5E-8A1EC294E503}"/>
    <cellStyle name="Normal 2 2 2 2 7 7 2" xfId="34219" xr:uid="{A7C1FB57-45D1-470A-A46A-2C562D4CBA98}"/>
    <cellStyle name="Normal 2 2 2 2 7 8" xfId="18426" xr:uid="{F57BE94B-F1A5-433F-BD5F-58CF77B0776E}"/>
    <cellStyle name="Normal 2 2 2 2 7 8 2" xfId="42636" xr:uid="{CEAAE3C8-57FA-4634-9EA0-1A3B8031F1A4}"/>
    <cellStyle name="Normal 2 2 2 2 7 9" xfId="26338" xr:uid="{93C1384E-571F-4208-8F1F-A777D0F255BD}"/>
    <cellStyle name="Normal 2 2 2 2 8" xfId="1210" xr:uid="{8A352739-2AF7-4D74-9193-9722F19AAB9A}"/>
    <cellStyle name="Normal 2 2 2 2 8 2" xfId="5882" xr:uid="{1AA1F217-F368-4462-A458-FD09189C150D}"/>
    <cellStyle name="Normal 2 2 2 2 8 2 2" xfId="7769" xr:uid="{F02088F4-4294-4435-A458-43C698D41E35}"/>
    <cellStyle name="Normal 2 2 2 2 8 2 2 2" xfId="16027" xr:uid="{2596B75A-196D-43B5-A339-FFF439381DA4}"/>
    <cellStyle name="Normal 2 2 2 2 8 2 2 2 2" xfId="40609" xr:uid="{20EB555A-F5A3-45E9-9924-CEF3C62EFFBD}"/>
    <cellStyle name="Normal 2 2 2 2 8 2 2 3" xfId="32594" xr:uid="{1713DB88-B5D0-4B97-BFB3-6A1465AE9041}"/>
    <cellStyle name="Normal 2 2 2 2 8 2 3" xfId="14144" xr:uid="{13ADC8EC-FAA9-483E-BC7F-E46B6BDFCDA3}"/>
    <cellStyle name="Normal 2 2 2 2 8 2 3 2" xfId="38726" xr:uid="{94F041DD-10C1-42B5-8F1F-64A72AE7158F}"/>
    <cellStyle name="Normal 2 2 2 2 8 2 4" xfId="22407" xr:uid="{471D2512-7ACA-4DFE-BA16-942F8BFC4250}"/>
    <cellStyle name="Normal 2 2 2 2 8 2 4 2" xfId="46441" xr:uid="{2C4B796B-C494-464D-8F09-33ED2A1FB5E2}"/>
    <cellStyle name="Normal 2 2 2 2 8 2 5" xfId="30711" xr:uid="{6E7D835C-22D7-4AD4-8018-F850061BAA84}"/>
    <cellStyle name="Normal 2 2 2 2 8 3" xfId="6402" xr:uid="{E10394D7-8ED5-4AC3-909B-DBF33BA137B5}"/>
    <cellStyle name="Normal 2 2 2 2 8 3 2" xfId="14661" xr:uid="{737708BF-4498-42AA-9781-32DFE891D587}"/>
    <cellStyle name="Normal 2 2 2 2 8 3 2 2" xfId="39243" xr:uid="{0D8990BB-DA97-4714-AB04-7690074C4BB8}"/>
    <cellStyle name="Normal 2 2 2 2 8 3 3" xfId="31228" xr:uid="{083BB4D1-C68C-44BF-AB4E-58538CB347DD}"/>
    <cellStyle name="Normal 2 2 2 2 8 4" xfId="7312" xr:uid="{AE73C217-125E-40E3-8355-21DD6C8EE3DE}"/>
    <cellStyle name="Normal 2 2 2 2 8 4 2" xfId="15571" xr:uid="{B0AD19F5-6E8B-4925-B144-B94CC540C0EC}"/>
    <cellStyle name="Normal 2 2 2 2 8 4 2 2" xfId="40153" xr:uid="{2DFAFB5F-439E-4B14-8D93-4633747BDCC4}"/>
    <cellStyle name="Normal 2 2 2 2 8 4 3" xfId="32138" xr:uid="{3F8EB455-539F-4C2C-8EF3-1E2E7B30A7B5}"/>
    <cellStyle name="Normal 2 2 2 2 8 5" xfId="5155" xr:uid="{915A81B0-F2CB-411A-8AFA-757A4E6424EB}"/>
    <cellStyle name="Normal 2 2 2 2 8 5 2" xfId="13449" xr:uid="{9152651C-AED1-4201-A9FB-08BF7D970F55}"/>
    <cellStyle name="Normal 2 2 2 2 8 5 2 2" xfId="38033" xr:uid="{235FE750-7699-41E0-9FF1-2546EC3198A8}"/>
    <cellStyle name="Normal 2 2 2 2 8 5 3" xfId="30015" xr:uid="{9E207E79-DD25-4F2B-A228-7E7841D82EF9}"/>
    <cellStyle name="Normal 2 2 2 2 8 6" xfId="9578" xr:uid="{E86E880C-74BB-4D11-9A10-02663DA41597}"/>
    <cellStyle name="Normal 2 2 2 2 8 6 2" xfId="34273" xr:uid="{7EA42D28-7936-4ADE-B0C5-6DA9639D1E8F}"/>
    <cellStyle name="Normal 2 2 2 2 8 7" xfId="19940" xr:uid="{8BC80EBE-D00B-426A-82BA-C27B43A937D2}"/>
    <cellStyle name="Normal 2 2 2 2 8 7 2" xfId="44118" xr:uid="{F6C4E735-6F4F-470B-BCBE-F811ED170080}"/>
    <cellStyle name="Normal 2 2 2 2 8 8" xfId="26390" xr:uid="{99CE22CA-23EB-4A8A-BBB5-7B869780DD75}"/>
    <cellStyle name="Normal 2 2 2 2 9" xfId="1169" xr:uid="{DB17EAF1-9439-4E00-A59D-F721C07202AF}"/>
    <cellStyle name="Normal 2 2 2 2 9 2" xfId="6255" xr:uid="{6B977BAF-2E52-4A0D-ADC8-3F204F2DB32B}"/>
    <cellStyle name="Normal 2 2 2 2 9 2 2" xfId="8142" xr:uid="{854BECF6-D00F-453E-A4A3-13B8A26DCE38}"/>
    <cellStyle name="Normal 2 2 2 2 9 2 2 2" xfId="16400" xr:uid="{6F0A94B2-4AE5-4226-808D-735F39D4E0CB}"/>
    <cellStyle name="Normal 2 2 2 2 9 2 2 2 2" xfId="40982" xr:uid="{4E482F71-ED48-4B2B-8B5C-163613531E04}"/>
    <cellStyle name="Normal 2 2 2 2 9 2 2 3" xfId="32967" xr:uid="{EE165DD6-F41E-41B9-81BF-5BD52A7F40B2}"/>
    <cellStyle name="Normal 2 2 2 2 9 2 3" xfId="14517" xr:uid="{E1B6096E-0E85-4DDC-89D2-9C917AAE3A87}"/>
    <cellStyle name="Normal 2 2 2 2 9 2 3 2" xfId="39099" xr:uid="{15F73CBD-9495-4B6F-927C-97E7C5FA5ABE}"/>
    <cellStyle name="Normal 2 2 2 2 9 2 4" xfId="22378" xr:uid="{918A4C1F-239D-4F4F-991A-371822C98A99}"/>
    <cellStyle name="Normal 2 2 2 2 9 2 4 2" xfId="46412" xr:uid="{37E85A0A-F496-4742-B70E-DD6A2AB49F41}"/>
    <cellStyle name="Normal 2 2 2 2 9 2 5" xfId="31084" xr:uid="{C0126BD7-C1D9-43B0-9ABE-5FAB5D015830}"/>
    <cellStyle name="Normal 2 2 2 2 9 3" xfId="6775" xr:uid="{E838A87C-BE10-4C78-89AC-6635C3B0A53E}"/>
    <cellStyle name="Normal 2 2 2 2 9 3 2" xfId="15034" xr:uid="{79CF5C89-3D9B-4307-9336-C61AB2181EC2}"/>
    <cellStyle name="Normal 2 2 2 2 9 3 2 2" xfId="39616" xr:uid="{B811DC7F-D600-4180-B090-13DC698CDCF0}"/>
    <cellStyle name="Normal 2 2 2 2 9 3 3" xfId="31601" xr:uid="{9DCB89FF-D51B-4103-ADE4-1FAD9CD69DE3}"/>
    <cellStyle name="Normal 2 2 2 2 9 4" xfId="7286" xr:uid="{92E5D5A4-C51D-4330-8E0C-B5381746B854}"/>
    <cellStyle name="Normal 2 2 2 2 9 4 2" xfId="15545" xr:uid="{E079C328-6487-4500-A47F-53A01DC09D04}"/>
    <cellStyle name="Normal 2 2 2 2 9 4 2 2" xfId="40127" xr:uid="{846D1B99-5EB9-4084-9EF8-5E1A7DABDCAD}"/>
    <cellStyle name="Normal 2 2 2 2 9 4 3" xfId="32112" xr:uid="{4832AE83-E250-449E-929C-1755A6739CEA}"/>
    <cellStyle name="Normal 2 2 2 2 9 5" xfId="5128" xr:uid="{E6920D50-0EB4-435A-9398-4C2EBD2DC66E}"/>
    <cellStyle name="Normal 2 2 2 2 9 5 2" xfId="13423" xr:uid="{DF352DCA-6350-445D-961F-7C12761CF28B}"/>
    <cellStyle name="Normal 2 2 2 2 9 5 2 2" xfId="38007" xr:uid="{C3ED3D75-9210-436D-9AD8-7FF6A9CEB774}"/>
    <cellStyle name="Normal 2 2 2 2 9 5 3" xfId="29988" xr:uid="{B5394127-96C6-4418-A475-9ED02C615632}"/>
    <cellStyle name="Normal 2 2 2 2 9 6" xfId="9545" xr:uid="{DFFFA3A9-D47A-4706-8544-5804A12BB818}"/>
    <cellStyle name="Normal 2 2 2 2 9 6 2" xfId="34245" xr:uid="{C7AD898E-A13E-4C7A-872C-750E75E64BE1}"/>
    <cellStyle name="Normal 2 2 2 2 9 7" xfId="19912" xr:uid="{712EA626-3709-4869-890F-F2AC966250EF}"/>
    <cellStyle name="Normal 2 2 2 2 9 7 2" xfId="44092" xr:uid="{EE4E6AD0-4A93-4168-8A07-F68E23C3C537}"/>
    <cellStyle name="Normal 2 2 2 2 9 8" xfId="26364" xr:uid="{662F670D-671E-4219-B9CB-D1CB49A45D85}"/>
    <cellStyle name="Normal 2 2 2 20" xfId="2687" xr:uid="{D9987C2E-EAF7-4ACC-B465-5CC808C6A235}"/>
    <cellStyle name="Normal 2 2 2 20 2" xfId="11028" xr:uid="{D43AEE97-992E-401E-8C10-3F7A038661AE}"/>
    <cellStyle name="Normal 2 2 2 20 2 2" xfId="35683" xr:uid="{47B506BF-38AA-44FA-BAD7-4AC89F0F4ED7}"/>
    <cellStyle name="Normal 2 2 2 20 3" xfId="27798" xr:uid="{981BCE3D-BF6C-42FE-A075-68E597B0D92D}"/>
    <cellStyle name="Normal 2 2 2 21" xfId="3160" xr:uid="{351A7257-1752-4599-AD0D-AFE074234DF1}"/>
    <cellStyle name="Normal 2 2 2 21 2" xfId="11501" xr:uid="{E1718B60-0A77-41BB-82E4-11B0E2C004EB}"/>
    <cellStyle name="Normal 2 2 2 21 2 2" xfId="36155" xr:uid="{93AC4212-09E2-43C5-ABDD-2AA587D97919}"/>
    <cellStyle name="Normal 2 2 2 21 3" xfId="28270" xr:uid="{C1B58DC7-D18A-43E5-80EF-50FDB9485CA1}"/>
    <cellStyle name="Normal 2 2 2 22" xfId="3403" xr:uid="{241948FA-74F3-4D06-B586-F6E4B5C06120}"/>
    <cellStyle name="Normal 2 2 2 22 2" xfId="11744" xr:uid="{CBD76E3E-A688-42ED-92BA-59AEBEEC6960}"/>
    <cellStyle name="Normal 2 2 2 22 2 2" xfId="36391" xr:uid="{5D9CCE82-9D13-41B8-9263-5DB580974497}"/>
    <cellStyle name="Normal 2 2 2 22 3" xfId="28506" xr:uid="{1450199D-3B00-4382-80F6-7F6CB0EF34EA}"/>
    <cellStyle name="Normal 2 2 2 23" xfId="3940" xr:uid="{D13D3815-3C70-4A34-B000-A8E53A6B4EDC}"/>
    <cellStyle name="Normal 2 2 2 23 2" xfId="12281" xr:uid="{81DCB406-2EFD-4C45-BD66-D4C39E23C9AC}"/>
    <cellStyle name="Normal 2 2 2 23 2 2" xfId="36867" xr:uid="{37FF633C-4A99-4C19-85BF-D92F254A6513}"/>
    <cellStyle name="Normal 2 2 2 23 3" xfId="28982" xr:uid="{92929CC1-2F75-4EB4-9076-35DD71BD69E0}"/>
    <cellStyle name="Normal 2 2 2 24" xfId="4014" xr:uid="{9ED97092-FCBE-4447-B7CA-2EBBE4F30491}"/>
    <cellStyle name="Normal 2 2 2 24 2" xfId="12355" xr:uid="{E4ECF70F-E3E5-4830-96F8-0FCD236A7F2C}"/>
    <cellStyle name="Normal 2 2 2 24 2 2" xfId="36941" xr:uid="{4DEF5C4B-3FA2-462F-81D2-C240EDECA1DA}"/>
    <cellStyle name="Normal 2 2 2 24 3" xfId="29056" xr:uid="{8B88D75F-209D-44A1-85FD-4E03C92A1CCF}"/>
    <cellStyle name="Normal 2 2 2 25" xfId="4091" xr:uid="{991F9D2C-1327-45B8-846C-9144E27CCC64}"/>
    <cellStyle name="Normal 2 2 2 25 2" xfId="12432" xr:uid="{032D782D-88E9-43E9-84D1-033EC703BC1F}"/>
    <cellStyle name="Normal 2 2 2 25 2 2" xfId="37017" xr:uid="{35F91FFD-6283-4731-AEE4-135D2D88D292}"/>
    <cellStyle name="Normal 2 2 2 25 3" xfId="29126" xr:uid="{23546D4F-97CF-4801-8BF2-D98966B303D8}"/>
    <cellStyle name="Normal 2 2 2 26" xfId="4695" xr:uid="{7D00493F-8139-4BA5-B38F-2A19EE992A0E}"/>
    <cellStyle name="Normal 2 2 2 26 2" xfId="13034" xr:uid="{FCE173A5-68EB-404A-BF92-DAEAAAADBDF1}"/>
    <cellStyle name="Normal 2 2 2 26 2 2" xfId="37619" xr:uid="{081026A5-C514-49B2-A879-B091D742FEC3}"/>
    <cellStyle name="Normal 2 2 2 26 3" xfId="29598" xr:uid="{5759D18D-9F1A-4E86-85CF-2B7DBC06AF52}"/>
    <cellStyle name="Normal 2 2 2 27" xfId="8493" xr:uid="{91E5124C-5654-423D-BD4C-6A5487B7C34D}"/>
    <cellStyle name="Normal 2 2 2 27 2" xfId="16751" xr:uid="{53B96372-87C2-4C2B-BF14-469E3BB826F4}"/>
    <cellStyle name="Normal 2 2 2 27 2 2" xfId="41333" xr:uid="{B328FD23-4C39-49AB-B855-71AB3C98EAD9}"/>
    <cellStyle name="Normal 2 2 2 27 3" xfId="33304" xr:uid="{AF00DD87-F34A-43C8-9B22-7DA3FF809238}"/>
    <cellStyle name="Normal 2 2 2 28" xfId="8620" xr:uid="{E35F5C56-62A7-4ACF-AD01-6850996B67B5}"/>
    <cellStyle name="Normal 2 2 2 28 2" xfId="33405" xr:uid="{EBB6D4C1-881D-4E35-ABDD-C5659EC2F012}"/>
    <cellStyle name="Normal 2 2 2 29" xfId="17731" xr:uid="{7C270986-1A61-4081-B92A-EC60DA95CB26}"/>
    <cellStyle name="Normal 2 2 2 29 2" xfId="41958" xr:uid="{AE79C06E-0CBE-431C-B867-A78BC07C61A9}"/>
    <cellStyle name="Normal 2 2 2 3" xfId="162" xr:uid="{D20785F0-6255-4D76-B9E6-FBDBAC0B0DEB}"/>
    <cellStyle name="Normal 2 2 2 3 10" xfId="2018" xr:uid="{8CC500B2-B50F-4147-99CB-86E7109EF4FC}"/>
    <cellStyle name="Normal 2 2 2 3 10 2" xfId="6415" xr:uid="{00850C52-535B-4172-9735-7D89B2426D02}"/>
    <cellStyle name="Normal 2 2 2 3 10 2 2" xfId="14674" xr:uid="{BF99838D-7A95-40AD-88CF-22623A9346E4}"/>
    <cellStyle name="Normal 2 2 2 3 10 2 2 2" xfId="39256" xr:uid="{A92833D4-C46C-498B-A93F-E32EBA514F91}"/>
    <cellStyle name="Normal 2 2 2 3 10 2 3" xfId="23182" xr:uid="{153D6EB0-D2FA-4B58-934D-998810CDF583}"/>
    <cellStyle name="Normal 2 2 2 3 10 2 3 2" xfId="47193" xr:uid="{44C51FC3-0307-4B34-AD3D-36C4CD7CDBE0}"/>
    <cellStyle name="Normal 2 2 2 3 10 2 4" xfId="31241" xr:uid="{CF02047B-06FF-4293-8319-C718F7D9350D}"/>
    <cellStyle name="Normal 2 2 2 3 10 3" xfId="10360" xr:uid="{E6D03F97-94B2-424A-9AED-54250670E639}"/>
    <cellStyle name="Normal 2 2 2 3 10 3 2" xfId="35019" xr:uid="{FCFE23A8-AD5B-44A9-BB88-22ED3CA686BE}"/>
    <cellStyle name="Normal 2 2 2 3 10 4" xfId="20717" xr:uid="{11123510-50FD-4132-848A-60F267AB3CC7}"/>
    <cellStyle name="Normal 2 2 2 3 10 4 2" xfId="44877" xr:uid="{51032EBE-768C-4D17-853E-CB92925CF429}"/>
    <cellStyle name="Normal 2 2 2 3 10 5" xfId="27134" xr:uid="{CBB827C7-3286-4276-9151-D6CDFC16276E}"/>
    <cellStyle name="Normal 2 2 2 3 11" xfId="2089" xr:uid="{1E903842-CBAC-4C62-A522-D647798AB62A}"/>
    <cellStyle name="Normal 2 2 2 3 11 2" xfId="8262" xr:uid="{00B9E3E1-6C4B-415E-8663-CDC25889F0CD}"/>
    <cellStyle name="Normal 2 2 2 3 11 2 2" xfId="16520" xr:uid="{321A80A2-56C9-452A-9E95-89E9F5887E36}"/>
    <cellStyle name="Normal 2 2 2 3 11 2 2 2" xfId="41102" xr:uid="{A2A5F229-769F-4AA5-A532-081C4984772A}"/>
    <cellStyle name="Normal 2 2 2 3 11 2 3" xfId="21466" xr:uid="{2309BF5D-FFAD-46EF-A057-43D4ED4F83F1}"/>
    <cellStyle name="Normal 2 2 2 3 11 2 3 2" xfId="45572" xr:uid="{89702D75-D94A-4604-BFEE-40A889146821}"/>
    <cellStyle name="Normal 2 2 2 3 11 2 4" xfId="33087" xr:uid="{3A0C4303-EFFC-4EE2-B89E-5C78448E9F76}"/>
    <cellStyle name="Normal 2 2 2 3 11 3" xfId="10431" xr:uid="{F04986DF-EACB-4C34-BCE1-B318F415F28F}"/>
    <cellStyle name="Normal 2 2 2 3 11 3 2" xfId="35089" xr:uid="{0FD0D84C-B209-4366-B77B-DC88D007D414}"/>
    <cellStyle name="Normal 2 2 2 3 11 4" xfId="18992" xr:uid="{D4065393-57D3-4445-A697-7512CC39E6A8}"/>
    <cellStyle name="Normal 2 2 2 3 11 4 2" xfId="43186" xr:uid="{8F7B5D3E-C977-4F2A-9E30-399609072D8B}"/>
    <cellStyle name="Normal 2 2 2 3 11 5" xfId="27204" xr:uid="{43CCBC14-5798-42BC-B0D0-C3C650AC89F9}"/>
    <cellStyle name="Normal 2 2 2 3 12" xfId="2331" xr:uid="{8DC90CE5-578A-49CF-9DE5-B3BDC3AE0C15}"/>
    <cellStyle name="Normal 2 2 2 3 12 2" xfId="10672" xr:uid="{050B4F92-4191-4A23-8541-33C2455F96EC}"/>
    <cellStyle name="Normal 2 2 2 3 12 2 2" xfId="35329" xr:uid="{715216AE-86A7-4804-9A36-964B487A8057}"/>
    <cellStyle name="Normal 2 2 2 3 12 3" xfId="20870" xr:uid="{5EB2D59B-3D32-42A2-942B-EFDD6AB4733C}"/>
    <cellStyle name="Normal 2 2 2 3 12 3 2" xfId="45008" xr:uid="{96661E46-D590-4D77-89F4-727E808F841A}"/>
    <cellStyle name="Normal 2 2 2 3 12 4" xfId="27444" xr:uid="{669A006F-723B-4BE5-BE9B-F791A4B6CBCA}"/>
    <cellStyle name="Normal 2 2 2 3 13" xfId="2405" xr:uid="{385C9DFF-0918-44FC-A27D-233B0B4F1295}"/>
    <cellStyle name="Normal 2 2 2 3 13 2" xfId="10746" xr:uid="{F041EDC1-F2D4-4E61-A8A6-461CA2706CF9}"/>
    <cellStyle name="Normal 2 2 2 3 13 2 2" xfId="35403" xr:uid="{DDFC03C2-1E7D-4C04-9295-882EC9A5EFA0}"/>
    <cellStyle name="Normal 2 2 2 3 13 3" xfId="27518" xr:uid="{80C6C7C1-855B-426B-B47E-248384A20CEA}"/>
    <cellStyle name="Normal 2 2 2 3 14" xfId="2476" xr:uid="{DCD9A836-17DF-4CB0-A4E0-BD48828F417A}"/>
    <cellStyle name="Normal 2 2 2 3 14 2" xfId="10817" xr:uid="{B8D736D4-564A-45BB-98A2-4A9CE9624440}"/>
    <cellStyle name="Normal 2 2 2 3 14 2 2" xfId="35473" xr:uid="{88A29510-C99F-407E-A28D-556E2E10A649}"/>
    <cellStyle name="Normal 2 2 2 3 14 3" xfId="27588" xr:uid="{EA9E1EAA-DEDC-42E0-8B56-EAB6C5F1A9F4}"/>
    <cellStyle name="Normal 2 2 2 3 15" xfId="2713" xr:uid="{ABA84038-61A4-46D8-B81D-7A3F15656F49}"/>
    <cellStyle name="Normal 2 2 2 3 15 2" xfId="11054" xr:uid="{504B8746-ED10-4931-8A61-DB9085A6557D}"/>
    <cellStyle name="Normal 2 2 2 3 15 2 2" xfId="35709" xr:uid="{EB0E9C07-2E84-4FFC-BFB5-4CC69D2567BC}"/>
    <cellStyle name="Normal 2 2 2 3 15 3" xfId="27824" xr:uid="{D0503E39-ED27-401F-A610-3CAEA87676BE}"/>
    <cellStyle name="Normal 2 2 2 3 16" xfId="3186" xr:uid="{A06C49D4-E878-401D-98D1-7EFD189BA248}"/>
    <cellStyle name="Normal 2 2 2 3 16 2" xfId="11527" xr:uid="{289E3132-65A8-4E56-BAF1-5BDCF0FA4708}"/>
    <cellStyle name="Normal 2 2 2 3 16 2 2" xfId="36181" xr:uid="{BC339412-8E28-41B9-AF17-7113989B8C0C}"/>
    <cellStyle name="Normal 2 2 2 3 16 3" xfId="28296" xr:uid="{CDE1F6E9-DB3B-4E13-BCC0-EC03A772D9BA}"/>
    <cellStyle name="Normal 2 2 2 3 17" xfId="3429" xr:uid="{1DD5EAB3-7873-4A1A-9F96-DEDFFB39537B}"/>
    <cellStyle name="Normal 2 2 2 3 17 2" xfId="11770" xr:uid="{4903F10C-A6DF-46F0-89C7-FB1CCC65BBD3}"/>
    <cellStyle name="Normal 2 2 2 3 17 2 2" xfId="36417" xr:uid="{704D27F6-40A9-438B-99D7-3A9816898DE7}"/>
    <cellStyle name="Normal 2 2 2 3 17 3" xfId="28532" xr:uid="{1B1CC8B2-D682-4A8F-B6ED-633D60FF490A}"/>
    <cellStyle name="Normal 2 2 2 3 18" xfId="3966" xr:uid="{0C4F94AE-0550-4321-A9B0-600DADF9B684}"/>
    <cellStyle name="Normal 2 2 2 3 18 2" xfId="12307" xr:uid="{01E8459C-3B76-4A83-A3BC-4AFCE5284C37}"/>
    <cellStyle name="Normal 2 2 2 3 18 2 2" xfId="36893" xr:uid="{31100D2C-4CB9-4C6F-8AC7-621C1768091D}"/>
    <cellStyle name="Normal 2 2 2 3 18 3" xfId="29008" xr:uid="{F11F0FE6-DD17-48E0-9BAA-3CEDAD29DFDC}"/>
    <cellStyle name="Normal 2 2 2 3 19" xfId="4040" xr:uid="{1D397621-7D7E-4506-9329-E8B157E1B44F}"/>
    <cellStyle name="Normal 2 2 2 3 19 2" xfId="12381" xr:uid="{4A5BD771-CBC6-449C-ACFF-1A83479D6CBA}"/>
    <cellStyle name="Normal 2 2 2 3 19 2 2" xfId="36967" xr:uid="{C2753210-4A7C-466D-B135-6688EDCE456D}"/>
    <cellStyle name="Normal 2 2 2 3 19 3" xfId="29082" xr:uid="{A18C822D-899F-4EA4-BB4D-08A627FE484B}"/>
    <cellStyle name="Normal 2 2 2 3 2" xfId="267" xr:uid="{8B3E5EFD-9CA3-491C-BDBC-73DE4C2576FA}"/>
    <cellStyle name="Normal 2 2 2 3 2 10" xfId="2774" xr:uid="{99C572E3-1588-4BD3-8240-496E2D22784F}"/>
    <cellStyle name="Normal 2 2 2 3 2 10 2" xfId="11115" xr:uid="{AFF9E041-A5E2-410C-BD98-61C1566D7FDD}"/>
    <cellStyle name="Normal 2 2 2 3 2 10 2 2" xfId="35770" xr:uid="{27152951-349E-44EB-B638-378C1F3D3CB4}"/>
    <cellStyle name="Normal 2 2 2 3 2 10 3" xfId="27885" xr:uid="{9457E98D-86DB-428B-BD97-263E80539543}"/>
    <cellStyle name="Normal 2 2 2 3 2 11" xfId="3247" xr:uid="{80B09187-8E27-4F11-A66B-FD837A7842D4}"/>
    <cellStyle name="Normal 2 2 2 3 2 11 2" xfId="11588" xr:uid="{38812580-3BD3-414E-B5BF-AEE3D10ADA96}"/>
    <cellStyle name="Normal 2 2 2 3 2 11 2 2" xfId="36242" xr:uid="{940C550E-91DB-46B1-9291-1F872DB41304}"/>
    <cellStyle name="Normal 2 2 2 3 2 11 3" xfId="28357" xr:uid="{0BF8BEDD-D11E-4D6E-B140-31D035D93811}"/>
    <cellStyle name="Normal 2 2 2 3 2 12" xfId="3491" xr:uid="{90E80A19-9850-4126-A500-68167401CFE9}"/>
    <cellStyle name="Normal 2 2 2 3 2 12 2" xfId="11832" xr:uid="{14905A3C-B323-440E-AFA9-80B49687AE94}"/>
    <cellStyle name="Normal 2 2 2 3 2 12 2 2" xfId="36478" xr:uid="{2DD6BE80-D397-488D-9CFE-355E231A8872}"/>
    <cellStyle name="Normal 2 2 2 3 2 12 3" xfId="28593" xr:uid="{97735F63-A904-4D46-9FCC-98591EFBBF92}"/>
    <cellStyle name="Normal 2 2 2 3 2 13" xfId="4203" xr:uid="{A94AB30B-BDEA-47A7-A111-EEBE68EEFD5A}"/>
    <cellStyle name="Normal 2 2 2 3 2 13 2" xfId="12544" xr:uid="{FD830536-C015-4091-AB1C-FF373FA392B3}"/>
    <cellStyle name="Normal 2 2 2 3 2 13 2 2" xfId="37129" xr:uid="{4C3EFB83-4C8F-4951-A611-7D2675DBAA1C}"/>
    <cellStyle name="Normal 2 2 2 3 2 13 3" xfId="29213" xr:uid="{88BA3E6E-64D4-4F2F-AD90-2CFBA6E24360}"/>
    <cellStyle name="Normal 2 2 2 3 2 14" xfId="4786" xr:uid="{1CDEC658-43C4-4A6E-8983-CD171B8C8D8B}"/>
    <cellStyle name="Normal 2 2 2 3 2 14 2" xfId="13114" xr:uid="{20681808-70C9-4076-8C1D-42FEF0533CA1}"/>
    <cellStyle name="Normal 2 2 2 3 2 14 2 2" xfId="37699" xr:uid="{193FE15D-97C5-4600-BC76-B875FDA11E03}"/>
    <cellStyle name="Normal 2 2 2 3 2 14 3" xfId="29679" xr:uid="{4B95C197-C282-4C85-884D-B30CB273A020}"/>
    <cellStyle name="Normal 2 2 2 3 2 15" xfId="8718" xr:uid="{6193FCFC-4817-40D6-82E5-1D96E9FC3C19}"/>
    <cellStyle name="Normal 2 2 2 3 2 15 2" xfId="33498" xr:uid="{C526C64F-29D4-42CA-8D98-1692B9C0B57C}"/>
    <cellStyle name="Normal 2 2 2 3 2 16" xfId="17906" xr:uid="{B355DDCF-5363-43B5-ABB5-2E4382824A4D}"/>
    <cellStyle name="Normal 2 2 2 3 2 16 2" xfId="42131" xr:uid="{43C73FB8-7A55-4494-B950-A2A3242602A4}"/>
    <cellStyle name="Normal 2 2 2 3 2 17" xfId="18507" xr:uid="{FFCB7A96-93E7-4624-9770-9211D87B1A09}"/>
    <cellStyle name="Normal 2 2 2 3 2 17 2" xfId="42710" xr:uid="{D6398D52-8DD1-43E8-ABC7-669074EE295E}"/>
    <cellStyle name="Normal 2 2 2 3 2 18" xfId="25632" xr:uid="{70F582DA-A981-4F8B-BE8B-4BA79C6BE821}"/>
    <cellStyle name="Normal 2 2 2 3 2 2" xfId="463" xr:uid="{07BDB253-5777-4EF5-A3DA-C0D417CF4FFA}"/>
    <cellStyle name="Normal 2 2 2 3 2 2 10" xfId="5003" xr:uid="{D5276CEA-1B02-47D6-98F8-8645626E19AC}"/>
    <cellStyle name="Normal 2 2 2 3 2 2 10 2" xfId="13303" xr:uid="{D141D697-1067-46CE-8C9A-E5CC3C115B33}"/>
    <cellStyle name="Normal 2 2 2 3 2 2 10 2 2" xfId="37887" xr:uid="{9285CD26-2809-4ABB-A946-E5B15A1A76D2}"/>
    <cellStyle name="Normal 2 2 2 3 2 2 10 3" xfId="29869" xr:uid="{6EB57168-0C34-47CF-B76D-DF9D3FFD7A85}"/>
    <cellStyle name="Normal 2 2 2 3 2 2 11" xfId="8853" xr:uid="{59C54824-43AA-4979-9321-3B4BACD813C1}"/>
    <cellStyle name="Normal 2 2 2 3 2 2 11 2" xfId="33619" xr:uid="{2399FD20-09CA-415A-A2D0-3C526CF45B12}"/>
    <cellStyle name="Normal 2 2 2 3 2 2 12" xfId="18038" xr:uid="{5D47AE4B-D826-4C39-80DB-49A562DED7E1}"/>
    <cellStyle name="Normal 2 2 2 3 2 2 12 2" xfId="42263" xr:uid="{826AC73A-718E-4D73-9882-AA48F4AF297C}"/>
    <cellStyle name="Normal 2 2 2 3 2 2 13" xfId="18646" xr:uid="{78B37196-08F9-4115-AFCF-479CBE92285F}"/>
    <cellStyle name="Normal 2 2 2 3 2 2 13 2" xfId="42842" xr:uid="{43E9EB6B-B072-4CBE-A62C-D393DFFEFDD7}"/>
    <cellStyle name="Normal 2 2 2 3 2 2 14" xfId="25750" xr:uid="{9DDB43F8-5ED9-48F3-BCFA-EED9E00D0228}"/>
    <cellStyle name="Normal 2 2 2 3 2 2 2" xfId="1481" xr:uid="{5139BC89-AF31-43F1-9EDF-8FF2D6DDC5D5}"/>
    <cellStyle name="Normal 2 2 2 3 2 2 2 2" xfId="3128" xr:uid="{25F75B43-FCEF-4B84-861A-F0B3859391D5}"/>
    <cellStyle name="Normal 2 2 2 3 2 2 2 2 2" xfId="7085" xr:uid="{66EE4990-0E49-4A88-BF46-839CA7C5B240}"/>
    <cellStyle name="Normal 2 2 2 3 2 2 2 2 2 2" xfId="15344" xr:uid="{72E033D6-724A-4343-B8D9-A3F80453D4F1}"/>
    <cellStyle name="Normal 2 2 2 3 2 2 2 2 2 2 2" xfId="39926" xr:uid="{8A1103E8-2A8D-4351-A40A-0C990431F402}"/>
    <cellStyle name="Normal 2 2 2 3 2 2 2 2 2 3" xfId="31911" xr:uid="{3EB8495B-DA3D-4666-9AEF-EE161BA70C93}"/>
    <cellStyle name="Normal 2 2 2 3 2 2 2 2 3" xfId="11469" xr:uid="{085AED93-E3E9-46F8-B7B6-892DD4EB4776}"/>
    <cellStyle name="Normal 2 2 2 3 2 2 2 2 3 2" xfId="36124" xr:uid="{92C93574-C4F6-427E-A00D-D9130FB1AF26}"/>
    <cellStyle name="Normal 2 2 2 3 2 2 2 2 4" xfId="22669" xr:uid="{820170BC-1AB4-45DC-B1FC-E4E447DF898B}"/>
    <cellStyle name="Normal 2 2 2 3 2 2 2 2 4 2" xfId="46696" xr:uid="{E696237D-6CE1-4214-9C99-AF7C8E5BBDE7}"/>
    <cellStyle name="Normal 2 2 2 3 2 2 2 2 5" xfId="28239" xr:uid="{35A60C91-291B-40BD-82D7-957AB093FCD8}"/>
    <cellStyle name="Normal 2 2 2 3 2 2 2 3" xfId="3847" xr:uid="{E273362A-854B-4BA4-870A-AEC361B6E379}"/>
    <cellStyle name="Normal 2 2 2 3 2 2 2 3 2" xfId="12188" xr:uid="{DA8E84BF-ED36-4863-B8D2-37E0D7542670}"/>
    <cellStyle name="Normal 2 2 2 3 2 2 2 3 2 2" xfId="36832" xr:uid="{64F5BAD3-9910-4FB5-8F60-83B1CD8FE5F0}"/>
    <cellStyle name="Normal 2 2 2 3 2 2 2 3 3" xfId="28947" xr:uid="{5775DC10-16E0-432E-84CB-E734DB54B5C2}"/>
    <cellStyle name="Normal 2 2 2 3 2 2 2 4" xfId="4601" xr:uid="{36BD950E-7A20-43CD-9EC2-28BE4ADCD1B6}"/>
    <cellStyle name="Normal 2 2 2 3 2 2 2 4 2" xfId="12942" xr:uid="{1615BEAD-108A-4238-ADC5-86BA1CA171C2}"/>
    <cellStyle name="Normal 2 2 2 3 2 2 2 4 2 2" xfId="37527" xr:uid="{B11FECCA-3CBA-4E55-B7AB-37F22FF0749A}"/>
    <cellStyle name="Normal 2 2 2 3 2 2 2 4 3" xfId="29567" xr:uid="{32C36DA1-07A7-4312-8EC9-5A735F8B8579}"/>
    <cellStyle name="Normal 2 2 2 3 2 2 2 5" xfId="5421" xr:uid="{E90C592A-4F62-4A1D-8192-D76D854E88D7}"/>
    <cellStyle name="Normal 2 2 2 3 2 2 2 5 2" xfId="13704" xr:uid="{12DB0646-01D1-443E-9B38-63DBF867D6C0}"/>
    <cellStyle name="Normal 2 2 2 3 2 2 2 5 2 2" xfId="38288" xr:uid="{01D2E12A-D3BB-4BBA-B5C1-7E7F01EA8253}"/>
    <cellStyle name="Normal 2 2 2 3 2 2 2 5 3" xfId="30270" xr:uid="{7CF02DA3-6785-451B-9BB1-3D1223BA9161}"/>
    <cellStyle name="Normal 2 2 2 3 2 2 2 6" xfId="9842" xr:uid="{DC065B34-3874-40EA-A13D-F7026F72209D}"/>
    <cellStyle name="Normal 2 2 2 3 2 2 2 6 2" xfId="34528" xr:uid="{64A4324E-BE50-4C9D-AD8B-E3C9F5EDBBA5}"/>
    <cellStyle name="Normal 2 2 2 3 2 2 2 7" xfId="18274" xr:uid="{2933C6B0-9ECB-48DF-86A4-EFB6DF75F4FF}"/>
    <cellStyle name="Normal 2 2 2 3 2 2 2 7 2" xfId="42499" xr:uid="{B0D128EA-0143-4624-9807-E5C2F4ADE531}"/>
    <cellStyle name="Normal 2 2 2 3 2 2 2 8" xfId="20203" xr:uid="{4DA976DB-D5FC-45C0-A9A0-E9FB0120E2D1}"/>
    <cellStyle name="Normal 2 2 2 3 2 2 2 8 2" xfId="44377" xr:uid="{C63D1456-B690-4F9B-9D39-A1585A05E5A0}"/>
    <cellStyle name="Normal 2 2 2 3 2 2 2 9" xfId="26644" xr:uid="{A29ABB28-5D6C-4A95-8F13-DD4CCE26C390}"/>
    <cellStyle name="Normal 2 2 2 3 2 2 3" xfId="1043" xr:uid="{65DDE131-FD33-497D-AF3B-A4FE7DC8BCC6}"/>
    <cellStyle name="Normal 2 2 2 3 2 2 3 2" xfId="8023" xr:uid="{02C4263F-0255-4B47-BCEE-6C612E96EDDE}"/>
    <cellStyle name="Normal 2 2 2 3 2 2 3 2 2" xfId="16281" xr:uid="{677654CC-FC3D-402B-B210-67E3028D1AE3}"/>
    <cellStyle name="Normal 2 2 2 3 2 2 3 2 2 2" xfId="40863" xr:uid="{56A2D209-BDC7-460D-BD98-3F7F1931423E}"/>
    <cellStyle name="Normal 2 2 2 3 2 2 3 2 3" xfId="22252" xr:uid="{C461A304-9561-4DA1-8B62-E3330F04E2EE}"/>
    <cellStyle name="Normal 2 2 2 3 2 2 3 2 3 2" xfId="46292" xr:uid="{8B54D2E7-AF5C-45F3-BB29-5C11026DEFE0}"/>
    <cellStyle name="Normal 2 2 2 3 2 2 3 2 4" xfId="32848" xr:uid="{CEFE8AFC-8A1F-439B-B224-444D86B65877}"/>
    <cellStyle name="Normal 2 2 2 3 2 2 3 3" xfId="6136" xr:uid="{2AC88049-BC0D-4A53-BC00-8E4DA87916C3}"/>
    <cellStyle name="Normal 2 2 2 3 2 2 3 3 2" xfId="14398" xr:uid="{6DA3F6EA-57AF-44B9-8F5E-1670E0FCFE75}"/>
    <cellStyle name="Normal 2 2 2 3 2 2 3 3 2 2" xfId="38980" xr:uid="{33BA3358-8FC2-4005-A6FF-60A9565FEAC2}"/>
    <cellStyle name="Normal 2 2 2 3 2 2 3 3 3" xfId="30965" xr:uid="{658977D8-12A1-4821-A351-4893A51290F8}"/>
    <cellStyle name="Normal 2 2 2 3 2 2 3 4" xfId="9419" xr:uid="{8848F5AE-943A-4D45-8865-96E42350590E}"/>
    <cellStyle name="Normal 2 2 2 3 2 2 3 4 2" xfId="34126" xr:uid="{DF678A45-62E5-4E32-937B-9D211B82BB8B}"/>
    <cellStyle name="Normal 2 2 2 3 2 2 3 5" xfId="19787" xr:uid="{54800315-9340-4469-BA94-4A0874A032A8}"/>
    <cellStyle name="Normal 2 2 2 3 2 2 3 5 2" xfId="43967" xr:uid="{C9B4A81A-02B7-4902-B25F-FE99E0845CFF}"/>
    <cellStyle name="Normal 2 2 2 3 2 2 3 6" xfId="26245" xr:uid="{2757F93C-0DAF-48CE-B2F0-827C9C76FDFF}"/>
    <cellStyle name="Normal 2 2 2 3 2 2 4" xfId="2269" xr:uid="{5A876FE7-31F0-46B9-9B82-2F4F2301653F}"/>
    <cellStyle name="Normal 2 2 2 3 2 2 4 2" xfId="6656" xr:uid="{027AA6B4-05B7-4F41-86ED-6F43025F6AE4}"/>
    <cellStyle name="Normal 2 2 2 3 2 2 4 2 2" xfId="14915" xr:uid="{6DD0F6DD-F01B-4DF7-BFDC-76862365897A}"/>
    <cellStyle name="Normal 2 2 2 3 2 2 4 2 2 2" xfId="39497" xr:uid="{4A1D57F2-3F94-4F12-BA00-71140AB34763}"/>
    <cellStyle name="Normal 2 2 2 3 2 2 4 2 3" xfId="21718" xr:uid="{96154D40-7D94-4EA3-A694-25266ED30E95}"/>
    <cellStyle name="Normal 2 2 2 3 2 2 4 2 3 2" xfId="45795" xr:uid="{94DA4F0F-0725-4BA2-9276-17061B52FD60}"/>
    <cellStyle name="Normal 2 2 2 3 2 2 4 2 4" xfId="31482" xr:uid="{7D1421C5-9142-4E0D-A1F7-662A357BF211}"/>
    <cellStyle name="Normal 2 2 2 3 2 2 4 3" xfId="10610" xr:uid="{8A56A603-3400-4714-88F3-620EED7E188A}"/>
    <cellStyle name="Normal 2 2 2 3 2 2 4 3 2" xfId="35268" xr:uid="{C8860FF6-7693-4F47-84B3-DE0CFE0DC576}"/>
    <cellStyle name="Normal 2 2 2 3 2 2 4 4" xfId="19253" xr:uid="{DF1F43E0-0DDD-49E0-AE82-65906C8ABFB9}"/>
    <cellStyle name="Normal 2 2 2 3 2 2 4 4 2" xfId="43447" xr:uid="{83BAA0BA-8029-45E2-B0D7-4A08ACE984DC}"/>
    <cellStyle name="Normal 2 2 2 3 2 2 4 5" xfId="27383" xr:uid="{EB81EEE7-757E-4063-93DB-6E7DC537FF8F}"/>
    <cellStyle name="Normal 2 2 2 3 2 2 5" xfId="2655" xr:uid="{DFADC220-7AE9-457C-8D31-566911521EE0}"/>
    <cellStyle name="Normal 2 2 2 3 2 2 5 2" xfId="8441" xr:uid="{6C87C8C1-FB54-41B5-9377-DD78C6D5632F}"/>
    <cellStyle name="Normal 2 2 2 3 2 2 5 2 2" xfId="16699" xr:uid="{13C0ACFC-E485-4381-879B-31B5197DB93D}"/>
    <cellStyle name="Normal 2 2 2 3 2 2 5 2 2 2" xfId="41281" xr:uid="{CF7C83A5-BC3A-4EAB-AE4D-A3299DB56D38}"/>
    <cellStyle name="Normal 2 2 2 3 2 2 5 2 3" xfId="33266" xr:uid="{78AC13F3-7E56-4964-8F79-E682CFA9F571}"/>
    <cellStyle name="Normal 2 2 2 3 2 2 5 3" xfId="10996" xr:uid="{89F470AC-90E9-4E2B-B277-7B3C60D071C2}"/>
    <cellStyle name="Normal 2 2 2 3 2 2 5 3 2" xfId="35652" xr:uid="{4B564464-E478-40B5-80F9-B2F1CC9D3E1F}"/>
    <cellStyle name="Normal 2 2 2 3 2 2 5 4" xfId="21122" xr:uid="{50D8A9EE-520A-4B15-BA48-8B18CE4BD63B}"/>
    <cellStyle name="Normal 2 2 2 3 2 2 5 4 2" xfId="45243" xr:uid="{1361863F-9CDD-4B9E-BFDC-9786BDD6B928}"/>
    <cellStyle name="Normal 2 2 2 3 2 2 5 5" xfId="27767" xr:uid="{BAC1C32D-79E9-4630-86BD-52287C2392C4}"/>
    <cellStyle name="Normal 2 2 2 3 2 2 6" xfId="2892" xr:uid="{18ABDFB1-048E-425A-B99D-FF4FB41C2B7E}"/>
    <cellStyle name="Normal 2 2 2 3 2 2 6 2" xfId="11233" xr:uid="{5193D053-D710-421C-9EDF-67B8DEB42654}"/>
    <cellStyle name="Normal 2 2 2 3 2 2 6 2 2" xfId="35888" xr:uid="{F5C86762-425C-4F8D-92E6-47BB6BEE64A4}"/>
    <cellStyle name="Normal 2 2 2 3 2 2 6 3" xfId="28003" xr:uid="{D84B1ACB-2FCF-4C9E-953A-291CA7C0CA85}"/>
    <cellStyle name="Normal 2 2 2 3 2 2 7" xfId="3365" xr:uid="{4910DDBD-C9FE-4AE5-AFD0-5C828D0ECDD5}"/>
    <cellStyle name="Normal 2 2 2 3 2 2 7 2" xfId="11706" xr:uid="{CB77609C-BC45-4BF5-A90D-D89FF6E3917F}"/>
    <cellStyle name="Normal 2 2 2 3 2 2 7 2 2" xfId="36360" xr:uid="{B9DE820E-BF8C-44E5-87EB-337BA7FA04F4}"/>
    <cellStyle name="Normal 2 2 2 3 2 2 7 3" xfId="28475" xr:uid="{DEF7B383-6C28-4487-AD66-DFFCC95DB17A}"/>
    <cellStyle name="Normal 2 2 2 3 2 2 8" xfId="3611" xr:uid="{4F559BAD-623A-4B83-8166-D63048076890}"/>
    <cellStyle name="Normal 2 2 2 3 2 2 8 2" xfId="11952" xr:uid="{FF9714E4-11AE-4DD5-B924-DE06237F0E72}"/>
    <cellStyle name="Normal 2 2 2 3 2 2 8 2 2" xfId="36596" xr:uid="{CF738887-4DB4-4FD0-AC9D-9F543C56ECEE}"/>
    <cellStyle name="Normal 2 2 2 3 2 2 8 3" xfId="28711" xr:uid="{00FE17D6-62F2-4A80-AE6F-F5FEE4B9D991}"/>
    <cellStyle name="Normal 2 2 2 3 2 2 9" xfId="4365" xr:uid="{95DC6198-F67A-4FF2-A8CF-8B596BE2EF0C}"/>
    <cellStyle name="Normal 2 2 2 3 2 2 9 2" xfId="12706" xr:uid="{4BD65716-D366-4522-9699-EC7475EDE996}"/>
    <cellStyle name="Normal 2 2 2 3 2 2 9 2 2" xfId="37291" xr:uid="{9C77BB25-379D-4EFF-A2E7-7E756EFA2197}"/>
    <cellStyle name="Normal 2 2 2 3 2 2 9 3" xfId="29331" xr:uid="{BAD1F622-AFC3-4BB1-BE71-5A0F1F12524F}"/>
    <cellStyle name="Normal 2 2 2 3 2 3" xfId="649" xr:uid="{6DF1B3F5-7B7B-44DB-B114-738B759BBAF0}"/>
    <cellStyle name="Normal 2 2 2 3 2 3 10" xfId="25929" xr:uid="{5DBC5213-E9B3-4F17-A149-3E153F9BCCE1}"/>
    <cellStyle name="Normal 2 2 2 3 2 3 2" xfId="1282" xr:uid="{86199D99-F9C7-4273-B0BB-6E345EDC76D9}"/>
    <cellStyle name="Normal 2 2 2 3 2 3 2 2" xfId="8209" xr:uid="{D2C5417A-C5DB-477B-B8A5-91621FA41E12}"/>
    <cellStyle name="Normal 2 2 2 3 2 3 2 2 2" xfId="16467" xr:uid="{7EADD748-11DE-4993-AEAF-2203872DBEF6}"/>
    <cellStyle name="Normal 2 2 2 3 2 3 2 2 2 2" xfId="41049" xr:uid="{8511B237-4F35-4CD0-B25E-C84AF9738583}"/>
    <cellStyle name="Normal 2 2 2 3 2 3 2 2 3" xfId="22474" xr:uid="{694146B0-A433-4D0E-9171-F415487B916C}"/>
    <cellStyle name="Normal 2 2 2 3 2 3 2 2 3 2" xfId="46508" xr:uid="{4DC582AD-4748-4556-BB08-F3A77631491B}"/>
    <cellStyle name="Normal 2 2 2 3 2 3 2 2 4" xfId="33034" xr:uid="{8DF169F8-0D36-4F7E-9D95-BD42E10053F5}"/>
    <cellStyle name="Normal 2 2 2 3 2 3 2 3" xfId="6330" xr:uid="{CE618329-402C-4AC5-992A-DDA92972BE1A}"/>
    <cellStyle name="Normal 2 2 2 3 2 3 2 3 2" xfId="14591" xr:uid="{93D760FE-AA21-4E25-92CA-092DC46C6804}"/>
    <cellStyle name="Normal 2 2 2 3 2 3 2 3 2 2" xfId="39173" xr:uid="{AFB7AFCD-4D96-43CE-94D5-30C9756D6F33}"/>
    <cellStyle name="Normal 2 2 2 3 2 3 2 3 3" xfId="31158" xr:uid="{B0707D77-BB17-4A37-9B14-ECCAAD80396F}"/>
    <cellStyle name="Normal 2 2 2 3 2 3 2 4" xfId="9645" xr:uid="{06F24B2E-AFC4-4CD9-A92A-40FAC35FFDE0}"/>
    <cellStyle name="Normal 2 2 2 3 2 3 2 4 2" xfId="34340" xr:uid="{FC1EF205-3A38-432A-8EA1-948D663F2D9F}"/>
    <cellStyle name="Normal 2 2 2 3 2 3 2 5" xfId="20007" xr:uid="{B92DE8EE-97F9-41C6-9308-5837FA01D9B9}"/>
    <cellStyle name="Normal 2 2 2 3 2 3 2 5 2" xfId="44185" xr:uid="{499726F6-AE79-4619-9575-62D0CBA54319}"/>
    <cellStyle name="Normal 2 2 2 3 2 3 2 6" xfId="26457" xr:uid="{FE516CE0-1BBE-42DF-905A-9E0AD5FABCD9}"/>
    <cellStyle name="Normal 2 2 2 3 2 3 3" xfId="3010" xr:uid="{29FB224E-7BC6-427A-8392-E00F6EB23516}"/>
    <cellStyle name="Normal 2 2 2 3 2 3 3 2" xfId="6849" xr:uid="{145FEA57-ACD4-46B6-A5E5-4F27EFCE4E94}"/>
    <cellStyle name="Normal 2 2 2 3 2 3 3 2 2" xfId="15108" xr:uid="{974F4CE7-C81F-4F25-9F2C-682F6AE8A834}"/>
    <cellStyle name="Normal 2 2 2 3 2 3 3 2 2 2" xfId="39690" xr:uid="{B851F50A-5DE8-4BD1-AEA9-36E366C9233E}"/>
    <cellStyle name="Normal 2 2 2 3 2 3 3 2 3" xfId="21902" xr:uid="{ADBC5771-6C1E-4348-848C-2D374DEFE9C2}"/>
    <cellStyle name="Normal 2 2 2 3 2 3 3 2 3 2" xfId="45976" xr:uid="{2F111DF0-ADC5-4EE5-8ACA-D0EBB8621805}"/>
    <cellStyle name="Normal 2 2 2 3 2 3 3 2 4" xfId="31675" xr:uid="{1B2AB5BC-9C3E-4D48-90A1-9B02BA8DA673}"/>
    <cellStyle name="Normal 2 2 2 3 2 3 3 3" xfId="11351" xr:uid="{7EE7EAE9-DA21-4B1D-A08E-10A824CFF559}"/>
    <cellStyle name="Normal 2 2 2 3 2 3 3 3 2" xfId="36006" xr:uid="{9CEC913E-87FD-4CEE-85E8-47C5C014F149}"/>
    <cellStyle name="Normal 2 2 2 3 2 3 3 4" xfId="19437" xr:uid="{CE051AD9-4A07-48A6-8D22-C13FF0B2347C}"/>
    <cellStyle name="Normal 2 2 2 3 2 3 3 4 2" xfId="43631" xr:uid="{1EB1B3C9-8DB7-4D0F-8DDD-F34331F5185B}"/>
    <cellStyle name="Normal 2 2 2 3 2 3 3 5" xfId="28121" xr:uid="{B858B896-7060-48E3-8C39-C9C6B1536778}"/>
    <cellStyle name="Normal 2 2 2 3 2 3 4" xfId="3729" xr:uid="{3048D9C1-4E96-4108-9653-BD663D4B320D}"/>
    <cellStyle name="Normal 2 2 2 3 2 3 4 2" xfId="7377" xr:uid="{D93C4BB8-855D-40A6-B6CF-2B4E5722E8CF}"/>
    <cellStyle name="Normal 2 2 2 3 2 3 4 2 2" xfId="15636" xr:uid="{9091E3C4-5AFF-4CAE-9A66-D9AAD1FA9760}"/>
    <cellStyle name="Normal 2 2 2 3 2 3 4 2 2 2" xfId="40218" xr:uid="{1D666504-DC94-4FDF-A74E-90A613E4107C}"/>
    <cellStyle name="Normal 2 2 2 3 2 3 4 2 3" xfId="32203" xr:uid="{C1B527C9-5CB6-4122-80BC-EBB69A1A160A}"/>
    <cellStyle name="Normal 2 2 2 3 2 3 4 3" xfId="12070" xr:uid="{E69291BD-CB2E-46C1-A2C1-63E33190F573}"/>
    <cellStyle name="Normal 2 2 2 3 2 3 4 3 2" xfId="36714" xr:uid="{8DA7B879-F40C-489D-AC42-3D40A5E75F16}"/>
    <cellStyle name="Normal 2 2 2 3 2 3 4 4" xfId="21307" xr:uid="{55C2890E-257B-4AAE-B788-6EEE08BE987E}"/>
    <cellStyle name="Normal 2 2 2 3 2 3 4 4 2" xfId="45426" xr:uid="{91F43F27-D3CD-4E34-9A2B-642E98241727}"/>
    <cellStyle name="Normal 2 2 2 3 2 3 4 5" xfId="28829" xr:uid="{D4A74D3A-8407-432A-AF1D-91569691CAEB}"/>
    <cellStyle name="Normal 2 2 2 3 2 3 5" xfId="4483" xr:uid="{11E99188-7A1F-4B1A-AC5B-5C4B5EF9E290}"/>
    <cellStyle name="Normal 2 2 2 3 2 3 5 2" xfId="12824" xr:uid="{986931AD-ABD3-4BFB-B3E4-E08533FB28BB}"/>
    <cellStyle name="Normal 2 2 2 3 2 3 5 2 2" xfId="37409" xr:uid="{3DA1CF62-C3E5-4A8F-93F7-9BCF4C19B9AF}"/>
    <cellStyle name="Normal 2 2 2 3 2 3 5 3" xfId="29449" xr:uid="{35365A52-AEE7-47B9-8F74-027D21CFDEC2}"/>
    <cellStyle name="Normal 2 2 2 3 2 3 6" xfId="5223" xr:uid="{AD063BFE-F785-485A-BC24-BBE9236D31A0}"/>
    <cellStyle name="Normal 2 2 2 3 2 3 6 2" xfId="13516" xr:uid="{FCF94862-3B53-4E12-92F0-1027581B8424}"/>
    <cellStyle name="Normal 2 2 2 3 2 3 6 2 2" xfId="38100" xr:uid="{C49A4A7B-94DF-4E64-9158-79EB1EDD72DD}"/>
    <cellStyle name="Normal 2 2 2 3 2 3 6 3" xfId="30082" xr:uid="{E0159505-5E03-4D4C-9F6A-214284E637C9}"/>
    <cellStyle name="Normal 2 2 2 3 2 3 7" xfId="9036" xr:uid="{83380575-7EBB-41C7-B551-E0722945AF88}"/>
    <cellStyle name="Normal 2 2 2 3 2 3 7 2" xfId="33798" xr:uid="{9B4825CF-05AD-4311-A907-50C57EA1B261}"/>
    <cellStyle name="Normal 2 2 2 3 2 3 8" xfId="18156" xr:uid="{F78ABA5A-71BD-4EF2-BD9D-E597F39C1EAA}"/>
    <cellStyle name="Normal 2 2 2 3 2 3 8 2" xfId="42381" xr:uid="{BAE99888-F556-4D40-9235-07A5CE37EDA1}"/>
    <cellStyle name="Normal 2 2 2 3 2 3 9" xfId="18830" xr:uid="{B00C073A-BE59-4781-B5B6-1FC2B65D81E2}"/>
    <cellStyle name="Normal 2 2 2 3 2 3 9 2" xfId="43026" xr:uid="{A08E6649-72CD-4885-9704-DDB7CCD01407}"/>
    <cellStyle name="Normal 2 2 2 3 2 4" xfId="1702" xr:uid="{3D2CC08F-3305-4EC6-9AAB-9515D430B9D8}"/>
    <cellStyle name="Normal 2 2 2 3 2 4 2" xfId="6967" xr:uid="{0368EC2F-9687-485E-BDD8-CFAD052E04A6}"/>
    <cellStyle name="Normal 2 2 2 3 2 4 2 2" xfId="15226" xr:uid="{1D1DFAFE-4FBB-42B5-8716-22AAF528EC23}"/>
    <cellStyle name="Normal 2 2 2 3 2 4 2 2 2" xfId="39808" xr:uid="{89F69B57-06A7-4ADE-801C-15896082273C}"/>
    <cellStyle name="Normal 2 2 2 3 2 4 2 3" xfId="22875" xr:uid="{070E06C1-A65E-4D74-AB16-2F657DAC271B}"/>
    <cellStyle name="Normal 2 2 2 3 2 4 2 3 2" xfId="46893" xr:uid="{7A2E682A-B923-4BAE-893D-2EB041AC4DE8}"/>
    <cellStyle name="Normal 2 2 2 3 2 4 2 4" xfId="31793" xr:uid="{C12ECD82-B61E-43EF-83F9-9C4C36C0DF0C}"/>
    <cellStyle name="Normal 2 2 2 3 2 4 3" xfId="5627" xr:uid="{3FBC46A5-59FC-4D46-850D-B651C1A853DB}"/>
    <cellStyle name="Normal 2 2 2 3 2 4 3 2" xfId="13898" xr:uid="{2F6CDBAD-EBB3-4C62-8B7B-3F14236D4E83}"/>
    <cellStyle name="Normal 2 2 2 3 2 4 3 2 2" xfId="38482" xr:uid="{0AEB463F-CF11-4093-AA02-7C1DCE341BC0}"/>
    <cellStyle name="Normal 2 2 2 3 2 4 3 3" xfId="30465" xr:uid="{2DCD05DD-B6DB-4D8A-846D-8DADCDEA797D}"/>
    <cellStyle name="Normal 2 2 2 3 2 4 4" xfId="10051" xr:uid="{0520033B-35D4-480E-9E06-50EFF18ED6A6}"/>
    <cellStyle name="Normal 2 2 2 3 2 4 4 2" xfId="34722" xr:uid="{22864EA9-068D-4172-884C-90A02A8D8AD6}"/>
    <cellStyle name="Normal 2 2 2 3 2 4 5" xfId="20411" xr:uid="{23D18718-CCA1-464E-BF50-4D9C3774C4B1}"/>
    <cellStyle name="Normal 2 2 2 3 2 4 5 2" xfId="44575" xr:uid="{C9210D7E-F3AE-460E-843A-571C11BDB1E1}"/>
    <cellStyle name="Normal 2 2 2 3 2 4 6" xfId="26837" xr:uid="{0D922B49-F02C-4CB3-9C80-BE46A421D823}"/>
    <cellStyle name="Normal 2 2 2 3 2 5" xfId="1838" xr:uid="{839E4D59-A6FC-43C0-8F8C-3E7E02B07E97}"/>
    <cellStyle name="Normal 2 2 2 3 2 5 2" xfId="7645" xr:uid="{AB15D24F-BBFC-4985-9773-013C63D69FBE}"/>
    <cellStyle name="Normal 2 2 2 3 2 5 2 2" xfId="15903" xr:uid="{8AAEEB54-08E5-437C-AD99-DEF195489432}"/>
    <cellStyle name="Normal 2 2 2 3 2 5 2 2 2" xfId="40485" xr:uid="{5BC41E96-E4F0-4170-ABBC-F8B3D2CAAE85}"/>
    <cellStyle name="Normal 2 2 2 3 2 5 2 3" xfId="23003" xr:uid="{396E3F57-9249-4335-AF87-ABB5B6DB47A2}"/>
    <cellStyle name="Normal 2 2 2 3 2 5 2 3 2" xfId="47014" xr:uid="{AED26B64-636F-4E5F-B8FE-FCA48BC96792}"/>
    <cellStyle name="Normal 2 2 2 3 2 5 2 4" xfId="32470" xr:uid="{BFA1958D-CA06-48AA-90B8-6635E7E4FEC8}"/>
    <cellStyle name="Normal 2 2 2 3 2 5 3" xfId="5756" xr:uid="{B1C2FD0C-0B8B-486E-9877-47A4E76B3EA8}"/>
    <cellStyle name="Normal 2 2 2 3 2 5 3 2" xfId="14018" xr:uid="{9537F6E7-08D1-4281-ABE8-5175D9A9C49B}"/>
    <cellStyle name="Normal 2 2 2 3 2 5 3 2 2" xfId="38600" xr:uid="{C588DC6B-304A-45F4-B027-639CE37AC58B}"/>
    <cellStyle name="Normal 2 2 2 3 2 5 3 3" xfId="30585" xr:uid="{D8F8943D-F8DD-4A05-BE6D-5BE32D1C26D6}"/>
    <cellStyle name="Normal 2 2 2 3 2 5 4" xfId="10180" xr:uid="{C64BCD52-6EAF-4179-AC1D-259CCE086B84}"/>
    <cellStyle name="Normal 2 2 2 3 2 5 4 2" xfId="34840" xr:uid="{06C8CCB2-1798-42CD-A928-9098D231A946}"/>
    <cellStyle name="Normal 2 2 2 3 2 5 5" xfId="20538" xr:uid="{8CC320F8-6721-406F-B6E8-D465FB3F7FA8}"/>
    <cellStyle name="Normal 2 2 2 3 2 5 5 2" xfId="44698" xr:uid="{46DE0C2C-0236-4F3B-9A0F-1D1F269A37FA}"/>
    <cellStyle name="Normal 2 2 2 3 2 5 6" xfId="26955" xr:uid="{4648E18E-AE75-477A-B12A-48DD2041D9FD}"/>
    <cellStyle name="Normal 2 2 2 3 2 6" xfId="813" xr:uid="{DB65A5DA-C2F9-44DC-9495-D90D36BDD1A1}"/>
    <cellStyle name="Normal 2 2 2 3 2 6 2" xfId="7836" xr:uid="{81D417F6-4369-4407-B0F0-3B8DA8BE4964}"/>
    <cellStyle name="Normal 2 2 2 3 2 6 2 2" xfId="16094" xr:uid="{2EEDFD76-B4CB-49B5-90B3-E25CD49F70DE}"/>
    <cellStyle name="Normal 2 2 2 3 2 6 2 2 2" xfId="40676" xr:uid="{169259F7-CC73-49C6-8FB1-38B384158D0B}"/>
    <cellStyle name="Normal 2 2 2 3 2 6 2 3" xfId="22036" xr:uid="{E3687052-48D0-408C-8F6C-505C049223CF}"/>
    <cellStyle name="Normal 2 2 2 3 2 6 2 3 2" xfId="46101" xr:uid="{6211D575-5B18-4997-B73C-E8179C91DFAF}"/>
    <cellStyle name="Normal 2 2 2 3 2 6 2 4" xfId="32661" xr:uid="{9ABA9765-0322-4BC9-8DD4-F6AFFB94A51B}"/>
    <cellStyle name="Normal 2 2 2 3 2 6 3" xfId="5949" xr:uid="{F95020E6-E19D-4A7C-B610-847563E8ACA8}"/>
    <cellStyle name="Normal 2 2 2 3 2 6 3 2" xfId="14211" xr:uid="{3147F8E1-B2AB-40AD-9399-90C7EA57DA08}"/>
    <cellStyle name="Normal 2 2 2 3 2 6 3 2 2" xfId="38793" xr:uid="{438EA19F-6175-46D4-8AE2-0B5B1CE35E73}"/>
    <cellStyle name="Normal 2 2 2 3 2 6 3 3" xfId="30778" xr:uid="{0A1738BA-2D04-4473-96B2-9C28A9338215}"/>
    <cellStyle name="Normal 2 2 2 3 2 6 4" xfId="9198" xr:uid="{A6FA0641-FE9E-43C6-9770-2C35CA17B525}"/>
    <cellStyle name="Normal 2 2 2 3 2 6 4 2" xfId="33936" xr:uid="{45D65474-BCAD-43E0-8210-839B9EA2107B}"/>
    <cellStyle name="Normal 2 2 2 3 2 6 5" xfId="19570" xr:uid="{5AC9938B-1A16-4CC3-BF89-B206CDE18FE1}"/>
    <cellStyle name="Normal 2 2 2 3 2 6 5 2" xfId="43758" xr:uid="{DE6A7F92-50BB-40FB-B749-203009DD1ACD}"/>
    <cellStyle name="Normal 2 2 2 3 2 6 6" xfId="26058" xr:uid="{59875C34-5518-472E-9020-BBA46C45F169}"/>
    <cellStyle name="Normal 2 2 2 3 2 7" xfId="1957" xr:uid="{69E65D55-1518-4795-97CB-C027E2434D0E}"/>
    <cellStyle name="Normal 2 2 2 3 2 7 2" xfId="6469" xr:uid="{8B8A4305-E1AC-45A2-BE93-A63EF085113E}"/>
    <cellStyle name="Normal 2 2 2 3 2 7 2 2" xfId="14728" xr:uid="{210DB5A7-A61E-4948-AEBB-C5DFEBF95CEC}"/>
    <cellStyle name="Normal 2 2 2 3 2 7 2 2 2" xfId="39310" xr:uid="{B37426B5-1F2E-4650-B816-27152F6B7CE1}"/>
    <cellStyle name="Normal 2 2 2 3 2 7 2 3" xfId="23121" xr:uid="{610FCA42-6EBB-4134-827D-ADC23F175FD2}"/>
    <cellStyle name="Normal 2 2 2 3 2 7 2 3 2" xfId="47132" xr:uid="{7EFAB795-6F1B-4F02-99F6-7C7CC1C533AF}"/>
    <cellStyle name="Normal 2 2 2 3 2 7 2 4" xfId="31295" xr:uid="{40BDD726-65A1-4C04-A58A-61B92B280130}"/>
    <cellStyle name="Normal 2 2 2 3 2 7 3" xfId="10299" xr:uid="{2AF64B95-6BC6-44DC-A0F1-85593FD632CE}"/>
    <cellStyle name="Normal 2 2 2 3 2 7 3 2" xfId="34958" xr:uid="{A129B94B-388F-4D92-B3D4-6D45E62F163F}"/>
    <cellStyle name="Normal 2 2 2 3 2 7 4" xfId="20656" xr:uid="{A8B3B81C-87BF-4AA8-9A90-DE9243342EA9}"/>
    <cellStyle name="Normal 2 2 2 3 2 7 4 2" xfId="44816" xr:uid="{F0ADAAB4-04E7-44FC-96EA-9AC7DA01619F}"/>
    <cellStyle name="Normal 2 2 2 3 2 7 5" xfId="27073" xr:uid="{439D0311-2DB2-4A76-9E40-5A1D2CF97744}"/>
    <cellStyle name="Normal 2 2 2 3 2 8" xfId="2150" xr:uid="{6B3E5BCA-950C-41E1-96C4-24BC73BD1D1B}"/>
    <cellStyle name="Normal 2 2 2 3 2 8 2" xfId="8323" xr:uid="{C0115C17-E368-480D-8E14-AF520AE1F000}"/>
    <cellStyle name="Normal 2 2 2 3 2 8 2 2" xfId="16581" xr:uid="{223A177B-37C8-438C-B994-41C833129516}"/>
    <cellStyle name="Normal 2 2 2 3 2 8 2 2 2" xfId="41163" xr:uid="{B38009C4-694A-4840-8CB6-F8B281008F0D}"/>
    <cellStyle name="Normal 2 2 2 3 2 8 2 3" xfId="21547" xr:uid="{90F8D620-880C-4778-8600-6791393540D7}"/>
    <cellStyle name="Normal 2 2 2 3 2 8 2 3 2" xfId="45645" xr:uid="{9FD3E4CE-AA45-4273-B060-E6F4D00BDAE0}"/>
    <cellStyle name="Normal 2 2 2 3 2 8 2 4" xfId="33148" xr:uid="{D8C894F4-5A19-4CFC-BC2B-6E45551FC4D9}"/>
    <cellStyle name="Normal 2 2 2 3 2 8 3" xfId="10492" xr:uid="{76AAADD8-1ECB-4092-86C8-D8D8AEE9632A}"/>
    <cellStyle name="Normal 2 2 2 3 2 8 3 2" xfId="35150" xr:uid="{E61FBDCA-A057-4FFB-BBF0-01A2788D071F}"/>
    <cellStyle name="Normal 2 2 2 3 2 8 4" xfId="19077" xr:uid="{E1CA5356-46EC-4BEF-B1D1-D5080812A181}"/>
    <cellStyle name="Normal 2 2 2 3 2 8 4 2" xfId="43271" xr:uid="{00795C44-18FA-4E6C-A24F-765CEE6F44A6}"/>
    <cellStyle name="Normal 2 2 2 3 2 8 5" xfId="27265" xr:uid="{B2D9CD4B-B46F-4528-8882-522B139785C8}"/>
    <cellStyle name="Normal 2 2 2 3 2 9" xfId="2537" xr:uid="{29F15641-802B-4924-8632-C27EEF91D273}"/>
    <cellStyle name="Normal 2 2 2 3 2 9 2" xfId="10878" xr:uid="{ED3946CF-3F0D-4365-AA39-685BB741D68A}"/>
    <cellStyle name="Normal 2 2 2 3 2 9 2 2" xfId="35534" xr:uid="{467FDF5F-5A0D-42E3-A54F-9E50F6F400C7}"/>
    <cellStyle name="Normal 2 2 2 3 2 9 3" xfId="20953" xr:uid="{9B5C90DF-A4DC-416A-8864-0DC4C0E7849C}"/>
    <cellStyle name="Normal 2 2 2 3 2 9 3 2" xfId="45088" xr:uid="{D1226997-98E4-4C44-A845-B7C8440D4FCE}"/>
    <cellStyle name="Normal 2 2 2 3 2 9 4" xfId="27649" xr:uid="{A3CEFBF9-9E87-4B32-BBB9-A079B50BEC46}"/>
    <cellStyle name="Normal 2 2 2 3 20" xfId="4117" xr:uid="{1F6B19C5-AE3D-417D-908B-2C6C3F2AF2C6}"/>
    <cellStyle name="Normal 2 2 2 3 20 2" xfId="12458" xr:uid="{DC8024E1-FF02-441F-97CE-CA44E6A85ADD}"/>
    <cellStyle name="Normal 2 2 2 3 20 2 2" xfId="37043" xr:uid="{882B820A-9141-4F76-8F27-FFA79A0657AD}"/>
    <cellStyle name="Normal 2 2 2 3 20 3" xfId="29152" xr:uid="{74D64CA7-2ED9-440A-8CA2-68E769E58B6D}"/>
    <cellStyle name="Normal 2 2 2 3 21" xfId="4723" xr:uid="{B9220586-C821-44C7-B13E-3F883F786ADB}"/>
    <cellStyle name="Normal 2 2 2 3 21 2" xfId="13060" xr:uid="{D0490713-E053-4FB4-A121-9FBE98CADBA0}"/>
    <cellStyle name="Normal 2 2 2 3 21 2 2" xfId="37645" xr:uid="{ED54D356-A067-4D85-B941-D763C0DC61B7}"/>
    <cellStyle name="Normal 2 2 2 3 21 3" xfId="29624" xr:uid="{AEDDD9DD-79EF-4783-905A-B743FBBDF347}"/>
    <cellStyle name="Normal 2 2 2 3 22" xfId="8519" xr:uid="{C2C33AC5-5D12-4A41-99F9-FE48E3820C19}"/>
    <cellStyle name="Normal 2 2 2 3 22 2" xfId="16777" xr:uid="{DCC70AB7-E2FB-4523-97E8-7DB705249D72}"/>
    <cellStyle name="Normal 2 2 2 3 22 2 2" xfId="41359" xr:uid="{0D99E2D4-A5AB-42AA-BCAB-8BB118B4B90B}"/>
    <cellStyle name="Normal 2 2 2 3 22 3" xfId="33330" xr:uid="{4B082C34-8F3F-48C7-A460-B282DE7F01F5}"/>
    <cellStyle name="Normal 2 2 2 3 23" xfId="8648" xr:uid="{3E5B2F9F-45CB-4CDE-AE26-0438597AC9A3}"/>
    <cellStyle name="Normal 2 2 2 3 23 2" xfId="33433" xr:uid="{DA380AC9-D964-4F49-AF89-769DE07715D9}"/>
    <cellStyle name="Normal 2 2 2 3 24" xfId="17759" xr:uid="{C626E993-7CD5-4C82-80F5-64521BE36485}"/>
    <cellStyle name="Normal 2 2 2 3 24 2" xfId="41984" xr:uid="{FDDFAF14-DB76-4201-9362-4DC5D68FC7FB}"/>
    <cellStyle name="Normal 2 2 2 3 25" xfId="17833" xr:uid="{CFC13246-BC9C-498B-BF78-ABE7FAF52B18}"/>
    <cellStyle name="Normal 2 2 2 3 25 2" xfId="42058" xr:uid="{DD26DDBB-D72F-42ED-A95E-75988999F0E7}"/>
    <cellStyle name="Normal 2 2 2 3 26" xfId="18439" xr:uid="{F9CA1893-E036-4BBB-8C52-39A9115D445E}"/>
    <cellStyle name="Normal 2 2 2 3 26 2" xfId="42649" xr:uid="{C3873FDA-821D-43C5-A2EE-A13010C0769B}"/>
    <cellStyle name="Normal 2 2 2 3 27" xfId="25571" xr:uid="{FB426157-B889-424E-8589-CE8C98C90C27}"/>
    <cellStyle name="Normal 2 2 2 3 3" xfId="387" xr:uid="{88A3756C-E9A8-4A3D-85D5-E19BF4EC0AF7}"/>
    <cellStyle name="Normal 2 2 2 3 3 10" xfId="4304" xr:uid="{9D3D8DC3-C12E-424D-8E69-E7A98358D67B}"/>
    <cellStyle name="Normal 2 2 2 3 3 10 2" xfId="12645" xr:uid="{ED30B59C-9A02-4540-BEA9-28AD9FA21433}"/>
    <cellStyle name="Normal 2 2 2 3 3 10 2 2" xfId="37230" xr:uid="{86311249-AA6B-4FB1-A7FD-879D20E922FD}"/>
    <cellStyle name="Normal 2 2 2 3 3 10 3" xfId="29270" xr:uid="{6D3269E6-ACD6-4660-9A33-766E659F54AF}"/>
    <cellStyle name="Normal 2 2 2 3 3 11" xfId="4845" xr:uid="{83F89DA6-BA5C-49D4-8E7C-E9F5DEE3133C}"/>
    <cellStyle name="Normal 2 2 2 3 3 11 2" xfId="13167" xr:uid="{FBFB0B32-D744-42C0-B769-61C640669BFE}"/>
    <cellStyle name="Normal 2 2 2 3 3 11 2 2" xfId="37752" xr:uid="{37A91069-6BD7-4985-ABB2-65F5EC85718A}"/>
    <cellStyle name="Normal 2 2 2 3 3 11 3" xfId="29732" xr:uid="{BC041F73-7724-488B-8FA0-29062D66718B}"/>
    <cellStyle name="Normal 2 2 2 3 3 12" xfId="8787" xr:uid="{1C3A7930-7545-429D-B085-87341B0054AD}"/>
    <cellStyle name="Normal 2 2 2 3 3 12 2" xfId="33558" xr:uid="{6A62B095-153D-45B1-9785-0144EDFF9D80}"/>
    <cellStyle name="Normal 2 2 2 3 3 13" xfId="17977" xr:uid="{6835E337-ACD1-4C26-9852-8FD97BF7FC6D}"/>
    <cellStyle name="Normal 2 2 2 3 3 13 2" xfId="42202" xr:uid="{3AAFE526-1137-4191-B64B-737838D86671}"/>
    <cellStyle name="Normal 2 2 2 3 3 14" xfId="18571" xr:uid="{EB0C2D6B-EAB7-4BFD-A991-59F35B3CBC60}"/>
    <cellStyle name="Normal 2 2 2 3 3 14 2" xfId="42767" xr:uid="{E03C7839-B8B0-4A78-84EA-AD15C02BEEC4}"/>
    <cellStyle name="Normal 2 2 2 3 3 15" xfId="25689" xr:uid="{2DEEF250-B8CA-4E29-BD98-D9903C3881B1}"/>
    <cellStyle name="Normal 2 2 2 3 3 2" xfId="1102" xr:uid="{06A09557-ED9D-40AE-BE41-63E95090FA7E}"/>
    <cellStyle name="Normal 2 2 2 3 3 2 10" xfId="26298" xr:uid="{D8226CF2-B5E6-4DBD-93D9-CA1B6B04C560}"/>
    <cellStyle name="Normal 2 2 2 3 3 2 2" xfId="1534" xr:uid="{A56A62C2-2887-420D-BFB7-F07433D1D23A}"/>
    <cellStyle name="Normal 2 2 2 3 3 2 2 2" xfId="7510" xr:uid="{54A16D8C-4DAF-49E5-BAC5-5CDAA991B91A}"/>
    <cellStyle name="Normal 2 2 2 3 3 2 2 2 2" xfId="15769" xr:uid="{19E00082-5E27-470F-8A56-E8DA3AB87D19}"/>
    <cellStyle name="Normal 2 2 2 3 3 2 2 2 2 2" xfId="40351" xr:uid="{465E17D0-0A1D-4295-821B-1BD471946E88}"/>
    <cellStyle name="Normal 2 2 2 3 3 2 2 2 3" xfId="22722" xr:uid="{A84CB895-457B-49AC-A16A-FBD0D38B5252}"/>
    <cellStyle name="Normal 2 2 2 3 3 2 2 2 3 2" xfId="46749" xr:uid="{F240B141-7113-458E-8E14-1648B6A05E81}"/>
    <cellStyle name="Normal 2 2 2 3 3 2 2 2 4" xfId="32336" xr:uid="{EEA6A9F1-ABDF-414E-ABA1-A61F150E4E94}"/>
    <cellStyle name="Normal 2 2 2 3 3 2 2 3" xfId="5474" xr:uid="{D638D095-9125-4671-8F39-EB2F24BD5E64}"/>
    <cellStyle name="Normal 2 2 2 3 3 2 2 3 2" xfId="13757" xr:uid="{9C70D442-396B-4E5D-9458-1DA9B0A33B8E}"/>
    <cellStyle name="Normal 2 2 2 3 3 2 2 3 2 2" xfId="38341" xr:uid="{1787AD01-CCA8-4E86-8F39-A103B8AC4E50}"/>
    <cellStyle name="Normal 2 2 2 3 3 2 2 3 3" xfId="30323" xr:uid="{260304EE-E29F-47C7-B873-6F5ED841B6B2}"/>
    <cellStyle name="Normal 2 2 2 3 3 2 2 4" xfId="9895" xr:uid="{D173A859-EC9B-4652-B0F7-EF6AE19A9B8D}"/>
    <cellStyle name="Normal 2 2 2 3 3 2 2 4 2" xfId="34581" xr:uid="{BFA01204-17F1-48F7-AD63-D087E5E5A703}"/>
    <cellStyle name="Normal 2 2 2 3 3 2 2 5" xfId="20256" xr:uid="{625DA368-5D53-4470-BE90-61DE9FC237D3}"/>
    <cellStyle name="Normal 2 2 2 3 3 2 2 5 2" xfId="44430" xr:uid="{2ED70664-44DC-4658-9797-A90D61B92F03}"/>
    <cellStyle name="Normal 2 2 2 3 3 2 2 6" xfId="26697" xr:uid="{DEAE3904-137E-498C-8417-AAA0AE69C8E6}"/>
    <cellStyle name="Normal 2 2 2 3 3 2 3" xfId="3067" xr:uid="{E276DA60-61BC-4616-89FD-1047A6495358}"/>
    <cellStyle name="Normal 2 2 2 3 3 2 3 2" xfId="8076" xr:uid="{8DB9CB54-85F8-4DC7-BC6E-DD71F6663F69}"/>
    <cellStyle name="Normal 2 2 2 3 3 2 3 2 2" xfId="16334" xr:uid="{4704C363-05D0-40AF-9098-793510375739}"/>
    <cellStyle name="Normal 2 2 2 3 3 2 3 2 2 2" xfId="40916" xr:uid="{FA9077A4-5D45-44B0-AB5B-26546BB4F10F}"/>
    <cellStyle name="Normal 2 2 2 3 3 2 3 2 3" xfId="32901" xr:uid="{BE9323C7-79FD-49B3-AB31-9903F4D20388}"/>
    <cellStyle name="Normal 2 2 2 3 3 2 3 3" xfId="6189" xr:uid="{1FA0BEDF-5F5A-40A9-8185-6C3DA58783A7}"/>
    <cellStyle name="Normal 2 2 2 3 3 2 3 3 2" xfId="14451" xr:uid="{9A1ACE1B-8ECC-455F-A871-CDF6F7FDF67A}"/>
    <cellStyle name="Normal 2 2 2 3 3 2 3 3 2 2" xfId="39033" xr:uid="{B5C05E99-6FE1-4A0E-8D80-F98D9648275C}"/>
    <cellStyle name="Normal 2 2 2 3 3 2 3 3 3" xfId="31018" xr:uid="{D4965FAB-61E7-4DFE-B89C-03B7627A7E70}"/>
    <cellStyle name="Normal 2 2 2 3 3 2 3 4" xfId="11408" xr:uid="{75631180-9A2C-48B6-A87B-FA91D01E5A3E}"/>
    <cellStyle name="Normal 2 2 2 3 3 2 3 4 2" xfId="36063" xr:uid="{9AE1A223-9A8A-4F74-903A-5E6436E03D86}"/>
    <cellStyle name="Normal 2 2 2 3 3 2 3 5" xfId="22311" xr:uid="{F386F6DC-2453-44AB-8594-511A165F86A0}"/>
    <cellStyle name="Normal 2 2 2 3 3 2 3 5 2" xfId="46345" xr:uid="{FFD38241-9F66-4119-942C-E3881FE15384}"/>
    <cellStyle name="Normal 2 2 2 3 3 2 3 6" xfId="28178" xr:uid="{7445C08E-D4FC-4A73-9710-FB798419B681}"/>
    <cellStyle name="Normal 2 2 2 3 3 2 4" xfId="3786" xr:uid="{9BE6C651-65CC-4E52-929C-9AE3CEABA7DB}"/>
    <cellStyle name="Normal 2 2 2 3 3 2 4 2" xfId="6709" xr:uid="{5E142353-F890-42F4-B4E4-A7AB6A039DF4}"/>
    <cellStyle name="Normal 2 2 2 3 3 2 4 2 2" xfId="14968" xr:uid="{CAD2994B-55EF-437E-835A-8FC43B85C919}"/>
    <cellStyle name="Normal 2 2 2 3 3 2 4 2 2 2" xfId="39550" xr:uid="{8E41ED5E-78C6-4CE3-ADEF-04504BDFB8B6}"/>
    <cellStyle name="Normal 2 2 2 3 3 2 4 2 3" xfId="31535" xr:uid="{A48B8145-34B9-47DE-8F34-CB3747E8ACC3}"/>
    <cellStyle name="Normal 2 2 2 3 3 2 4 3" xfId="12127" xr:uid="{84461527-5F7C-4959-94B8-149E6375ECCD}"/>
    <cellStyle name="Normal 2 2 2 3 3 2 4 3 2" xfId="36771" xr:uid="{FF18ECBB-084B-437F-8B1E-830307DCBA97}"/>
    <cellStyle name="Normal 2 2 2 3 3 2 4 4" xfId="28886" xr:uid="{06732D8B-AF99-49CA-964E-5113AFCA3BCC}"/>
    <cellStyle name="Normal 2 2 2 3 3 2 5" xfId="4540" xr:uid="{25BD75CF-CB9F-4C6F-A938-6914D5559F3F}"/>
    <cellStyle name="Normal 2 2 2 3 3 2 5 2" xfId="7221" xr:uid="{63A1D0A3-1BCD-4DD5-947F-2DAE595F6F4B}"/>
    <cellStyle name="Normal 2 2 2 3 3 2 5 2 2" xfId="15480" xr:uid="{3F8D1966-B78A-46B4-B99E-5FDE000B6759}"/>
    <cellStyle name="Normal 2 2 2 3 3 2 5 2 2 2" xfId="40062" xr:uid="{A3DC8E43-CC9D-4112-8870-CF5E18763D9A}"/>
    <cellStyle name="Normal 2 2 2 3 3 2 5 2 3" xfId="32047" xr:uid="{C316B944-EC89-40BD-9A6C-2EA35D63E605}"/>
    <cellStyle name="Normal 2 2 2 3 3 2 5 3" xfId="12881" xr:uid="{1F63F69E-13C4-4EC5-9044-8052D00E5814}"/>
    <cellStyle name="Normal 2 2 2 3 3 2 5 3 2" xfId="37466" xr:uid="{314EB42E-F34D-420A-A6EE-67666F2283FA}"/>
    <cellStyle name="Normal 2 2 2 3 3 2 5 4" xfId="29506" xr:uid="{86415B1B-CD0A-47A2-B1D8-ECB526742928}"/>
    <cellStyle name="Normal 2 2 2 3 3 2 6" xfId="5062" xr:uid="{93E6518A-05ED-42EB-B3B1-1512DB026744}"/>
    <cellStyle name="Normal 2 2 2 3 3 2 6 2" xfId="13357" xr:uid="{875F2064-954F-4B1B-A3B8-5700CBC9677C}"/>
    <cellStyle name="Normal 2 2 2 3 3 2 6 2 2" xfId="37941" xr:uid="{4BD2E429-EF3A-4CC4-94A0-43C040D21CBF}"/>
    <cellStyle name="Normal 2 2 2 3 3 2 6 3" xfId="29922" xr:uid="{071F90F5-71C0-4A7F-A16D-38551CCADFC7}"/>
    <cellStyle name="Normal 2 2 2 3 3 2 7" xfId="9478" xr:uid="{C556365B-0F91-4C22-B76D-ADE6DE331440}"/>
    <cellStyle name="Normal 2 2 2 3 3 2 7 2" xfId="34179" xr:uid="{A2868D56-C56E-450B-BA61-3823E96B9840}"/>
    <cellStyle name="Normal 2 2 2 3 3 2 8" xfId="18213" xr:uid="{9C81DDEA-B07A-4155-959B-B9BDA5D45802}"/>
    <cellStyle name="Normal 2 2 2 3 3 2 8 2" xfId="42438" xr:uid="{E9A88001-D0D7-41CF-9FDE-7B6F949D6367}"/>
    <cellStyle name="Normal 2 2 2 3 3 2 9" xfId="19846" xr:uid="{07CB37B1-8121-4598-BCFF-1339CD4F9B88}"/>
    <cellStyle name="Normal 2 2 2 3 3 2 9 2" xfId="44026" xr:uid="{F364404C-6DDC-422D-BC1C-9C4D1D4CE77E}"/>
    <cellStyle name="Normal 2 2 2 3 3 3" xfId="1336" xr:uid="{E97090BD-5452-4D6E-B88A-C62587928351}"/>
    <cellStyle name="Normal 2 2 2 3 3 3 2" xfId="7024" xr:uid="{D104E449-2E98-475D-9962-047274B259E1}"/>
    <cellStyle name="Normal 2 2 2 3 3 3 2 2" xfId="15283" xr:uid="{46107851-316F-4E73-BB4D-896B3CABC101}"/>
    <cellStyle name="Normal 2 2 2 3 3 3 2 2 2" xfId="39865" xr:uid="{B2C0608E-C85B-4451-B77E-DC90A4D5033B}"/>
    <cellStyle name="Normal 2 2 2 3 3 3 2 3" xfId="22527" xr:uid="{E332884C-6204-49C4-A251-E51EA313FD77}"/>
    <cellStyle name="Normal 2 2 2 3 3 3 2 3 2" xfId="46561" xr:uid="{5341FEBE-39FE-4655-9504-0A64E1A0332B}"/>
    <cellStyle name="Normal 2 2 2 3 3 3 2 4" xfId="31850" xr:uid="{689D8940-D1C6-4BE6-8F41-21E6F8B44211}"/>
    <cellStyle name="Normal 2 2 2 3 3 3 3" xfId="5276" xr:uid="{631470DA-03DF-4E08-AAEA-79338FB0E680}"/>
    <cellStyle name="Normal 2 2 2 3 3 3 3 2" xfId="13569" xr:uid="{B77B32F9-C2CD-47F0-A6E8-C87F89790BD2}"/>
    <cellStyle name="Normal 2 2 2 3 3 3 3 2 2" xfId="38153" xr:uid="{855FEA52-B72F-487A-8A71-FB5F1FAECC9A}"/>
    <cellStyle name="Normal 2 2 2 3 3 3 3 3" xfId="30135" xr:uid="{AA06BECC-9647-47C8-A1E9-540A5AB49A0A}"/>
    <cellStyle name="Normal 2 2 2 3 3 3 4" xfId="9698" xr:uid="{CCF048FB-FFD3-426C-87D0-96A8AEC2FC0C}"/>
    <cellStyle name="Normal 2 2 2 3 3 3 4 2" xfId="34393" xr:uid="{C317972D-70E1-4920-881B-678EC49FA563}"/>
    <cellStyle name="Normal 2 2 2 3 3 3 5" xfId="20060" xr:uid="{6988A6DC-AD60-4CB4-9D8B-68A7E6DEAB4B}"/>
    <cellStyle name="Normal 2 2 2 3 3 3 5 2" xfId="44238" xr:uid="{998324AC-80B1-4610-8053-0D590C96EC13}"/>
    <cellStyle name="Normal 2 2 2 3 3 3 6" xfId="26510" xr:uid="{F6D59AD8-3058-4BAF-80A6-67367DFD441F}"/>
    <cellStyle name="Normal 2 2 2 3 3 4" xfId="873" xr:uid="{C5E7DB1F-B1BE-4053-8363-999A29F5D374}"/>
    <cellStyle name="Normal 2 2 2 3 3 4 2" xfId="7889" xr:uid="{BFC93B7F-B160-4447-B6C4-9603A82ADA00}"/>
    <cellStyle name="Normal 2 2 2 3 3 4 2 2" xfId="16147" xr:uid="{D856E2EC-DFAA-4F77-92DC-12A557E4C94D}"/>
    <cellStyle name="Normal 2 2 2 3 3 4 2 2 2" xfId="40729" xr:uid="{2F4AAE4F-EAE2-4DCE-B834-4ED0522BC68F}"/>
    <cellStyle name="Normal 2 2 2 3 3 4 2 3" xfId="22095" xr:uid="{82A40017-7A82-47F7-8172-AB1AC1D1FD62}"/>
    <cellStyle name="Normal 2 2 2 3 3 4 2 3 2" xfId="46154" xr:uid="{AC536F56-7AFB-4D5E-AA40-0F15522600DF}"/>
    <cellStyle name="Normal 2 2 2 3 3 4 2 4" xfId="32714" xr:uid="{844A58C2-0AA7-41A1-8C16-C486218FEDBA}"/>
    <cellStyle name="Normal 2 2 2 3 3 4 3" xfId="6002" xr:uid="{AA97FBB9-9022-46DF-9379-03FB0FCFE774}"/>
    <cellStyle name="Normal 2 2 2 3 3 4 3 2" xfId="14264" xr:uid="{CA821FA5-4491-4541-B9F7-E0B43C9DE9AE}"/>
    <cellStyle name="Normal 2 2 2 3 3 4 3 2 2" xfId="38846" xr:uid="{667E6D27-8C8E-4F86-A90D-FF03D4550E23}"/>
    <cellStyle name="Normal 2 2 2 3 3 4 3 3" xfId="30831" xr:uid="{5420834C-AFCA-401E-B9F4-8261E1B1D028}"/>
    <cellStyle name="Normal 2 2 2 3 3 4 4" xfId="9257" xr:uid="{9CC6CB1B-9D29-4D55-B235-55BA7A5FBE4E}"/>
    <cellStyle name="Normal 2 2 2 3 3 4 4 2" xfId="33989" xr:uid="{D20833A0-86F0-426D-A748-64B09479D655}"/>
    <cellStyle name="Normal 2 2 2 3 3 4 5" xfId="19629" xr:uid="{72E662FF-F943-4059-B77D-7440EEF1F3FB}"/>
    <cellStyle name="Normal 2 2 2 3 3 4 5 2" xfId="43817" xr:uid="{7F2C7431-6D06-4982-893F-4BA1BB9E7991}"/>
    <cellStyle name="Normal 2 2 2 3 3 4 6" xfId="26111" xr:uid="{386F8D09-EF48-40E8-9BE9-B9BE7979D19D}"/>
    <cellStyle name="Normal 2 2 2 3 3 5" xfId="2208" xr:uid="{4B42AC90-17B2-4574-9C2C-8336F60771E9}"/>
    <cellStyle name="Normal 2 2 2 3 3 5 2" xfId="6522" xr:uid="{07D7816B-68CF-4B7C-B0A9-47912398BB96}"/>
    <cellStyle name="Normal 2 2 2 3 3 5 2 2" xfId="14781" xr:uid="{F694AD00-7E47-489F-819B-DAF5EB5F678F}"/>
    <cellStyle name="Normal 2 2 2 3 3 5 2 2 2" xfId="39363" xr:uid="{20804D89-04B9-4207-B23B-A2C609DF642A}"/>
    <cellStyle name="Normal 2 2 2 3 3 5 2 3" xfId="21646" xr:uid="{8B79E536-EA51-4258-9AE0-8971201F7984}"/>
    <cellStyle name="Normal 2 2 2 3 3 5 2 3 2" xfId="45728" xr:uid="{AF8997B2-8CB3-407B-8CE8-49DBCCA1769A}"/>
    <cellStyle name="Normal 2 2 2 3 3 5 2 4" xfId="31348" xr:uid="{3A555F85-BF37-411C-BACF-66451CE82C8E}"/>
    <cellStyle name="Normal 2 2 2 3 3 5 3" xfId="10549" xr:uid="{E9FD47D1-0AF4-4D6F-8022-1E49AF690DD8}"/>
    <cellStyle name="Normal 2 2 2 3 3 5 3 2" xfId="35207" xr:uid="{CE8E01BC-A0A9-4FA0-9AC2-E51D92416A27}"/>
    <cellStyle name="Normal 2 2 2 3 3 5 4" xfId="19178" xr:uid="{40BEE2A1-5D49-40EE-9ABE-CFF22CEA96E6}"/>
    <cellStyle name="Normal 2 2 2 3 3 5 4 2" xfId="43372" xr:uid="{42E98225-AC30-409D-8CEB-3EAC247668E6}"/>
    <cellStyle name="Normal 2 2 2 3 3 5 5" xfId="27322" xr:uid="{498C010C-DA76-47D2-963E-1DB3BF4992DE}"/>
    <cellStyle name="Normal 2 2 2 3 3 6" xfId="2594" xr:uid="{2C79FB59-5772-4360-A3D8-707B640B5899}"/>
    <cellStyle name="Normal 2 2 2 3 3 6 2" xfId="8380" xr:uid="{E9F165BA-16C5-4690-87D4-48BA62880172}"/>
    <cellStyle name="Normal 2 2 2 3 3 6 2 2" xfId="16638" xr:uid="{5187B0D9-9527-4B86-A587-5E376EC580AE}"/>
    <cellStyle name="Normal 2 2 2 3 3 6 2 2 2" xfId="41220" xr:uid="{27FB52AE-6DE4-43D4-907A-75F396CD82EA}"/>
    <cellStyle name="Normal 2 2 2 3 3 6 2 3" xfId="33205" xr:uid="{37365F3A-47DD-4EE7-88E5-9E2DA08C4ABD}"/>
    <cellStyle name="Normal 2 2 2 3 3 6 3" xfId="10935" xr:uid="{A14C4AAF-9D1D-4620-A60F-28ABA5D25A64}"/>
    <cellStyle name="Normal 2 2 2 3 3 6 3 2" xfId="35591" xr:uid="{93FB6882-C1C0-4B91-A4B3-B7064C2F649E}"/>
    <cellStyle name="Normal 2 2 2 3 3 6 4" xfId="21050" xr:uid="{FC1303C9-FEED-4A98-88D5-379921C8AC9F}"/>
    <cellStyle name="Normal 2 2 2 3 3 6 4 2" xfId="45175" xr:uid="{B238DF0F-F039-48C1-9E65-15804E323F58}"/>
    <cellStyle name="Normal 2 2 2 3 3 6 5" xfId="27706" xr:uid="{EFB4133D-391B-4E2F-B4FA-572E805A9B79}"/>
    <cellStyle name="Normal 2 2 2 3 3 7" xfId="2831" xr:uid="{D099F6B4-BB0C-4171-81B0-114B93E23D3D}"/>
    <cellStyle name="Normal 2 2 2 3 3 7 2" xfId="11172" xr:uid="{2B71B967-2925-4A6C-8360-DF42D2EF6561}"/>
    <cellStyle name="Normal 2 2 2 3 3 7 2 2" xfId="35827" xr:uid="{046E6ED3-F9F2-4518-AB3F-8C9E05A920D6}"/>
    <cellStyle name="Normal 2 2 2 3 3 7 3" xfId="27942" xr:uid="{28EFB083-A394-40F1-9222-659CC4B65B87}"/>
    <cellStyle name="Normal 2 2 2 3 3 8" xfId="3304" xr:uid="{8189A6A6-EDDA-4C87-BD56-FD40931561B7}"/>
    <cellStyle name="Normal 2 2 2 3 3 8 2" xfId="11645" xr:uid="{882DD646-ABB6-4B53-B288-85199334DEAE}"/>
    <cellStyle name="Normal 2 2 2 3 3 8 2 2" xfId="36299" xr:uid="{D637D233-3651-4460-B074-5E66664F9AA2}"/>
    <cellStyle name="Normal 2 2 2 3 3 8 3" xfId="28414" xr:uid="{37339F30-6919-4B68-BDF8-121BABD83ECF}"/>
    <cellStyle name="Normal 2 2 2 3 3 9" xfId="3550" xr:uid="{69DA6947-8DAB-40D9-BCB5-4672A2B5DBA1}"/>
    <cellStyle name="Normal 2 2 2 3 3 9 2" xfId="11891" xr:uid="{C9DB4B20-CB12-4EC6-B13B-EFB72B973E76}"/>
    <cellStyle name="Normal 2 2 2 3 3 9 2 2" xfId="36535" xr:uid="{EB20F6CB-6AB5-4071-895E-92D29FBB5468}"/>
    <cellStyle name="Normal 2 2 2 3 3 9 3" xfId="28650" xr:uid="{84D48687-EC7F-451C-BC28-05C71C200B91}"/>
    <cellStyle name="Normal 2 2 2 3 4" xfId="530" xr:uid="{7D599A33-0833-4750-A9DE-FD4C4F82BEA8}"/>
    <cellStyle name="Normal 2 2 2 3 4 10" xfId="18712" xr:uid="{446DA4C9-975F-4140-8096-D40B13EDE786}"/>
    <cellStyle name="Normal 2 2 2 3 4 10 2" xfId="42908" xr:uid="{F1A7F998-C1B3-4091-A9BA-41606EC9437E}"/>
    <cellStyle name="Normal 2 2 2 3 4 11" xfId="25811" xr:uid="{A664A013-92E5-4285-9A52-E311F470D7AF}"/>
    <cellStyle name="Normal 2 2 2 3 4 2" xfId="1426" xr:uid="{0CE7B3ED-D93C-4557-A942-4E7AC050F90F}"/>
    <cellStyle name="Normal 2 2 2 3 4 2 2" xfId="7458" xr:uid="{AA6FB9CA-76F3-454F-86C8-D9E5716E8763}"/>
    <cellStyle name="Normal 2 2 2 3 4 2 2 2" xfId="15717" xr:uid="{578682C9-2D43-44A1-8D94-4F1285D981D6}"/>
    <cellStyle name="Normal 2 2 2 3 4 2 2 2 2" xfId="40299" xr:uid="{262389EA-F74F-4B31-82E6-A8DA889CBACC}"/>
    <cellStyle name="Normal 2 2 2 3 4 2 2 3" xfId="22615" xr:uid="{4E932B2D-DBE6-466D-9F01-4820AB266075}"/>
    <cellStyle name="Normal 2 2 2 3 4 2 2 3 2" xfId="46642" xr:uid="{085C64E1-18F8-435A-A447-4F03E4552993}"/>
    <cellStyle name="Normal 2 2 2 3 4 2 2 4" xfId="32284" xr:uid="{D51E9829-3500-4B15-BF45-7C449D1C0876}"/>
    <cellStyle name="Normal 2 2 2 3 4 2 3" xfId="5366" xr:uid="{988B3AA0-20F1-412A-B34E-B6A7E0BB3F6C}"/>
    <cellStyle name="Normal 2 2 2 3 4 2 3 2" xfId="13650" xr:uid="{E7E2C668-F5CA-49B2-9203-8504D5A5BD5A}"/>
    <cellStyle name="Normal 2 2 2 3 4 2 3 2 2" xfId="38234" xr:uid="{B027A860-0A13-466B-895E-1FC6223E6747}"/>
    <cellStyle name="Normal 2 2 2 3 4 2 3 3" xfId="30216" xr:uid="{EA5E2ED4-E423-4F6C-962B-99A4FBB528C4}"/>
    <cellStyle name="Normal 2 2 2 3 4 2 4" xfId="9788" xr:uid="{D3E2AEF5-D1C4-4D27-A8CB-C9ACDC8A3104}"/>
    <cellStyle name="Normal 2 2 2 3 4 2 4 2" xfId="34474" xr:uid="{69357D3B-EA81-4BE5-BCE0-8505BCF867A0}"/>
    <cellStyle name="Normal 2 2 2 3 4 2 5" xfId="20149" xr:uid="{2BDFA7DE-DC7B-4F4D-9230-24F1BEDC3E83}"/>
    <cellStyle name="Normal 2 2 2 3 4 2 5 2" xfId="44323" xr:uid="{7E02D154-9860-487D-9FD2-2F597A10D3E2}"/>
    <cellStyle name="Normal 2 2 2 3 4 2 6" xfId="26590" xr:uid="{E7676302-9004-4310-B2DB-2E612AE24B88}"/>
    <cellStyle name="Normal 2 2 2 3 4 3" xfId="979" xr:uid="{0F897BAF-07E6-4E3E-A259-433E9F98A4FD}"/>
    <cellStyle name="Normal 2 2 2 3 4 3 2" xfId="7969" xr:uid="{3896D4C0-5ECE-4888-9496-DE17782174BE}"/>
    <cellStyle name="Normal 2 2 2 3 4 3 2 2" xfId="16227" xr:uid="{F81084BB-E757-4618-82D8-DACF506B04CB}"/>
    <cellStyle name="Normal 2 2 2 3 4 3 2 2 2" xfId="40809" xr:uid="{96D7BED4-32C9-4D42-9239-D261BC0282BD}"/>
    <cellStyle name="Normal 2 2 2 3 4 3 2 3" xfId="22190" xr:uid="{8C2E7B11-A748-49C1-845D-58C7860F12C9}"/>
    <cellStyle name="Normal 2 2 2 3 4 3 2 3 2" xfId="46237" xr:uid="{A82A8469-4BFB-4641-880D-A0139AC9A865}"/>
    <cellStyle name="Normal 2 2 2 3 4 3 2 4" xfId="32794" xr:uid="{C478DB29-1359-4900-9556-12531D6F9285}"/>
    <cellStyle name="Normal 2 2 2 3 4 3 3" xfId="6082" xr:uid="{43957DB3-7B70-4CDA-AB0F-F298E28C6F51}"/>
    <cellStyle name="Normal 2 2 2 3 4 3 3 2" xfId="14344" xr:uid="{EB1C7136-EDE3-4692-842F-3304F245735A}"/>
    <cellStyle name="Normal 2 2 2 3 4 3 3 2 2" xfId="38926" xr:uid="{6E4AF8E9-F528-47AF-B55F-CF3ACB7E9359}"/>
    <cellStyle name="Normal 2 2 2 3 4 3 3 3" xfId="30911" xr:uid="{EACA5CF8-0BB7-47D2-BB42-B87CA248629C}"/>
    <cellStyle name="Normal 2 2 2 3 4 3 4" xfId="9355" xr:uid="{56BD1EE0-8F80-406A-A942-FEB3D5167805}"/>
    <cellStyle name="Normal 2 2 2 3 4 3 4 2" xfId="34072" xr:uid="{0B210984-A85C-40B1-9CC1-81AD10C1B0DF}"/>
    <cellStyle name="Normal 2 2 2 3 4 3 5" xfId="19724" xr:uid="{E108A174-A8E0-4C20-8C3D-9BFA6EE4F05A}"/>
    <cellStyle name="Normal 2 2 2 3 4 3 5 2" xfId="43906" xr:uid="{A556A2DD-BC81-4055-86DB-D5ADC51C67C7}"/>
    <cellStyle name="Normal 2 2 2 3 4 3 6" xfId="26191" xr:uid="{A959480F-8E32-4543-8298-180CAE375A58}"/>
    <cellStyle name="Normal 2 2 2 3 4 4" xfId="2949" xr:uid="{2F5C9ADD-A11D-4A8F-9EF0-BAF1C9484F38}"/>
    <cellStyle name="Normal 2 2 2 3 4 4 2" xfId="6602" xr:uid="{C5873E71-207E-428D-A472-BD289B20A584}"/>
    <cellStyle name="Normal 2 2 2 3 4 4 2 2" xfId="14861" xr:uid="{F59D0DAE-B9D3-4F55-95A8-E5F60A20A19C}"/>
    <cellStyle name="Normal 2 2 2 3 4 4 2 2 2" xfId="39443" xr:uid="{22F1E690-71BC-49C0-8A3C-F023FA2907FF}"/>
    <cellStyle name="Normal 2 2 2 3 4 4 2 3" xfId="21784" xr:uid="{2FEBD389-277F-4A06-87F8-6432C507EF6D}"/>
    <cellStyle name="Normal 2 2 2 3 4 4 2 3 2" xfId="45858" xr:uid="{C52CD1D0-E3ED-4714-9EEE-7EDECCAFB3AF}"/>
    <cellStyle name="Normal 2 2 2 3 4 4 2 4" xfId="31428" xr:uid="{AECA90CA-65D5-48E7-9169-F2BCFEAC985A}"/>
    <cellStyle name="Normal 2 2 2 3 4 4 3" xfId="11290" xr:uid="{D4D5DA03-E165-4231-B041-0051684A60D3}"/>
    <cellStyle name="Normal 2 2 2 3 4 4 3 2" xfId="35945" xr:uid="{6E2DB7FA-6010-4062-8A35-F83337CF0A58}"/>
    <cellStyle name="Normal 2 2 2 3 4 4 4" xfId="19319" xr:uid="{1C4D37DD-091D-4CCC-9909-5DDC42EC3C04}"/>
    <cellStyle name="Normal 2 2 2 3 4 4 4 2" xfId="43513" xr:uid="{4256B1E7-98F8-45E0-803B-AF569F815C36}"/>
    <cellStyle name="Normal 2 2 2 3 4 4 5" xfId="28060" xr:uid="{0F737C00-48D7-4702-986E-07BD78B5BC64}"/>
    <cellStyle name="Normal 2 2 2 3 4 5" xfId="3668" xr:uid="{6FEDF0E9-CA06-47D9-BB5B-EBEB1D954394}"/>
    <cellStyle name="Normal 2 2 2 3 4 5 2" xfId="7189" xr:uid="{B155E8B6-6760-4380-9F16-0081F2EE44B9}"/>
    <cellStyle name="Normal 2 2 2 3 4 5 2 2" xfId="15448" xr:uid="{35D46441-9638-4509-8F55-2D57340B4C94}"/>
    <cellStyle name="Normal 2 2 2 3 4 5 2 2 2" xfId="40030" xr:uid="{EBE8F6DC-1080-47D6-87AB-A24333F6027D}"/>
    <cellStyle name="Normal 2 2 2 3 4 5 2 3" xfId="32015" xr:uid="{6D2AB752-8836-4859-BB0E-6B05C82ABB36}"/>
    <cellStyle name="Normal 2 2 2 3 4 5 3" xfId="12009" xr:uid="{DBFC4DBA-9156-4F7E-8E4B-3A70788737F1}"/>
    <cellStyle name="Normal 2 2 2 3 4 5 3 2" xfId="36653" xr:uid="{098E252B-BA29-4858-A3AF-8F4BFD9776E2}"/>
    <cellStyle name="Normal 2 2 2 3 4 5 4" xfId="21188" xr:uid="{FA01BF91-3520-4A4B-8B03-6245DE59441C}"/>
    <cellStyle name="Normal 2 2 2 3 4 5 4 2" xfId="45308" xr:uid="{50BAAB3D-98E4-4D7F-BDDE-4510625AC18B}"/>
    <cellStyle name="Normal 2 2 2 3 4 5 5" xfId="28768" xr:uid="{907738A5-5D43-4AF7-8051-3FFAD1B30361}"/>
    <cellStyle name="Normal 2 2 2 3 4 6" xfId="4422" xr:uid="{118FD320-961D-43C6-BA83-24130DF0BAE9}"/>
    <cellStyle name="Normal 2 2 2 3 4 6 2" xfId="12763" xr:uid="{DA9115CE-B083-40F3-A25E-5A7B4C05EA2F}"/>
    <cellStyle name="Normal 2 2 2 3 4 6 2 2" xfId="37348" xr:uid="{28FC3BE2-EE27-412D-9A16-E21AF19D3E6D}"/>
    <cellStyle name="Normal 2 2 2 3 4 6 3" xfId="29388" xr:uid="{8BF277C5-9274-42C8-9272-54BDE1E77886}"/>
    <cellStyle name="Normal 2 2 2 3 4 7" xfId="4939" xr:uid="{80C828B5-6BC3-4FC5-8509-6EFD61937687}"/>
    <cellStyle name="Normal 2 2 2 3 4 7 2" xfId="13248" xr:uid="{A8A46C73-9BA4-4C73-8FF8-9E18410E8E80}"/>
    <cellStyle name="Normal 2 2 2 3 4 7 2 2" xfId="37832" xr:uid="{9BF4C177-DC2E-4E43-864B-2D8DCFC523DB}"/>
    <cellStyle name="Normal 2 2 2 3 4 7 3" xfId="29814" xr:uid="{0C7CABA1-E230-4D58-8777-3AC6E9FBB583}"/>
    <cellStyle name="Normal 2 2 2 3 4 8" xfId="8917" xr:uid="{D101D6AF-EFAC-4897-AA49-77E8DFBAE899}"/>
    <cellStyle name="Normal 2 2 2 3 4 8 2" xfId="33680" xr:uid="{C7BC390D-C973-46CF-8CE9-BE24849088D8}"/>
    <cellStyle name="Normal 2 2 2 3 4 9" xfId="18095" xr:uid="{88CB8505-D8FA-4DD6-82F8-7887487E6BDC}"/>
    <cellStyle name="Normal 2 2 2 3 4 9 2" xfId="42320" xr:uid="{B1431CDC-BC8A-4833-AFD9-AD7B76925E5A}"/>
    <cellStyle name="Normal 2 2 2 3 5" xfId="588" xr:uid="{D3EC998B-2590-4B20-9FD9-3BACC026CFF2}"/>
    <cellStyle name="Normal 2 2 2 3 5 2" xfId="1223" xr:uid="{55C28E15-EA97-4B58-8705-AEE97B529FD4}"/>
    <cellStyle name="Normal 2 2 2 3 5 2 2" xfId="8155" xr:uid="{78763293-F503-43FA-9A1B-9EA4A5215C8C}"/>
    <cellStyle name="Normal 2 2 2 3 5 2 2 2" xfId="16413" xr:uid="{AE4A3C29-88DA-4ED0-B9EE-78C5D857FE6A}"/>
    <cellStyle name="Normal 2 2 2 3 5 2 2 2 2" xfId="40995" xr:uid="{676BA95F-F5B7-4572-BBFF-3D2ADE23D43B}"/>
    <cellStyle name="Normal 2 2 2 3 5 2 2 3" xfId="22420" xr:uid="{A1D83F04-BDD5-4EF8-80FA-805331449E80}"/>
    <cellStyle name="Normal 2 2 2 3 5 2 2 3 2" xfId="46454" xr:uid="{1349D8FE-D406-4CFA-AE06-2C1DD704E683}"/>
    <cellStyle name="Normal 2 2 2 3 5 2 2 4" xfId="32980" xr:uid="{C0282E95-FC03-4892-B28E-96E1A93123BE}"/>
    <cellStyle name="Normal 2 2 2 3 5 2 3" xfId="6268" xr:uid="{F39515BA-60FB-480F-8A9D-475640933782}"/>
    <cellStyle name="Normal 2 2 2 3 5 2 3 2" xfId="14530" xr:uid="{DE505E16-4A7F-4258-AA68-371C58E8F83B}"/>
    <cellStyle name="Normal 2 2 2 3 5 2 3 2 2" xfId="39112" xr:uid="{3A28C8FA-CE82-4264-A8C1-E3C597A024AA}"/>
    <cellStyle name="Normal 2 2 2 3 5 2 3 3" xfId="31097" xr:uid="{1C54764F-FE60-42D9-B8E4-D3C894E1513B}"/>
    <cellStyle name="Normal 2 2 2 3 5 2 4" xfId="9591" xr:uid="{5064A78C-ED63-4CBE-BE09-93EFFCFC998D}"/>
    <cellStyle name="Normal 2 2 2 3 5 2 4 2" xfId="34286" xr:uid="{BB2773A1-F3FA-48FA-8BD6-5793BEEC6BED}"/>
    <cellStyle name="Normal 2 2 2 3 5 2 5" xfId="19953" xr:uid="{99CF0CC7-1E2A-40E3-B465-2A4B5BD5285B}"/>
    <cellStyle name="Normal 2 2 2 3 5 2 5 2" xfId="44131" xr:uid="{F08325CF-6C4D-4321-8EE9-16AC2CC3BD75}"/>
    <cellStyle name="Normal 2 2 2 3 5 2 6" xfId="26403" xr:uid="{46224483-E40D-47D6-B9AF-28AD90E33F6F}"/>
    <cellStyle name="Normal 2 2 2 3 5 3" xfId="6788" xr:uid="{9BB0365D-44EB-41F7-98C7-C7035E6E5410}"/>
    <cellStyle name="Normal 2 2 2 3 5 3 2" xfId="15047" xr:uid="{0C76F6DB-522A-4606-91F0-ED80CCDF8845}"/>
    <cellStyle name="Normal 2 2 2 3 5 3 2 2" xfId="21841" xr:uid="{C41B2C43-B259-47A9-AF50-0DC3033F7038}"/>
    <cellStyle name="Normal 2 2 2 3 5 3 2 2 2" xfId="45915" xr:uid="{827B6618-EDFE-4705-B07F-076E190A21D0}"/>
    <cellStyle name="Normal 2 2 2 3 5 3 2 3" xfId="39629" xr:uid="{1E5EA924-F8A9-4125-AC8D-7F0C51F236A2}"/>
    <cellStyle name="Normal 2 2 2 3 5 3 3" xfId="19376" xr:uid="{F02E5D31-B3DC-4F06-B8B6-DB87ED8051E7}"/>
    <cellStyle name="Normal 2 2 2 3 5 3 3 2" xfId="43570" xr:uid="{5A08D51C-C316-4999-AA17-EB67EB0CD5EB}"/>
    <cellStyle name="Normal 2 2 2 3 5 3 4" xfId="31614" xr:uid="{3B4CB7B9-4A7A-4E9F-8B50-F5C76F1C7E42}"/>
    <cellStyle name="Normal 2 2 2 3 5 4" xfId="7325" xr:uid="{E40DEC37-77C1-4E65-9439-6A24D5981581}"/>
    <cellStyle name="Normal 2 2 2 3 5 4 2" xfId="15584" xr:uid="{96B04CC3-D531-4BCD-A183-8E1A9F8B06B2}"/>
    <cellStyle name="Normal 2 2 2 3 5 4 2 2" xfId="40166" xr:uid="{FA3AB309-13EB-401E-9D9C-C66A0DFB6061}"/>
    <cellStyle name="Normal 2 2 2 3 5 4 3" xfId="21246" xr:uid="{642963B9-641D-4DB6-B6B0-01A85C43B1E9}"/>
    <cellStyle name="Normal 2 2 2 3 5 4 3 2" xfId="45365" xr:uid="{1E84D8EC-C87D-4B5B-B7E1-9D0CA5A0A4F8}"/>
    <cellStyle name="Normal 2 2 2 3 5 4 4" xfId="32151" xr:uid="{586A26EF-E19D-4115-B6E2-12BCAA26E36F}"/>
    <cellStyle name="Normal 2 2 2 3 5 5" xfId="5168" xr:uid="{2A007F6B-B76F-4DCE-B163-0099CE2358C6}"/>
    <cellStyle name="Normal 2 2 2 3 5 5 2" xfId="13462" xr:uid="{A5D733C3-5B28-4BDC-B719-9D2DC2B4728C}"/>
    <cellStyle name="Normal 2 2 2 3 5 5 2 2" xfId="38046" xr:uid="{1CDD009B-2627-48BF-A8A0-5E4B6E1FCF5D}"/>
    <cellStyle name="Normal 2 2 2 3 5 5 3" xfId="30028" xr:uid="{972EDAA9-AE1D-4AA5-A900-C0B53EEB84EA}"/>
    <cellStyle name="Normal 2 2 2 3 5 6" xfId="8975" xr:uid="{4FE143C3-FA24-4769-AF3A-A6216E41A4A0}"/>
    <cellStyle name="Normal 2 2 2 3 5 6 2" xfId="33737" xr:uid="{E0368088-5861-4505-B8AA-FFA683D860AD}"/>
    <cellStyle name="Normal 2 2 2 3 5 7" xfId="18769" xr:uid="{89A03144-3224-4180-951A-648A61217A35}"/>
    <cellStyle name="Normal 2 2 2 3 5 7 2" xfId="42965" xr:uid="{366BC46C-E817-4AA3-84E0-D3CB01CA1FE7}"/>
    <cellStyle name="Normal 2 2 2 3 5 8" xfId="25868" xr:uid="{6E0FABD5-7203-444B-ABCF-2812F8EF3A7F}"/>
    <cellStyle name="Normal 2 2 2 3 6" xfId="1620" xr:uid="{79199B2C-14FF-40BE-9AFF-FF44F905FD34}"/>
    <cellStyle name="Normal 2 2 2 3 6 2" xfId="6906" xr:uid="{DC836AA1-5053-4DA3-BD7D-92364D4C784D}"/>
    <cellStyle name="Normal 2 2 2 3 6 2 2" xfId="15165" xr:uid="{EB3255DF-EEB6-4BFE-9647-A03B1A59C1FD}"/>
    <cellStyle name="Normal 2 2 2 3 6 2 2 2" xfId="39747" xr:uid="{547CA9EA-9C1A-4408-B9CD-DEE960D55D94}"/>
    <cellStyle name="Normal 2 2 2 3 6 2 3" xfId="22803" xr:uid="{9D348CA6-8D85-4B09-ACBF-B843394BCB30}"/>
    <cellStyle name="Normal 2 2 2 3 6 2 3 2" xfId="46829" xr:uid="{5612DEC8-8262-4B74-A912-E5D85D289A00}"/>
    <cellStyle name="Normal 2 2 2 3 6 2 4" xfId="31732" xr:uid="{941196AD-CB1D-452D-95B5-D0E15AE2C5A1}"/>
    <cellStyle name="Normal 2 2 2 3 6 3" xfId="5553" xr:uid="{97A5E080-6134-4BDE-B205-40B3B8F11A77}"/>
    <cellStyle name="Normal 2 2 2 3 6 3 2" xfId="13836" xr:uid="{5A008D97-283F-4E07-A4E1-A2548B1B041C}"/>
    <cellStyle name="Normal 2 2 2 3 6 3 2 2" xfId="38420" xr:uid="{9E5C4B7B-9DE9-41E2-BAB1-E0BDAAA0A3FB}"/>
    <cellStyle name="Normal 2 2 2 3 6 3 3" xfId="30402" xr:uid="{606FEB5D-530B-415D-999C-74311778E7C9}"/>
    <cellStyle name="Normal 2 2 2 3 6 4" xfId="9974" xr:uid="{864C213D-B063-4C94-9663-C96FF327BAB6}"/>
    <cellStyle name="Normal 2 2 2 3 6 4 2" xfId="34660" xr:uid="{EEB8E7F9-2204-4D61-905F-B94CDD56BE22}"/>
    <cellStyle name="Normal 2 2 2 3 6 5" xfId="20337" xr:uid="{A8AE9995-A72C-4ED6-A9AC-C0DB82F7231A}"/>
    <cellStyle name="Normal 2 2 2 3 6 5 2" xfId="44509" xr:uid="{8B0FB17A-82B7-468D-9374-0D20A35A78D4}"/>
    <cellStyle name="Normal 2 2 2 3 6 6" xfId="26776" xr:uid="{2157C652-FCF8-4563-8AFC-5C7192BA37B8}"/>
    <cellStyle name="Normal 2 2 2 3 7" xfId="1777" xr:uid="{5A69AC54-1ED9-4116-84BB-D300F7FD0D72}"/>
    <cellStyle name="Normal 2 2 2 3 7 2" xfId="7591" xr:uid="{3C990045-7814-4FF5-B769-B9306E4D30FD}"/>
    <cellStyle name="Normal 2 2 2 3 7 2 2" xfId="15849" xr:uid="{D5844CE1-D133-4407-A4ED-7B14D12EEE27}"/>
    <cellStyle name="Normal 2 2 2 3 7 2 2 2" xfId="40431" xr:uid="{2141C9F8-BE2C-4705-BACD-7DA2AB9D2AEE}"/>
    <cellStyle name="Normal 2 2 2 3 7 2 3" xfId="22942" xr:uid="{E788C5A5-FFEA-4ED2-B97D-8EF39BBB967D}"/>
    <cellStyle name="Normal 2 2 2 3 7 2 3 2" xfId="46953" xr:uid="{AD620B98-837B-4193-8ED2-1B37B932F4B3}"/>
    <cellStyle name="Normal 2 2 2 3 7 2 4" xfId="32416" xr:uid="{18E387DD-0E8B-4E16-9FA8-1233F6106234}"/>
    <cellStyle name="Normal 2 2 2 3 7 3" xfId="5695" xr:uid="{9D25CCAD-0BCB-4D69-AD8F-3717E9B9859D}"/>
    <cellStyle name="Normal 2 2 2 3 7 3 2" xfId="13957" xr:uid="{92D630F6-0FA0-41FF-90A2-F7739DED35BB}"/>
    <cellStyle name="Normal 2 2 2 3 7 3 2 2" xfId="38539" xr:uid="{281F7665-C893-4204-890A-B428ADC25821}"/>
    <cellStyle name="Normal 2 2 2 3 7 3 3" xfId="30524" xr:uid="{7C69C8DE-B4FA-4C0C-A4AF-7A0485D71D68}"/>
    <cellStyle name="Normal 2 2 2 3 7 4" xfId="10119" xr:uid="{1E30BE76-2582-4A2A-A65C-4936D576E14A}"/>
    <cellStyle name="Normal 2 2 2 3 7 4 2" xfId="34779" xr:uid="{67F90134-614C-43F8-AC0D-8676B41F6513}"/>
    <cellStyle name="Normal 2 2 2 3 7 5" xfId="20477" xr:uid="{C00AD0DA-9749-4B9A-A0AE-527C30EF4281}"/>
    <cellStyle name="Normal 2 2 2 3 7 5 2" xfId="44637" xr:uid="{85C95558-73F1-436F-B256-ABA864D94648}"/>
    <cellStyle name="Normal 2 2 2 3 7 6" xfId="26894" xr:uid="{7F47F0D8-679E-49E0-9CFE-E9EFDD1AD6D2}"/>
    <cellStyle name="Normal 2 2 2 3 8" xfId="735" xr:uid="{15997B97-25E2-4A3E-9452-68462A1FA816}"/>
    <cellStyle name="Normal 2 2 2 3 8 2" xfId="7704" xr:uid="{BFC4523F-9BD9-4893-A2B4-0532B2A5A069}"/>
    <cellStyle name="Normal 2 2 2 3 8 2 2" xfId="15962" xr:uid="{0A85F4E2-1202-4756-90D2-17F79BCEF079}"/>
    <cellStyle name="Normal 2 2 2 3 8 2 2 2" xfId="40544" xr:uid="{8BC81DCE-9174-4A41-A49F-3520DFA93D6A}"/>
    <cellStyle name="Normal 2 2 2 3 8 2 3" xfId="21971" xr:uid="{711D8D30-3B73-426A-A5F9-209A9E9C41D6}"/>
    <cellStyle name="Normal 2 2 2 3 8 2 3 2" xfId="46043" xr:uid="{5BC80658-34FF-41AD-B650-2852B785699A}"/>
    <cellStyle name="Normal 2 2 2 3 8 2 4" xfId="32529" xr:uid="{3C3692DB-C5F0-4E40-808F-49324656D114}"/>
    <cellStyle name="Normal 2 2 2 3 8 3" xfId="5817" xr:uid="{DA4F65B0-162C-4EA6-AE36-56608039C422}"/>
    <cellStyle name="Normal 2 2 2 3 8 3 2" xfId="14079" xr:uid="{3A92B563-FF61-40E6-85C1-72F5184DCA15}"/>
    <cellStyle name="Normal 2 2 2 3 8 3 2 2" xfId="38661" xr:uid="{2DA710F9-17E7-4841-96C5-BE2EE0FA920C}"/>
    <cellStyle name="Normal 2 2 2 3 8 3 3" xfId="30646" xr:uid="{89424450-5961-4F03-AD35-55A257234F6C}"/>
    <cellStyle name="Normal 2 2 2 3 8 4" xfId="9130" xr:uid="{6B65F47B-187B-4076-8699-41702EEEC946}"/>
    <cellStyle name="Normal 2 2 2 3 8 4 2" xfId="33879" xr:uid="{B8EB9304-6580-4B9C-89A8-DCC1A544A726}"/>
    <cellStyle name="Normal 2 2 2 3 8 5" xfId="19506" xr:uid="{FA2711A2-A36F-4F52-B43B-7E6CAAFDF499}"/>
    <cellStyle name="Normal 2 2 2 3 8 5 2" xfId="43698" xr:uid="{02D9A984-5AEB-4B4D-A174-D1CF5A011609}"/>
    <cellStyle name="Normal 2 2 2 3 8 6" xfId="26004" xr:uid="{558B729E-2D44-4070-AADB-0F659C34458E}"/>
    <cellStyle name="Normal 2 2 2 3 9" xfId="1896" xr:uid="{83A6CEDB-4102-4561-AA12-CA14EBC16A6D}"/>
    <cellStyle name="Normal 2 2 2 3 9 2" xfId="7782" xr:uid="{09786575-8050-4ADA-AF9D-E630A2548080}"/>
    <cellStyle name="Normal 2 2 2 3 9 2 2" xfId="16040" xr:uid="{D2D06952-4D93-47F4-9195-680D80233EF3}"/>
    <cellStyle name="Normal 2 2 2 3 9 2 2 2" xfId="40622" xr:uid="{DF521B9D-BC36-4A5A-8282-325E77C5A23A}"/>
    <cellStyle name="Normal 2 2 2 3 9 2 3" xfId="23060" xr:uid="{25409F41-FD01-4C62-8AD3-278B1D39CF0B}"/>
    <cellStyle name="Normal 2 2 2 3 9 2 3 2" xfId="47071" xr:uid="{438FAE8C-00D1-473E-8E27-FE9533111E39}"/>
    <cellStyle name="Normal 2 2 2 3 9 2 4" xfId="32607" xr:uid="{A08C6DF3-454A-427D-B61A-E6C908A955E6}"/>
    <cellStyle name="Normal 2 2 2 3 9 3" xfId="5895" xr:uid="{C39833ED-4A32-40E6-B4DA-7F62FCCB3604}"/>
    <cellStyle name="Normal 2 2 2 3 9 3 2" xfId="14157" xr:uid="{D6DA272A-5480-4DA2-BE81-AD70E018177A}"/>
    <cellStyle name="Normal 2 2 2 3 9 3 2 2" xfId="38739" xr:uid="{6CADB2BB-DE57-4A86-BEBB-B60EFB6FE973}"/>
    <cellStyle name="Normal 2 2 2 3 9 3 3" xfId="30724" xr:uid="{A2AD3739-8E22-4317-8489-AAEB3192D38D}"/>
    <cellStyle name="Normal 2 2 2 3 9 4" xfId="10238" xr:uid="{BDEC4EED-CB23-45A2-B70E-00A71C15DCD3}"/>
    <cellStyle name="Normal 2 2 2 3 9 4 2" xfId="34897" xr:uid="{35F96311-C473-4F60-A151-2875F304094C}"/>
    <cellStyle name="Normal 2 2 2 3 9 5" xfId="20595" xr:uid="{A0C0C92D-6C25-43D2-BF64-306D6258FF48}"/>
    <cellStyle name="Normal 2 2 2 3 9 5 2" xfId="44755" xr:uid="{BACB55F5-50C7-4534-ABD6-D2F1CCDF0470}"/>
    <cellStyle name="Normal 2 2 2 3 9 6" xfId="27012" xr:uid="{DCE70C1E-3C70-4319-BA0F-A7508F380DB4}"/>
    <cellStyle name="Normal 2 2 2 30" xfId="17807" xr:uid="{4E284FE4-9ED3-4AA5-8A23-EDA304B2AA90}"/>
    <cellStyle name="Normal 2 2 2 30 2" xfId="42032" xr:uid="{8FA2555F-FA8B-4A52-BABC-C8EA60F3F35F}"/>
    <cellStyle name="Normal 2 2 2 31" xfId="18377" xr:uid="{DC5D05A2-2ABA-4E13-9F3C-B04C8463D268}"/>
    <cellStyle name="Normal 2 2 2 31 2" xfId="42594" xr:uid="{82DFBDD0-13EC-47D2-BD77-CA3F70AD74B9}"/>
    <cellStyle name="Normal 2 2 2 32" xfId="25545" xr:uid="{0496FB1B-7A6A-4C6A-B59F-D7912246A85D}"/>
    <cellStyle name="Normal 2 2 2 4" xfId="239" xr:uid="{0D8AF358-BAF0-4036-8B63-382B9B3156D5}"/>
    <cellStyle name="Normal 2 2 2 4 10" xfId="2748" xr:uid="{1420C96A-C30D-486B-A5EE-D630400F13CE}"/>
    <cellStyle name="Normal 2 2 2 4 10 2" xfId="11089" xr:uid="{79A20A9D-CFA3-46B0-AAAE-04F3EC14C076}"/>
    <cellStyle name="Normal 2 2 2 4 10 2 2" xfId="35744" xr:uid="{A53C3DAA-7ABA-4E14-8A33-7F83F619F2CD}"/>
    <cellStyle name="Normal 2 2 2 4 10 3" xfId="27859" xr:uid="{CE7801BF-FDC3-4A3F-855B-1833B953FDE4}"/>
    <cellStyle name="Normal 2 2 2 4 11" xfId="3221" xr:uid="{23AD5F43-EA40-4BED-8D8D-185FDE53DDD3}"/>
    <cellStyle name="Normal 2 2 2 4 11 2" xfId="11562" xr:uid="{73CD7E9E-326F-4E3B-93E1-85C4DA44286F}"/>
    <cellStyle name="Normal 2 2 2 4 11 2 2" xfId="36216" xr:uid="{CDAEA36E-0492-46BA-8A37-220F8256BCAB}"/>
    <cellStyle name="Normal 2 2 2 4 11 3" xfId="28331" xr:uid="{0F4DAC45-1E7A-4B41-8BA8-DE5302C843C8}"/>
    <cellStyle name="Normal 2 2 2 4 12" xfId="3465" xr:uid="{63F38819-B1AA-4C69-9B27-B88DB13710D5}"/>
    <cellStyle name="Normal 2 2 2 4 12 2" xfId="11806" xr:uid="{C54EAB76-F0CD-42BF-9494-1BFAE8DFE85A}"/>
    <cellStyle name="Normal 2 2 2 4 12 2 2" xfId="36452" xr:uid="{F7475644-2F40-43B6-BBA0-D3926D9324DB}"/>
    <cellStyle name="Normal 2 2 2 4 12 3" xfId="28567" xr:uid="{701919D1-7ABC-47B2-B15D-9F55702373AF}"/>
    <cellStyle name="Normal 2 2 2 4 13" xfId="4175" xr:uid="{BE1FD1E2-9273-4D11-85C8-BC0167397F70}"/>
    <cellStyle name="Normal 2 2 2 4 13 2" xfId="12516" xr:uid="{B19743E2-0493-47AF-B35B-2C5AA30CF6D0}"/>
    <cellStyle name="Normal 2 2 2 4 13 2 2" xfId="37101" xr:uid="{A023A147-6BE4-4E73-9257-254C6E47E9CC}"/>
    <cellStyle name="Normal 2 2 2 4 13 3" xfId="29187" xr:uid="{14BF2F25-584C-4228-8BE7-C4859170808B}"/>
    <cellStyle name="Normal 2 2 2 4 14" xfId="4759" xr:uid="{B82F3029-9864-4451-8FB7-08F48CB55440}"/>
    <cellStyle name="Normal 2 2 2 4 14 2" xfId="13088" xr:uid="{3C4F6614-DDB7-4FCA-89B7-152228C07E66}"/>
    <cellStyle name="Normal 2 2 2 4 14 2 2" xfId="37673" xr:uid="{1A7BCEE7-77A3-40BA-A1E4-C201227F695C}"/>
    <cellStyle name="Normal 2 2 2 4 14 3" xfId="29653" xr:uid="{689920EB-97FB-4512-BCF2-DA03C2D67715}"/>
    <cellStyle name="Normal 2 2 2 4 15" xfId="8692" xr:uid="{5D29CF95-6107-4152-8539-7D117C40B50E}"/>
    <cellStyle name="Normal 2 2 2 4 15 2" xfId="33472" xr:uid="{6A9948E6-6E81-4824-B9CF-8CDCA9595FA1}"/>
    <cellStyle name="Normal 2 2 2 4 16" xfId="17878" xr:uid="{A867A23F-F6B3-4ABD-BFF9-55B4CC4A53B1}"/>
    <cellStyle name="Normal 2 2 2 4 16 2" xfId="42103" xr:uid="{E935CB45-80D3-4EC9-9319-8A2A479BB193}"/>
    <cellStyle name="Normal 2 2 2 4 17" xfId="18481" xr:uid="{612E216A-DAC0-42AA-9558-7F901D5307C2}"/>
    <cellStyle name="Normal 2 2 2 4 17 2" xfId="42684" xr:uid="{8F53D766-7EC9-4933-9398-87359AEC0FB6}"/>
    <cellStyle name="Normal 2 2 2 4 18" xfId="25606" xr:uid="{A83FDE28-65B7-453E-BD6B-F6D6363A2DC3}"/>
    <cellStyle name="Normal 2 2 2 4 2" xfId="435" xr:uid="{966E0FC3-C978-4FC7-839C-A5BEA0AE3048}"/>
    <cellStyle name="Normal 2 2 2 4 2 10" xfId="4976" xr:uid="{B44D45BA-DBAA-4571-A31D-833A9D32A0BA}"/>
    <cellStyle name="Normal 2 2 2 4 2 10 2" xfId="13277" xr:uid="{F3480535-7E1D-419C-B6F7-35366FEEE01A}"/>
    <cellStyle name="Normal 2 2 2 4 2 10 2 2" xfId="37861" xr:uid="{CB1C521F-925A-4D99-9FA9-0C522ED2687C}"/>
    <cellStyle name="Normal 2 2 2 4 2 10 3" xfId="29843" xr:uid="{468B2E9A-EDEE-4237-9199-24A324D7726D}"/>
    <cellStyle name="Normal 2 2 2 4 2 11" xfId="8827" xr:uid="{2D0F4871-4B36-4754-92B6-E0E9F5FEC753}"/>
    <cellStyle name="Normal 2 2 2 4 2 11 2" xfId="33593" xr:uid="{9B5B7D31-220A-4513-A0C8-FAF4932F1C84}"/>
    <cellStyle name="Normal 2 2 2 4 2 12" xfId="18012" xr:uid="{3AC56947-43AC-43EA-9CCA-3FB788384CA0}"/>
    <cellStyle name="Normal 2 2 2 4 2 12 2" xfId="42237" xr:uid="{567E4A2C-372D-4213-8AA6-0FD3087E5C0A}"/>
    <cellStyle name="Normal 2 2 2 4 2 13" xfId="18618" xr:uid="{CFC4734C-0624-475E-97E6-CA7454DE6312}"/>
    <cellStyle name="Normal 2 2 2 4 2 13 2" xfId="42814" xr:uid="{045D8A03-CB4C-4850-8014-925CFE492BA9}"/>
    <cellStyle name="Normal 2 2 2 4 2 14" xfId="25724" xr:uid="{698D51C1-1CBE-45EA-AB31-03A820083CE6}"/>
    <cellStyle name="Normal 2 2 2 4 2 2" xfId="1455" xr:uid="{AE9FB598-21CE-409A-9E44-0EA91A1B2D66}"/>
    <cellStyle name="Normal 2 2 2 4 2 2 2" xfId="3102" xr:uid="{A3E02105-885C-49E7-983D-90BD089E8979}"/>
    <cellStyle name="Normal 2 2 2 4 2 2 2 2" xfId="7059" xr:uid="{E5595FDB-207F-484E-B242-3A7C70F864F3}"/>
    <cellStyle name="Normal 2 2 2 4 2 2 2 2 2" xfId="15318" xr:uid="{D855AD33-D29C-4048-849A-7EB3B0F7A39C}"/>
    <cellStyle name="Normal 2 2 2 4 2 2 2 2 2 2" xfId="39900" xr:uid="{7724808D-2B9A-4DBE-939F-F9BF2D99F154}"/>
    <cellStyle name="Normal 2 2 2 4 2 2 2 2 3" xfId="31885" xr:uid="{42E1AE1B-D555-4292-8E22-DAADB92CF6A0}"/>
    <cellStyle name="Normal 2 2 2 4 2 2 2 3" xfId="11443" xr:uid="{5F43F70C-57A1-49D4-B986-6BB2EA9AB040}"/>
    <cellStyle name="Normal 2 2 2 4 2 2 2 3 2" xfId="36098" xr:uid="{8A5E8DC8-4CB5-4270-8102-A8513A4B4448}"/>
    <cellStyle name="Normal 2 2 2 4 2 2 2 4" xfId="22643" xr:uid="{B587853E-1AB8-4397-9375-CCAB80943EA6}"/>
    <cellStyle name="Normal 2 2 2 4 2 2 2 4 2" xfId="46670" xr:uid="{50B3402B-5E5A-4EDF-A6E1-523541D8BDAE}"/>
    <cellStyle name="Normal 2 2 2 4 2 2 2 5" xfId="28213" xr:uid="{2C214DE4-38F7-4DCC-8E79-0BB2C273127E}"/>
    <cellStyle name="Normal 2 2 2 4 2 2 3" xfId="3821" xr:uid="{6DC41FCD-7ED0-43AB-8475-59AAEC59914E}"/>
    <cellStyle name="Normal 2 2 2 4 2 2 3 2" xfId="12162" xr:uid="{9DF0C566-2543-4ED6-A7FC-8F74C91F650E}"/>
    <cellStyle name="Normal 2 2 2 4 2 2 3 2 2" xfId="36806" xr:uid="{F3173223-E6C0-479B-BBBD-C8D6661EFA8A}"/>
    <cellStyle name="Normal 2 2 2 4 2 2 3 3" xfId="28921" xr:uid="{8FA386EC-A162-42A2-AC4D-AD5C1C2C176C}"/>
    <cellStyle name="Normal 2 2 2 4 2 2 4" xfId="4575" xr:uid="{9C4F8BCD-B377-425C-B77F-D5BBE0902A76}"/>
    <cellStyle name="Normal 2 2 2 4 2 2 4 2" xfId="12916" xr:uid="{69C87243-93B7-468F-B488-88FE8C4F8012}"/>
    <cellStyle name="Normal 2 2 2 4 2 2 4 2 2" xfId="37501" xr:uid="{D9EC9605-3977-4A73-9F77-A47914336703}"/>
    <cellStyle name="Normal 2 2 2 4 2 2 4 3" xfId="29541" xr:uid="{6D6B826F-4515-404D-8543-71BE6D6BB0AE}"/>
    <cellStyle name="Normal 2 2 2 4 2 2 5" xfId="5395" xr:uid="{56040A3C-C8A2-4ADC-BB2A-8A5E230E328B}"/>
    <cellStyle name="Normal 2 2 2 4 2 2 5 2" xfId="13678" xr:uid="{030AE779-CD85-4C76-9477-128237950865}"/>
    <cellStyle name="Normal 2 2 2 4 2 2 5 2 2" xfId="38262" xr:uid="{B5019E6A-190F-4F32-B4BA-5ED557E95B0F}"/>
    <cellStyle name="Normal 2 2 2 4 2 2 5 3" xfId="30244" xr:uid="{55A1FDD8-D9E9-43D4-A483-72774498863E}"/>
    <cellStyle name="Normal 2 2 2 4 2 2 6" xfId="9816" xr:uid="{0DC04A7C-F1E0-4A6B-80F6-F2B04BF52EE1}"/>
    <cellStyle name="Normal 2 2 2 4 2 2 6 2" xfId="34502" xr:uid="{01C952B8-300E-4FAE-925E-5CFA68D3252F}"/>
    <cellStyle name="Normal 2 2 2 4 2 2 7" xfId="18248" xr:uid="{983D6D4B-031B-4FC4-8F44-D124D07C6C1B}"/>
    <cellStyle name="Normal 2 2 2 4 2 2 7 2" xfId="42473" xr:uid="{0FFDB2AD-2F69-4F6E-8EF6-A550E5FE2A51}"/>
    <cellStyle name="Normal 2 2 2 4 2 2 8" xfId="20177" xr:uid="{898D53A3-344D-4F84-8EF6-72A3114E0D98}"/>
    <cellStyle name="Normal 2 2 2 4 2 2 8 2" xfId="44351" xr:uid="{7CF7E97E-ABB9-4A19-96E5-B59BBC5C5FD7}"/>
    <cellStyle name="Normal 2 2 2 4 2 2 9" xfId="26618" xr:uid="{1EEBEBB6-C652-41B9-8C58-141017DB7CCF}"/>
    <cellStyle name="Normal 2 2 2 4 2 3" xfId="1016" xr:uid="{436951BA-1B9A-4296-B155-E17658233974}"/>
    <cellStyle name="Normal 2 2 2 4 2 3 2" xfId="7997" xr:uid="{A82816B9-ECC5-43CC-85E3-B680C4523911}"/>
    <cellStyle name="Normal 2 2 2 4 2 3 2 2" xfId="16255" xr:uid="{00C4DAE4-7C58-4D6B-91F7-92BE81B6BE97}"/>
    <cellStyle name="Normal 2 2 2 4 2 3 2 2 2" xfId="40837" xr:uid="{0211ADCB-5F5A-468D-B775-A2E722EB599B}"/>
    <cellStyle name="Normal 2 2 2 4 2 3 2 3" xfId="22225" xr:uid="{7EBC0349-24B5-49DF-9E9F-BDA912D16D69}"/>
    <cellStyle name="Normal 2 2 2 4 2 3 2 3 2" xfId="46266" xr:uid="{7B993E28-BFF6-4910-8753-0B7054D24C4C}"/>
    <cellStyle name="Normal 2 2 2 4 2 3 2 4" xfId="32822" xr:uid="{D2756D40-3A66-465D-9E2F-94F66A5001AB}"/>
    <cellStyle name="Normal 2 2 2 4 2 3 3" xfId="6110" xr:uid="{7AD095DA-C2DD-419B-B6CD-87D725BF5BBF}"/>
    <cellStyle name="Normal 2 2 2 4 2 3 3 2" xfId="14372" xr:uid="{2A734486-F1A8-45C3-887C-0F0FBE53CEBC}"/>
    <cellStyle name="Normal 2 2 2 4 2 3 3 2 2" xfId="38954" xr:uid="{16DF9351-0CB6-40D8-BE27-F8E37D3B697C}"/>
    <cellStyle name="Normal 2 2 2 4 2 3 3 3" xfId="30939" xr:uid="{1C219665-A06F-4DA8-8B51-F1FA8654D017}"/>
    <cellStyle name="Normal 2 2 2 4 2 3 4" xfId="9392" xr:uid="{BE21B0FD-62DE-44FE-8380-DACF8BF4707D}"/>
    <cellStyle name="Normal 2 2 2 4 2 3 4 2" xfId="34100" xr:uid="{75AA24BA-2624-4121-A068-B639F58419B9}"/>
    <cellStyle name="Normal 2 2 2 4 2 3 5" xfId="19760" xr:uid="{39853F5E-12E2-4BFB-8272-5E0E93CD5C23}"/>
    <cellStyle name="Normal 2 2 2 4 2 3 5 2" xfId="43940" xr:uid="{409A3FD4-BF32-4FE7-A661-57E231E89D57}"/>
    <cellStyle name="Normal 2 2 2 4 2 3 6" xfId="26219" xr:uid="{4AEC3807-34BD-4212-A116-19BC4B160B30}"/>
    <cellStyle name="Normal 2 2 2 4 2 4" xfId="2243" xr:uid="{5B6CFE5B-B3BC-4148-B301-36D17E7D552D}"/>
    <cellStyle name="Normal 2 2 2 4 2 4 2" xfId="6630" xr:uid="{E6E67A58-6E53-483B-8AED-827C7BCE0900}"/>
    <cellStyle name="Normal 2 2 2 4 2 4 2 2" xfId="14889" xr:uid="{556FF569-35B9-4987-A2E2-582E94C75C04}"/>
    <cellStyle name="Normal 2 2 2 4 2 4 2 2 2" xfId="39471" xr:uid="{EED6552F-89DB-4B72-980C-5DB5B9BE3E2E}"/>
    <cellStyle name="Normal 2 2 2 4 2 4 2 3" xfId="21690" xr:uid="{26679E0C-A2BA-4B23-BEAA-85EC74C542C9}"/>
    <cellStyle name="Normal 2 2 2 4 2 4 2 3 2" xfId="45767" xr:uid="{047A298A-EADC-4579-A411-48949F1CCD73}"/>
    <cellStyle name="Normal 2 2 2 4 2 4 2 4" xfId="31456" xr:uid="{6E589896-20A0-4E0D-8CD5-CDB4A8AB7941}"/>
    <cellStyle name="Normal 2 2 2 4 2 4 3" xfId="10584" xr:uid="{D81EAF74-A7FF-4C35-B2CC-B04F98C375FB}"/>
    <cellStyle name="Normal 2 2 2 4 2 4 3 2" xfId="35242" xr:uid="{2EDC2F49-6608-4572-BB25-404EF4602BD0}"/>
    <cellStyle name="Normal 2 2 2 4 2 4 4" xfId="19225" xr:uid="{369890DC-4572-4CEF-A8C8-8DBD76C51E43}"/>
    <cellStyle name="Normal 2 2 2 4 2 4 4 2" xfId="43419" xr:uid="{28C2D31D-19F1-4B21-847D-C9461C4BCCF7}"/>
    <cellStyle name="Normal 2 2 2 4 2 4 5" xfId="27357" xr:uid="{D41075CE-3D1D-4481-BD0F-CD0AF27DD87B}"/>
    <cellStyle name="Normal 2 2 2 4 2 5" xfId="2629" xr:uid="{B92E3D3C-2FAA-4C11-BC2C-F6FC295E822B}"/>
    <cellStyle name="Normal 2 2 2 4 2 5 2" xfId="8415" xr:uid="{B6CEC9F0-10CA-43F8-A473-398355B2E81B}"/>
    <cellStyle name="Normal 2 2 2 4 2 5 2 2" xfId="16673" xr:uid="{979DBB6F-E1C7-44D9-8867-50EF298585DD}"/>
    <cellStyle name="Normal 2 2 2 4 2 5 2 2 2" xfId="41255" xr:uid="{3BDAC892-6204-4103-BE7A-02B8E04DA5D1}"/>
    <cellStyle name="Normal 2 2 2 4 2 5 2 3" xfId="33240" xr:uid="{EF5BCC2F-2164-4124-905F-2312D28A3CE2}"/>
    <cellStyle name="Normal 2 2 2 4 2 5 3" xfId="10970" xr:uid="{B530AC77-C12A-4B25-B5A0-5DD42049A85A}"/>
    <cellStyle name="Normal 2 2 2 4 2 5 3 2" xfId="35626" xr:uid="{4FA2EEC7-7289-4E3B-82F2-2580F7F13E7E}"/>
    <cellStyle name="Normal 2 2 2 4 2 5 4" xfId="21094" xr:uid="{838E30FF-4404-4F7C-A5CA-E0D6802811D8}"/>
    <cellStyle name="Normal 2 2 2 4 2 5 4 2" xfId="45215" xr:uid="{1645F37C-C2B7-40CE-A898-17F9956E1D07}"/>
    <cellStyle name="Normal 2 2 2 4 2 5 5" xfId="27741" xr:uid="{057BFC6C-B9E8-4E35-BF80-F124269C39DE}"/>
    <cellStyle name="Normal 2 2 2 4 2 6" xfId="2866" xr:uid="{39AE0F4D-BE2C-4291-8018-36A85CB5E453}"/>
    <cellStyle name="Normal 2 2 2 4 2 6 2" xfId="11207" xr:uid="{DDC4CD44-2ABE-4CEA-BF95-778F6D2AC1C6}"/>
    <cellStyle name="Normal 2 2 2 4 2 6 2 2" xfId="35862" xr:uid="{D935632A-774F-4BE3-B1B1-C6FDFDDC52BB}"/>
    <cellStyle name="Normal 2 2 2 4 2 6 3" xfId="27977" xr:uid="{43B7A1B5-E763-4047-92BA-7826C012581F}"/>
    <cellStyle name="Normal 2 2 2 4 2 7" xfId="3339" xr:uid="{CB323060-99EA-4852-A8BF-138810A860ED}"/>
    <cellStyle name="Normal 2 2 2 4 2 7 2" xfId="11680" xr:uid="{6A3352CB-ACF2-49CA-AF91-9538CEF28638}"/>
    <cellStyle name="Normal 2 2 2 4 2 7 2 2" xfId="36334" xr:uid="{2E2A0E41-4D0A-41A5-ADD0-40F0A31AA65A}"/>
    <cellStyle name="Normal 2 2 2 4 2 7 3" xfId="28449" xr:uid="{EB3B4429-6701-40B0-B4E6-6F770D6EB8AB}"/>
    <cellStyle name="Normal 2 2 2 4 2 8" xfId="3585" xr:uid="{DF1737A9-4C0F-4D6A-9A36-E8B0CD15E23C}"/>
    <cellStyle name="Normal 2 2 2 4 2 8 2" xfId="11926" xr:uid="{93644F86-DCC1-483B-ADE7-CA7971AA0E0F}"/>
    <cellStyle name="Normal 2 2 2 4 2 8 2 2" xfId="36570" xr:uid="{57B3C28B-1E24-4121-A0B9-C4F0A8FB246E}"/>
    <cellStyle name="Normal 2 2 2 4 2 8 3" xfId="28685" xr:uid="{7F2F765A-DBBF-45A0-BC39-AC3EA56142FD}"/>
    <cellStyle name="Normal 2 2 2 4 2 9" xfId="4339" xr:uid="{E61F7D41-C1D6-4FAA-8B6C-372C8D121237}"/>
    <cellStyle name="Normal 2 2 2 4 2 9 2" xfId="12680" xr:uid="{6A4A1C9D-4206-4E02-93AB-67717EA142F7}"/>
    <cellStyle name="Normal 2 2 2 4 2 9 2 2" xfId="37265" xr:uid="{861CD6C5-BC86-450D-84D9-6C8B0E8D9FA4}"/>
    <cellStyle name="Normal 2 2 2 4 2 9 3" xfId="29305" xr:uid="{2649767B-3BB1-43D1-A5C4-7C7537CE2D2F}"/>
    <cellStyle name="Normal 2 2 2 4 3" xfId="623" xr:uid="{8251B0C2-1D24-43D8-A7EE-B08CF287937F}"/>
    <cellStyle name="Normal 2 2 2 4 3 10" xfId="25903" xr:uid="{6F6B2E6C-2159-4D62-AC38-89EE2BF2315F}"/>
    <cellStyle name="Normal 2 2 2 4 3 2" xfId="1256" xr:uid="{F4DB7EE8-A6A6-4846-875C-9AE7C14477FD}"/>
    <cellStyle name="Normal 2 2 2 4 3 2 2" xfId="8183" xr:uid="{2E27AC1A-C117-42A1-A456-2AC269ED780F}"/>
    <cellStyle name="Normal 2 2 2 4 3 2 2 2" xfId="16441" xr:uid="{979C0474-C968-41D9-98C2-805BA8C79A02}"/>
    <cellStyle name="Normal 2 2 2 4 3 2 2 2 2" xfId="41023" xr:uid="{6CE7243E-E490-4A35-A92F-26E33D77CBA0}"/>
    <cellStyle name="Normal 2 2 2 4 3 2 2 3" xfId="22448" xr:uid="{4F7FCA51-9BA4-4371-90B0-472C6C72516E}"/>
    <cellStyle name="Normal 2 2 2 4 3 2 2 3 2" xfId="46482" xr:uid="{5C2A9ED1-3968-4EC2-9676-4453C24A1965}"/>
    <cellStyle name="Normal 2 2 2 4 3 2 2 4" xfId="33008" xr:uid="{D8CC4939-D44F-4A14-A54F-A413CF23DCB3}"/>
    <cellStyle name="Normal 2 2 2 4 3 2 3" xfId="6304" xr:uid="{171C9B13-18CC-4912-A272-892A7DD4658B}"/>
    <cellStyle name="Normal 2 2 2 4 3 2 3 2" xfId="14565" xr:uid="{3D4F75F9-F13E-4009-B7FF-BDB5EC1C643E}"/>
    <cellStyle name="Normal 2 2 2 4 3 2 3 2 2" xfId="39147" xr:uid="{5AD28829-62B6-4A69-BA98-8594EF218286}"/>
    <cellStyle name="Normal 2 2 2 4 3 2 3 3" xfId="31132" xr:uid="{8A1BC339-3BF5-4870-9E8D-1FAE2AA5F349}"/>
    <cellStyle name="Normal 2 2 2 4 3 2 4" xfId="9619" xr:uid="{0A3B2208-95F7-432E-A58A-27F28D43B17C}"/>
    <cellStyle name="Normal 2 2 2 4 3 2 4 2" xfId="34314" xr:uid="{0C548CA5-35E9-4E0C-B620-45A80380427A}"/>
    <cellStyle name="Normal 2 2 2 4 3 2 5" xfId="19981" xr:uid="{406E5B47-1B7A-43DF-A58E-F9650269134C}"/>
    <cellStyle name="Normal 2 2 2 4 3 2 5 2" xfId="44159" xr:uid="{F4B6F92D-8B90-4B1D-83CF-6A94A8E4D148}"/>
    <cellStyle name="Normal 2 2 2 4 3 2 6" xfId="26431" xr:uid="{EE7A07ED-2659-4515-8C78-C8AA3D536908}"/>
    <cellStyle name="Normal 2 2 2 4 3 3" xfId="2984" xr:uid="{3183D0B4-C776-4103-8DB7-D5824A6AB4A5}"/>
    <cellStyle name="Normal 2 2 2 4 3 3 2" xfId="6823" xr:uid="{82D0EA28-F596-46FD-B05C-49850E7E7BD2}"/>
    <cellStyle name="Normal 2 2 2 4 3 3 2 2" xfId="15082" xr:uid="{98CD7C39-BAC4-42E1-95CA-97BEB3910955}"/>
    <cellStyle name="Normal 2 2 2 4 3 3 2 2 2" xfId="39664" xr:uid="{CFE8375B-0515-4773-8F37-5EA668309152}"/>
    <cellStyle name="Normal 2 2 2 4 3 3 2 3" xfId="21876" xr:uid="{4BD09E40-5006-4C9C-9DE1-44D7AA9EF439}"/>
    <cellStyle name="Normal 2 2 2 4 3 3 2 3 2" xfId="45950" xr:uid="{3E54E68C-C7D6-41A4-ACFF-B50FA30373AD}"/>
    <cellStyle name="Normal 2 2 2 4 3 3 2 4" xfId="31649" xr:uid="{D7F0E38E-FB2D-4417-98E2-8B2917FD7DE4}"/>
    <cellStyle name="Normal 2 2 2 4 3 3 3" xfId="11325" xr:uid="{FB8A5D1E-8876-4877-AB69-F229B03B4614}"/>
    <cellStyle name="Normal 2 2 2 4 3 3 3 2" xfId="35980" xr:uid="{76031CF8-1E9B-4725-9B7F-58A0E1CA6E4A}"/>
    <cellStyle name="Normal 2 2 2 4 3 3 4" xfId="19411" xr:uid="{0F1A0A3C-905E-441E-8D65-EA1B3EAB5F19}"/>
    <cellStyle name="Normal 2 2 2 4 3 3 4 2" xfId="43605" xr:uid="{61B590B7-5C57-4013-9DC4-9293BCCE21A1}"/>
    <cellStyle name="Normal 2 2 2 4 3 3 5" xfId="28095" xr:uid="{CCB80D9F-A7FB-40C9-9044-26E4B0EA3D27}"/>
    <cellStyle name="Normal 2 2 2 4 3 4" xfId="3703" xr:uid="{3FF981AA-DA27-43B4-B1B8-37362437ECC8}"/>
    <cellStyle name="Normal 2 2 2 4 3 4 2" xfId="7352" xr:uid="{DAF65D2B-7227-4C6C-9B34-E5C07F301E55}"/>
    <cellStyle name="Normal 2 2 2 4 3 4 2 2" xfId="15611" xr:uid="{72012668-011F-4180-896E-95799EDCB86E}"/>
    <cellStyle name="Normal 2 2 2 4 3 4 2 2 2" xfId="40193" xr:uid="{B42C4CFF-C92C-4C7A-81DD-8539664A40A3}"/>
    <cellStyle name="Normal 2 2 2 4 3 4 2 3" xfId="32178" xr:uid="{6DD86290-477C-4AD3-83E5-3CF44A50763E}"/>
    <cellStyle name="Normal 2 2 2 4 3 4 3" xfId="12044" xr:uid="{D48368E0-E346-45FD-85F9-C5678507A78D}"/>
    <cellStyle name="Normal 2 2 2 4 3 4 3 2" xfId="36688" xr:uid="{716A92C2-5336-4E00-8339-1F19653E3DB5}"/>
    <cellStyle name="Normal 2 2 2 4 3 4 4" xfId="21281" xr:uid="{1570E25A-A293-427D-80C6-8B6C0D98FD06}"/>
    <cellStyle name="Normal 2 2 2 4 3 4 4 2" xfId="45400" xr:uid="{35F22582-4A74-4483-BF2D-A4CEDA04046D}"/>
    <cellStyle name="Normal 2 2 2 4 3 4 5" xfId="28803" xr:uid="{74EA2BCA-F92E-4B9C-B70D-B1182C4700DF}"/>
    <cellStyle name="Normal 2 2 2 4 3 5" xfId="4457" xr:uid="{3D19EEA0-546F-4944-B01D-A62F5C255D41}"/>
    <cellStyle name="Normal 2 2 2 4 3 5 2" xfId="12798" xr:uid="{6F22E17E-7880-42A8-8A4F-AC89B9AAFAFE}"/>
    <cellStyle name="Normal 2 2 2 4 3 5 2 2" xfId="37383" xr:uid="{FA7D1314-DE01-4EF2-91D2-0F5A69B66131}"/>
    <cellStyle name="Normal 2 2 2 4 3 5 3" xfId="29423" xr:uid="{2B7366D0-4095-42CF-A2DB-9A35A43F85DD}"/>
    <cellStyle name="Normal 2 2 2 4 3 6" xfId="5197" xr:uid="{33EE73A9-E28C-4948-8D79-4590AE66BE95}"/>
    <cellStyle name="Normal 2 2 2 4 3 6 2" xfId="13490" xr:uid="{6673A133-1083-476C-8C62-6CA5AB3B3C1A}"/>
    <cellStyle name="Normal 2 2 2 4 3 6 2 2" xfId="38074" xr:uid="{39B39DB4-154C-4DB2-BA77-C24B44228500}"/>
    <cellStyle name="Normal 2 2 2 4 3 6 3" xfId="30056" xr:uid="{16DB9BF0-6D01-47EC-AE6E-AF2B084114B1}"/>
    <cellStyle name="Normal 2 2 2 4 3 7" xfId="9010" xr:uid="{E1F5912C-1C03-4448-A9D2-9E519BCC2743}"/>
    <cellStyle name="Normal 2 2 2 4 3 7 2" xfId="33772" xr:uid="{0771B766-296A-4E08-B84B-78494ABEB5C5}"/>
    <cellStyle name="Normal 2 2 2 4 3 8" xfId="18130" xr:uid="{EA7D8E6D-767C-47C6-9346-9679D6938F80}"/>
    <cellStyle name="Normal 2 2 2 4 3 8 2" xfId="42355" xr:uid="{E40090E3-4E24-4C92-B5E2-0800D39D211B}"/>
    <cellStyle name="Normal 2 2 2 4 3 9" xfId="18804" xr:uid="{8CEAF3E3-5EE5-4FA5-A717-B473CD451E86}"/>
    <cellStyle name="Normal 2 2 2 4 3 9 2" xfId="43000" xr:uid="{DC8DC4CD-5A12-4860-9DC7-A8CE39F89C34}"/>
    <cellStyle name="Normal 2 2 2 4 4" xfId="1676" xr:uid="{DC4C3476-8EEA-4BB2-8491-FD0DA031A1C9}"/>
    <cellStyle name="Normal 2 2 2 4 4 2" xfId="6941" xr:uid="{7E3B1FCB-E3AD-47FE-A517-52BC879F6C04}"/>
    <cellStyle name="Normal 2 2 2 4 4 2 2" xfId="15200" xr:uid="{38FCF20D-B2B9-4C66-AA3F-3928310C618B}"/>
    <cellStyle name="Normal 2 2 2 4 4 2 2 2" xfId="39782" xr:uid="{BBD8CE15-DE31-43C1-885D-2B892C292C88}"/>
    <cellStyle name="Normal 2 2 2 4 4 2 3" xfId="22849" xr:uid="{009FA371-5A6E-4B17-BCB6-328C068CD295}"/>
    <cellStyle name="Normal 2 2 2 4 4 2 3 2" xfId="46867" xr:uid="{50AEF4DE-9F6F-4E89-B604-D5D6B2877A86}"/>
    <cellStyle name="Normal 2 2 2 4 4 2 4" xfId="31767" xr:uid="{DE1E7032-4193-4977-8557-554CF6647306}"/>
    <cellStyle name="Normal 2 2 2 4 4 3" xfId="5601" xr:uid="{116B4F15-7F67-457D-ADB2-303F42635824}"/>
    <cellStyle name="Normal 2 2 2 4 4 3 2" xfId="13872" xr:uid="{7BA91A27-A49B-4F80-90B9-94EDDE198294}"/>
    <cellStyle name="Normal 2 2 2 4 4 3 2 2" xfId="38456" xr:uid="{5058697D-A80B-4EED-9411-4E5E52CC2ED3}"/>
    <cellStyle name="Normal 2 2 2 4 4 3 3" xfId="30439" xr:uid="{A8F2B857-11E6-4E01-880B-27F688ED06CA}"/>
    <cellStyle name="Normal 2 2 2 4 4 4" xfId="10025" xr:uid="{04C28B18-2211-45DE-B062-56AD0A96E7A2}"/>
    <cellStyle name="Normal 2 2 2 4 4 4 2" xfId="34696" xr:uid="{04A7DCAE-4DB9-4356-B7BF-C882EE1A40FB}"/>
    <cellStyle name="Normal 2 2 2 4 4 5" xfId="20385" xr:uid="{28882482-7120-4CC8-95D3-46122264CE30}"/>
    <cellStyle name="Normal 2 2 2 4 4 5 2" xfId="44549" xr:uid="{63DEF008-34EE-4D17-A8E8-D3C0240547AB}"/>
    <cellStyle name="Normal 2 2 2 4 4 6" xfId="26811" xr:uid="{D4CEFA17-DCFD-404A-AEB2-8DD3A1CC89BE}"/>
    <cellStyle name="Normal 2 2 2 4 5" xfId="1812" xr:uid="{6260D8D5-78F1-4B3A-9B83-9FBE0085B2C0}"/>
    <cellStyle name="Normal 2 2 2 4 5 2" xfId="7619" xr:uid="{4142B6EF-E5FE-4D99-AFB5-9D84C6E10524}"/>
    <cellStyle name="Normal 2 2 2 4 5 2 2" xfId="15877" xr:uid="{372CDE4A-ED15-4C5E-84D1-5C809FE368D8}"/>
    <cellStyle name="Normal 2 2 2 4 5 2 2 2" xfId="40459" xr:uid="{54DE6462-071A-42EF-ABEB-6CD50B89C6DC}"/>
    <cellStyle name="Normal 2 2 2 4 5 2 3" xfId="22977" xr:uid="{EB397F91-1BFB-4516-86EE-E74AA0B0026E}"/>
    <cellStyle name="Normal 2 2 2 4 5 2 3 2" xfId="46988" xr:uid="{B0A37597-76F5-44C0-A618-2EC1988ECF47}"/>
    <cellStyle name="Normal 2 2 2 4 5 2 4" xfId="32444" xr:uid="{848C1437-146D-4D16-9365-22D344EBF41B}"/>
    <cellStyle name="Normal 2 2 2 4 5 3" xfId="5730" xr:uid="{2AFD9970-92EF-4699-89E5-DA33A54D91FE}"/>
    <cellStyle name="Normal 2 2 2 4 5 3 2" xfId="13992" xr:uid="{197CEC4D-A013-4E28-A2D0-9DE688BFC156}"/>
    <cellStyle name="Normal 2 2 2 4 5 3 2 2" xfId="38574" xr:uid="{54B271FF-4E7F-4B53-93CB-0638CDC3F98A}"/>
    <cellStyle name="Normal 2 2 2 4 5 3 3" xfId="30559" xr:uid="{4A6CAD4A-8783-4128-9D5D-0726CC87816D}"/>
    <cellStyle name="Normal 2 2 2 4 5 4" xfId="10154" xr:uid="{4708B860-FCDB-47AC-8805-C2C652DCE17A}"/>
    <cellStyle name="Normal 2 2 2 4 5 4 2" xfId="34814" xr:uid="{FCF66002-F800-41E9-9249-0CCF038A3FC0}"/>
    <cellStyle name="Normal 2 2 2 4 5 5" xfId="20512" xr:uid="{31FBC2CE-8F2A-4E87-B53D-3AFABF225FBD}"/>
    <cellStyle name="Normal 2 2 2 4 5 5 2" xfId="44672" xr:uid="{EE208007-BCC2-4E58-AC76-3CBB63A0643D}"/>
    <cellStyle name="Normal 2 2 2 4 5 6" xfId="26929" xr:uid="{AE7D2306-9FAF-4C25-B56F-A030E514984E}"/>
    <cellStyle name="Normal 2 2 2 4 6" xfId="786" xr:uid="{943D3231-9AD3-4ADB-94D0-913E7A09A484}"/>
    <cellStyle name="Normal 2 2 2 4 6 2" xfId="7810" xr:uid="{39A4C089-AECB-40E1-8562-9D0F4B386632}"/>
    <cellStyle name="Normal 2 2 2 4 6 2 2" xfId="16068" xr:uid="{E4E4A660-9BD9-4DBA-B4CC-8D9291B7F979}"/>
    <cellStyle name="Normal 2 2 2 4 6 2 2 2" xfId="40650" xr:uid="{1CD509D2-C64F-4505-9C91-D9E97EDDABD2}"/>
    <cellStyle name="Normal 2 2 2 4 6 2 3" xfId="22009" xr:uid="{C76F776E-F3DF-453E-9C1E-B808EB7D9BF4}"/>
    <cellStyle name="Normal 2 2 2 4 6 2 3 2" xfId="46075" xr:uid="{F731AE38-DC2A-4F9C-996E-9E775F318B52}"/>
    <cellStyle name="Normal 2 2 2 4 6 2 4" xfId="32635" xr:uid="{87676D8D-B92B-4556-8AF0-E920F0BC0371}"/>
    <cellStyle name="Normal 2 2 2 4 6 3" xfId="5923" xr:uid="{09869F7C-54AE-42D1-9317-D4DC212990D1}"/>
    <cellStyle name="Normal 2 2 2 4 6 3 2" xfId="14185" xr:uid="{022A2F12-7F2F-4247-83EF-C88D152A5CE1}"/>
    <cellStyle name="Normal 2 2 2 4 6 3 2 2" xfId="38767" xr:uid="{FADD4379-9522-48C2-9668-474EC6E22841}"/>
    <cellStyle name="Normal 2 2 2 4 6 3 3" xfId="30752" xr:uid="{F9484892-79FD-4C0F-BCBF-D8624327E64D}"/>
    <cellStyle name="Normal 2 2 2 4 6 4" xfId="9171" xr:uid="{E060E9E4-7334-477A-956A-A87779F90CA4}"/>
    <cellStyle name="Normal 2 2 2 4 6 4 2" xfId="33910" xr:uid="{7C7F7AF1-A4F6-4A57-BF21-88D19E9300E7}"/>
    <cellStyle name="Normal 2 2 2 4 6 5" xfId="19543" xr:uid="{8D032B4B-C268-4B0E-AF9D-320363746ECC}"/>
    <cellStyle name="Normal 2 2 2 4 6 5 2" xfId="43731" xr:uid="{53F3F7E6-6488-4CD7-A473-0990B3C1EE7D}"/>
    <cellStyle name="Normal 2 2 2 4 6 6" xfId="26032" xr:uid="{ABF23C4C-47CB-497F-9F91-C36D703CAF81}"/>
    <cellStyle name="Normal 2 2 2 4 7" xfId="1931" xr:uid="{7A3E7737-0089-4283-94DD-BE09EC1E4F9E}"/>
    <cellStyle name="Normal 2 2 2 4 7 2" xfId="6443" xr:uid="{60871B1B-0FEC-4845-B9EB-48CB4C60B5F9}"/>
    <cellStyle name="Normal 2 2 2 4 7 2 2" xfId="14702" xr:uid="{5B8D1001-7769-4309-A749-8244D3BAA76B}"/>
    <cellStyle name="Normal 2 2 2 4 7 2 2 2" xfId="39284" xr:uid="{A43209DF-1694-4514-8619-C7449A239F42}"/>
    <cellStyle name="Normal 2 2 2 4 7 2 3" xfId="23095" xr:uid="{B412F716-FA19-4E59-A951-18E56BD50F73}"/>
    <cellStyle name="Normal 2 2 2 4 7 2 3 2" xfId="47106" xr:uid="{4D0ACF63-FDC9-48E3-940E-5AB370091AD8}"/>
    <cellStyle name="Normal 2 2 2 4 7 2 4" xfId="31269" xr:uid="{1EC5CE80-3351-405A-A1E4-450EAD6CCB08}"/>
    <cellStyle name="Normal 2 2 2 4 7 3" xfId="10273" xr:uid="{99DA5A77-A16F-4EA4-B994-AE832380333E}"/>
    <cellStyle name="Normal 2 2 2 4 7 3 2" xfId="34932" xr:uid="{509A53B8-0516-4A54-8B21-5449658EA240}"/>
    <cellStyle name="Normal 2 2 2 4 7 4" xfId="20630" xr:uid="{660F77E2-643D-43F5-BBC3-1EFB47D2DB4D}"/>
    <cellStyle name="Normal 2 2 2 4 7 4 2" xfId="44790" xr:uid="{731910C7-7A0C-4273-8A0E-71F4AF13A8BF}"/>
    <cellStyle name="Normal 2 2 2 4 7 5" xfId="27047" xr:uid="{60150746-DDE1-49DF-B586-8246A0759B84}"/>
    <cellStyle name="Normal 2 2 2 4 8" xfId="2124" xr:uid="{710BBA04-EA93-4B1B-8EE0-E7B1A9648948}"/>
    <cellStyle name="Normal 2 2 2 4 8 2" xfId="8297" xr:uid="{17BB9D3B-2D9B-4BA7-8E45-BFDDD6B8B09D}"/>
    <cellStyle name="Normal 2 2 2 4 8 2 2" xfId="16555" xr:uid="{264697AD-EE71-4565-89E9-E73CE65BE15B}"/>
    <cellStyle name="Normal 2 2 2 4 8 2 2 2" xfId="41137" xr:uid="{1D45AA28-6640-4457-8EB6-55D696D3733E}"/>
    <cellStyle name="Normal 2 2 2 4 8 2 3" xfId="21519" xr:uid="{1AA662AD-FE44-47D9-B0B5-2179D8F3448B}"/>
    <cellStyle name="Normal 2 2 2 4 8 2 3 2" xfId="45617" xr:uid="{2C39B681-C551-4106-B1B2-20AE36E6C017}"/>
    <cellStyle name="Normal 2 2 2 4 8 2 4" xfId="33122" xr:uid="{523AA867-3A5E-4047-9EF3-C79FB923C3D5}"/>
    <cellStyle name="Normal 2 2 2 4 8 3" xfId="10466" xr:uid="{56304FD2-2E3B-4AC0-9214-3749B700701C}"/>
    <cellStyle name="Normal 2 2 2 4 8 3 2" xfId="35124" xr:uid="{640AFAE4-B7DE-46D4-9EFF-784F59236EF8}"/>
    <cellStyle name="Normal 2 2 2 4 8 4" xfId="19049" xr:uid="{F6CF49CA-3DD5-41A8-AF64-065F08D3A354}"/>
    <cellStyle name="Normal 2 2 2 4 8 4 2" xfId="43243" xr:uid="{C6AB0796-BD1B-4B78-975B-AE7777218D5C}"/>
    <cellStyle name="Normal 2 2 2 4 8 5" xfId="27239" xr:uid="{5A974DC2-1BCF-4D1A-AB58-7DA34B49743E}"/>
    <cellStyle name="Normal 2 2 2 4 9" xfId="2511" xr:uid="{3FE392E5-C4C2-45D6-BA47-D3ACF67EDF51}"/>
    <cellStyle name="Normal 2 2 2 4 9 2" xfId="10852" xr:uid="{871EB953-C66A-4073-8987-D4D8B4AE5A3A}"/>
    <cellStyle name="Normal 2 2 2 4 9 2 2" xfId="35508" xr:uid="{DB12560F-9F85-4F76-A908-16B3B493981A}"/>
    <cellStyle name="Normal 2 2 2 4 9 3" xfId="20925" xr:uid="{FC60CCC8-ED59-4138-845C-82A8ED4A8A2F}"/>
    <cellStyle name="Normal 2 2 2 4 9 3 2" xfId="45060" xr:uid="{F05B1212-9015-47A6-AEC0-DA1877C82201}"/>
    <cellStyle name="Normal 2 2 2 4 9 4" xfId="27623" xr:uid="{8FADC1F9-C77E-49CA-A0D6-7342F621D3DF}"/>
    <cellStyle name="Normal 2 2 2 5" xfId="361" xr:uid="{778CC9BE-E8AB-41BA-AD89-582F7BAF9445}"/>
    <cellStyle name="Normal 2 2 2 5 10" xfId="4278" xr:uid="{52171729-015C-4D6B-8C1C-10314C0A60B7}"/>
    <cellStyle name="Normal 2 2 2 5 10 2" xfId="12619" xr:uid="{B11DA3A2-5D88-4125-96AE-29248E6A06C0}"/>
    <cellStyle name="Normal 2 2 2 5 10 2 2" xfId="37204" xr:uid="{A63517EE-4D36-4881-8798-5853B9797BF5}"/>
    <cellStyle name="Normal 2 2 2 5 10 3" xfId="29244" xr:uid="{C50AFDC8-A9C3-43BB-A52A-D00F5878A344}"/>
    <cellStyle name="Normal 2 2 2 5 11" xfId="4817" xr:uid="{FC0FADDC-4F75-4D8E-8778-901C4888D45B}"/>
    <cellStyle name="Normal 2 2 2 5 11 2" xfId="13141" xr:uid="{C87A05CD-387C-4CE8-BCCC-A1ADADA6FDE8}"/>
    <cellStyle name="Normal 2 2 2 5 11 2 2" xfId="37726" xr:uid="{0AD5EC2F-4DA3-4715-86F9-97672F4D0433}"/>
    <cellStyle name="Normal 2 2 2 5 11 3" xfId="29706" xr:uid="{3C0D4857-2043-45B6-AD8F-A5BC97E796E1}"/>
    <cellStyle name="Normal 2 2 2 5 12" xfId="8761" xr:uid="{0C150F77-797A-4E3B-980D-D43C20E413F7}"/>
    <cellStyle name="Normal 2 2 2 5 12 2" xfId="33532" xr:uid="{4B02DDB4-F335-42BF-BE0F-439CC7450FAB}"/>
    <cellStyle name="Normal 2 2 2 5 13" xfId="17951" xr:uid="{AA45B8A5-E695-464F-9786-346421BA2847}"/>
    <cellStyle name="Normal 2 2 2 5 13 2" xfId="42176" xr:uid="{04E311FE-F7C2-46B0-A39D-AD8AD5B8399A}"/>
    <cellStyle name="Normal 2 2 2 5 14" xfId="18545" xr:uid="{F087598E-EE03-4048-971F-BC7E8284191A}"/>
    <cellStyle name="Normal 2 2 2 5 14 2" xfId="42741" xr:uid="{F2EFB8C9-6BF6-4C68-8910-1E69E16E4B8B}"/>
    <cellStyle name="Normal 2 2 2 5 15" xfId="25663" xr:uid="{42C09621-4412-48C9-BB91-C1D2CDFB5C9A}"/>
    <cellStyle name="Normal 2 2 2 5 2" xfId="1074" xr:uid="{57736D3A-14C2-42DA-BC43-4E75A555388C}"/>
    <cellStyle name="Normal 2 2 2 5 2 10" xfId="26272" xr:uid="{CB7C8D05-AC2D-480B-A5CA-8998762FC780}"/>
    <cellStyle name="Normal 2 2 2 5 2 2" xfId="1508" xr:uid="{6C12C526-AD18-4F6F-95DD-7F29A0ADD0AD}"/>
    <cellStyle name="Normal 2 2 2 5 2 2 2" xfId="7485" xr:uid="{C2C44755-6464-464B-8D05-D96B854EF87F}"/>
    <cellStyle name="Normal 2 2 2 5 2 2 2 2" xfId="15744" xr:uid="{422C4378-1B0E-43E1-A19D-3A2693DAE483}"/>
    <cellStyle name="Normal 2 2 2 5 2 2 2 2 2" xfId="40326" xr:uid="{AB26EA12-D365-4CBB-A03C-22C84D267304}"/>
    <cellStyle name="Normal 2 2 2 5 2 2 2 3" xfId="22696" xr:uid="{EAB2AB8A-2A8F-431B-BABE-D4F6D88E6421}"/>
    <cellStyle name="Normal 2 2 2 5 2 2 2 3 2" xfId="46723" xr:uid="{A901C81B-79C6-449E-9BCC-D6BF5A86BD9C}"/>
    <cellStyle name="Normal 2 2 2 5 2 2 2 4" xfId="32311" xr:uid="{68D7CE8E-44AE-450E-A1D6-02359A002629}"/>
    <cellStyle name="Normal 2 2 2 5 2 2 3" xfId="5448" xr:uid="{95D9767D-E21A-4C7A-AF43-2F32A269F693}"/>
    <cellStyle name="Normal 2 2 2 5 2 2 3 2" xfId="13731" xr:uid="{F05B9EA0-C69C-4972-979F-4D36EDC1BE14}"/>
    <cellStyle name="Normal 2 2 2 5 2 2 3 2 2" xfId="38315" xr:uid="{621F1B04-42FE-4517-8C52-EA3955BD36E7}"/>
    <cellStyle name="Normal 2 2 2 5 2 2 3 3" xfId="30297" xr:uid="{66D3BFD9-A5DB-4DA3-A19A-ADE849023CD1}"/>
    <cellStyle name="Normal 2 2 2 5 2 2 4" xfId="9869" xr:uid="{BDF0723C-2579-48DA-8466-71A4422CEA04}"/>
    <cellStyle name="Normal 2 2 2 5 2 2 4 2" xfId="34555" xr:uid="{7A2A0F70-C56D-4F12-8573-67C65F8ADC77}"/>
    <cellStyle name="Normal 2 2 2 5 2 2 5" xfId="20230" xr:uid="{333C01E1-0443-49F8-B345-6C443028A356}"/>
    <cellStyle name="Normal 2 2 2 5 2 2 5 2" xfId="44404" xr:uid="{EF219D7A-7530-4F03-8C0A-8A4B67539419}"/>
    <cellStyle name="Normal 2 2 2 5 2 2 6" xfId="26671" xr:uid="{1C903BD5-C87F-4B4B-A0C2-3053E9E413A1}"/>
    <cellStyle name="Normal 2 2 2 5 2 3" xfId="3041" xr:uid="{F72DBEDC-0821-41C7-A38E-A2E4C2E59D62}"/>
    <cellStyle name="Normal 2 2 2 5 2 3 2" xfId="8050" xr:uid="{F45C9FC6-C685-4686-A3A6-BC9D5750B6EE}"/>
    <cellStyle name="Normal 2 2 2 5 2 3 2 2" xfId="16308" xr:uid="{50D9E569-8E13-4C03-B675-68E65E479134}"/>
    <cellStyle name="Normal 2 2 2 5 2 3 2 2 2" xfId="40890" xr:uid="{19870AF1-CBAA-4F24-B351-AA1699F7C9DD}"/>
    <cellStyle name="Normal 2 2 2 5 2 3 2 3" xfId="32875" xr:uid="{7E8D13C9-BE32-4C47-9B03-063E9CFD7978}"/>
    <cellStyle name="Normal 2 2 2 5 2 3 3" xfId="6163" xr:uid="{A66E723C-9881-467A-9E2B-9405CEA9AAB8}"/>
    <cellStyle name="Normal 2 2 2 5 2 3 3 2" xfId="14425" xr:uid="{AB9F4966-15BF-4324-86FD-2B1DF90CADC1}"/>
    <cellStyle name="Normal 2 2 2 5 2 3 3 2 2" xfId="39007" xr:uid="{07B13430-AFDC-494C-917C-6ACC8DC20E0D}"/>
    <cellStyle name="Normal 2 2 2 5 2 3 3 3" xfId="30992" xr:uid="{982641E8-A239-4933-A9F1-2B709062AAB3}"/>
    <cellStyle name="Normal 2 2 2 5 2 3 4" xfId="11382" xr:uid="{4C5D6113-86E4-4E71-B1E5-3293D4B5945D}"/>
    <cellStyle name="Normal 2 2 2 5 2 3 4 2" xfId="36037" xr:uid="{AC794434-713A-4364-8741-F820217EDD8B}"/>
    <cellStyle name="Normal 2 2 2 5 2 3 5" xfId="22283" xr:uid="{B5AA180E-000D-467F-B2DA-3A1821B5AED0}"/>
    <cellStyle name="Normal 2 2 2 5 2 3 5 2" xfId="46319" xr:uid="{77F092A1-FA73-4B8B-B7C3-545A7E3A501E}"/>
    <cellStyle name="Normal 2 2 2 5 2 3 6" xfId="28152" xr:uid="{0E16F427-F8B6-490B-BFFC-E661F00F39A4}"/>
    <cellStyle name="Normal 2 2 2 5 2 4" xfId="3760" xr:uid="{2F0FD40B-DE2D-4040-A4A3-322553781EEA}"/>
    <cellStyle name="Normal 2 2 2 5 2 4 2" xfId="6683" xr:uid="{BB93BAE3-FABE-4897-B9E6-A9170A3418DF}"/>
    <cellStyle name="Normal 2 2 2 5 2 4 2 2" xfId="14942" xr:uid="{63118DFA-171A-407E-9D32-A89214FF1DDE}"/>
    <cellStyle name="Normal 2 2 2 5 2 4 2 2 2" xfId="39524" xr:uid="{A877F01B-528F-4164-8544-F218713A06D0}"/>
    <cellStyle name="Normal 2 2 2 5 2 4 2 3" xfId="31509" xr:uid="{A898CAD8-30A1-4607-9E7B-6A105357EBF6}"/>
    <cellStyle name="Normal 2 2 2 5 2 4 3" xfId="12101" xr:uid="{AB1A04D2-20AA-4367-AF2F-9378536A874D}"/>
    <cellStyle name="Normal 2 2 2 5 2 4 3 2" xfId="36745" xr:uid="{80F8D852-4B29-4380-B5C0-FD7E135BE5D0}"/>
    <cellStyle name="Normal 2 2 2 5 2 4 4" xfId="28860" xr:uid="{37E78350-3041-450C-839F-A7F84FB77A0C}"/>
    <cellStyle name="Normal 2 2 2 5 2 5" xfId="4514" xr:uid="{F3999FE2-20E4-465C-9DF6-1917FF9F48D0}"/>
    <cellStyle name="Normal 2 2 2 5 2 5 2" xfId="7196" xr:uid="{EAB98E98-FD34-4AAC-8C42-0B0D44B26459}"/>
    <cellStyle name="Normal 2 2 2 5 2 5 2 2" xfId="15455" xr:uid="{D7DFE54F-3E67-4C59-8DE0-F7A0F91C25A5}"/>
    <cellStyle name="Normal 2 2 2 5 2 5 2 2 2" xfId="40037" xr:uid="{FC9FA735-B087-4583-B9F4-C3FE78B3B07B}"/>
    <cellStyle name="Normal 2 2 2 5 2 5 2 3" xfId="32022" xr:uid="{1FE064BB-E853-411F-88C2-37614605D954}"/>
    <cellStyle name="Normal 2 2 2 5 2 5 3" xfId="12855" xr:uid="{830F5AB5-8FF9-4B07-8485-B20421A12A5B}"/>
    <cellStyle name="Normal 2 2 2 5 2 5 3 2" xfId="37440" xr:uid="{E185540E-2044-4676-B5E1-EBD372B5B352}"/>
    <cellStyle name="Normal 2 2 2 5 2 5 4" xfId="29480" xr:uid="{5DD8A6C1-8D5F-45B8-A792-BF11970B180A}"/>
    <cellStyle name="Normal 2 2 2 5 2 6" xfId="5034" xr:uid="{78A1A497-3BC2-499A-9061-EBEEA9DEEB49}"/>
    <cellStyle name="Normal 2 2 2 5 2 6 2" xfId="13331" xr:uid="{1EAD678D-8C3D-4787-BFD2-9FE9A0120AD1}"/>
    <cellStyle name="Normal 2 2 2 5 2 6 2 2" xfId="37915" xr:uid="{C289B81F-165E-49AD-A912-74DA673210AE}"/>
    <cellStyle name="Normal 2 2 2 5 2 6 3" xfId="29896" xr:uid="{69BFAA27-E783-473B-B9B1-B0E7D3A04307}"/>
    <cellStyle name="Normal 2 2 2 5 2 7" xfId="9450" xr:uid="{10198685-CAAF-48CA-9CFF-25AF8CAC0E52}"/>
    <cellStyle name="Normal 2 2 2 5 2 7 2" xfId="34153" xr:uid="{ED547E3B-8727-46FB-BD7D-54F114F7DE99}"/>
    <cellStyle name="Normal 2 2 2 5 2 8" xfId="18187" xr:uid="{E34083CD-C07E-43AD-9F12-F217B29DEE69}"/>
    <cellStyle name="Normal 2 2 2 5 2 8 2" xfId="42412" xr:uid="{CBDB91A9-3234-4473-872B-C0C8450EF813}"/>
    <cellStyle name="Normal 2 2 2 5 2 9" xfId="19818" xr:uid="{15049ECF-4177-494A-B0AC-929D0BF51EF9}"/>
    <cellStyle name="Normal 2 2 2 5 2 9 2" xfId="43998" xr:uid="{4715BA58-CFDC-4DE4-98BD-37DE1470B578}"/>
    <cellStyle name="Normal 2 2 2 5 3" xfId="1310" xr:uid="{0364A57B-9933-4F75-AEDA-CFAF36B1769C}"/>
    <cellStyle name="Normal 2 2 2 5 3 2" xfId="6998" xr:uid="{19E8604A-2157-4B2C-B492-263850BC9565}"/>
    <cellStyle name="Normal 2 2 2 5 3 2 2" xfId="15257" xr:uid="{8BD041FF-0F39-4E17-A5A7-83FB34E2C5C3}"/>
    <cellStyle name="Normal 2 2 2 5 3 2 2 2" xfId="39839" xr:uid="{933E5A53-98E7-47D6-BF80-2A417C94C13E}"/>
    <cellStyle name="Normal 2 2 2 5 3 2 3" xfId="22501" xr:uid="{F17F3C72-AA19-4154-8A27-4240967F4279}"/>
    <cellStyle name="Normal 2 2 2 5 3 2 3 2" xfId="46535" xr:uid="{77887726-3187-4E94-8507-5E0AB4038F54}"/>
    <cellStyle name="Normal 2 2 2 5 3 2 4" xfId="31824" xr:uid="{155FBDB6-4648-43B5-B08F-9C10EFC33E9D}"/>
    <cellStyle name="Normal 2 2 2 5 3 3" xfId="5250" xr:uid="{4B1AAFB0-34A4-4548-B6A3-B2EA815806D2}"/>
    <cellStyle name="Normal 2 2 2 5 3 3 2" xfId="13543" xr:uid="{A92BDED3-F786-43FD-9AD8-EF452E62721C}"/>
    <cellStyle name="Normal 2 2 2 5 3 3 2 2" xfId="38127" xr:uid="{1E086A51-C5F8-451F-8258-44A1AB3EB223}"/>
    <cellStyle name="Normal 2 2 2 5 3 3 3" xfId="30109" xr:uid="{54D08459-FECF-4C7D-8978-B63974D6F937}"/>
    <cellStyle name="Normal 2 2 2 5 3 4" xfId="9672" xr:uid="{FB30591A-84E2-4684-B6FD-7BEFEA98477A}"/>
    <cellStyle name="Normal 2 2 2 5 3 4 2" xfId="34367" xr:uid="{BAEA46E2-BF9E-49E1-AED5-A3C378CDFF33}"/>
    <cellStyle name="Normal 2 2 2 5 3 5" xfId="20034" xr:uid="{870B4729-F0E7-428B-B261-B77562AC2BBE}"/>
    <cellStyle name="Normal 2 2 2 5 3 5 2" xfId="44212" xr:uid="{25BFFC93-9FB7-4028-886A-1A19AFDF77A8}"/>
    <cellStyle name="Normal 2 2 2 5 3 6" xfId="26484" xr:uid="{57F2E7B1-9684-4D13-AC10-44224D101BB4}"/>
    <cellStyle name="Normal 2 2 2 5 4" xfId="845" xr:uid="{FE7E1DFD-959B-4DA0-BECE-7DAB2E5F5516}"/>
    <cellStyle name="Normal 2 2 2 5 4 2" xfId="7863" xr:uid="{1B2A4041-D814-4A40-9170-1A2134CBB135}"/>
    <cellStyle name="Normal 2 2 2 5 4 2 2" xfId="16121" xr:uid="{8E0A2A27-0C97-4F75-9ED1-7668222A3437}"/>
    <cellStyle name="Normal 2 2 2 5 4 2 2 2" xfId="40703" xr:uid="{9106BE83-5879-4AB4-9C32-B4F8662561F3}"/>
    <cellStyle name="Normal 2 2 2 5 4 2 3" xfId="22067" xr:uid="{C416594E-E120-440E-95F9-61AB1950165B}"/>
    <cellStyle name="Normal 2 2 2 5 4 2 3 2" xfId="46128" xr:uid="{8E3F1AAE-DAAF-463F-845A-4DA1300B0703}"/>
    <cellStyle name="Normal 2 2 2 5 4 2 4" xfId="32688" xr:uid="{9A137AD9-DA51-40E0-9424-E89CF8C219F6}"/>
    <cellStyle name="Normal 2 2 2 5 4 3" xfId="5976" xr:uid="{780531E6-7A6C-46B5-9023-839A4A3F2BB3}"/>
    <cellStyle name="Normal 2 2 2 5 4 3 2" xfId="14238" xr:uid="{47BCC70E-1F9C-4D77-921F-97764F58AA31}"/>
    <cellStyle name="Normal 2 2 2 5 4 3 2 2" xfId="38820" xr:uid="{B48DD62D-39F7-4C2E-B2A3-57BD427011FD}"/>
    <cellStyle name="Normal 2 2 2 5 4 3 3" xfId="30805" xr:uid="{964293BE-39DC-4D27-A211-25E9B03DECCF}"/>
    <cellStyle name="Normal 2 2 2 5 4 4" xfId="9229" xr:uid="{47F21C95-0E9A-4D7E-B473-3FBA258FF07D}"/>
    <cellStyle name="Normal 2 2 2 5 4 4 2" xfId="33963" xr:uid="{B0E6F3A3-1C3F-4AC8-AD02-45EC6B4AAF4B}"/>
    <cellStyle name="Normal 2 2 2 5 4 5" xfId="19601" xr:uid="{27D6C03D-31DD-4DCA-9D3B-2DAC9521547A}"/>
    <cellStyle name="Normal 2 2 2 5 4 5 2" xfId="43789" xr:uid="{65052C14-C38D-4B65-9C9F-D72E88F6DF68}"/>
    <cellStyle name="Normal 2 2 2 5 4 6" xfId="26085" xr:uid="{EC2B6811-2671-4BE8-8AF0-82C12A6F9D38}"/>
    <cellStyle name="Normal 2 2 2 5 5" xfId="2182" xr:uid="{444BBBA7-0D76-4B92-9F63-8079907F899B}"/>
    <cellStyle name="Normal 2 2 2 5 5 2" xfId="6496" xr:uid="{0520D915-8A72-4CDA-ACD4-24841C4CDD74}"/>
    <cellStyle name="Normal 2 2 2 5 5 2 2" xfId="14755" xr:uid="{F391C08B-1327-49D3-AC81-E31008E62894}"/>
    <cellStyle name="Normal 2 2 2 5 5 2 2 2" xfId="39337" xr:uid="{5D8F322C-6217-4F23-BAF0-30D8A985598B}"/>
    <cellStyle name="Normal 2 2 2 5 5 2 3" xfId="21620" xr:uid="{248701E9-D2BF-462F-B8D4-A8446AAB5770}"/>
    <cellStyle name="Normal 2 2 2 5 5 2 3 2" xfId="45702" xr:uid="{258A50F3-8DBF-4D90-B2E4-783261FD317A}"/>
    <cellStyle name="Normal 2 2 2 5 5 2 4" xfId="31322" xr:uid="{AB72EEA6-3389-428C-B320-1321037D5D98}"/>
    <cellStyle name="Normal 2 2 2 5 5 3" xfId="10523" xr:uid="{4C2B9534-C406-4BC8-8F37-481902103EF8}"/>
    <cellStyle name="Normal 2 2 2 5 5 3 2" xfId="35181" xr:uid="{15BE6D5E-3B60-4D0D-9D40-44A2E54141AA}"/>
    <cellStyle name="Normal 2 2 2 5 5 4" xfId="19152" xr:uid="{15F8EB2B-337F-4193-AE2C-63FED07846C1}"/>
    <cellStyle name="Normal 2 2 2 5 5 4 2" xfId="43346" xr:uid="{2AC42616-0375-4EB0-BD24-A3FCE500D8D0}"/>
    <cellStyle name="Normal 2 2 2 5 5 5" xfId="27296" xr:uid="{828638E0-A6F4-4BD7-8A6F-210CA4DC2799}"/>
    <cellStyle name="Normal 2 2 2 5 6" xfId="2568" xr:uid="{7412E91A-D4CF-4F13-AABB-F4C00FE30A3E}"/>
    <cellStyle name="Normal 2 2 2 5 6 2" xfId="8354" xr:uid="{DCF75C7D-BB1C-43EE-AC44-78265873FD7D}"/>
    <cellStyle name="Normal 2 2 2 5 6 2 2" xfId="16612" xr:uid="{E8CFC73D-D493-49E8-8CA2-283E42B5EE26}"/>
    <cellStyle name="Normal 2 2 2 5 6 2 2 2" xfId="41194" xr:uid="{59538E58-7D09-40B6-AA83-3316B2CF56E0}"/>
    <cellStyle name="Normal 2 2 2 5 6 2 3" xfId="33179" xr:uid="{51351722-9E13-44F7-AFCC-554CF0CC2E1F}"/>
    <cellStyle name="Normal 2 2 2 5 6 3" xfId="10909" xr:uid="{E1EE85BB-BE9F-4BC7-95E4-FB62CE245399}"/>
    <cellStyle name="Normal 2 2 2 5 6 3 2" xfId="35565" xr:uid="{4306038B-39AC-4A95-920F-63336C036F6C}"/>
    <cellStyle name="Normal 2 2 2 5 6 4" xfId="21024" xr:uid="{1DEC3676-64C0-40CC-91F7-7A37DF9F1E99}"/>
    <cellStyle name="Normal 2 2 2 5 6 4 2" xfId="45149" xr:uid="{266FBC95-AC1A-42F5-A183-9DB03B72A3AC}"/>
    <cellStyle name="Normal 2 2 2 5 6 5" xfId="27680" xr:uid="{C6FA1747-3954-426E-9AE3-46CF7362A48D}"/>
    <cellStyle name="Normal 2 2 2 5 7" xfId="2805" xr:uid="{7FA9F90A-A098-45F3-9D07-42C11417782F}"/>
    <cellStyle name="Normal 2 2 2 5 7 2" xfId="11146" xr:uid="{60B92CAB-3641-4E3A-AAE6-D9B7BF367946}"/>
    <cellStyle name="Normal 2 2 2 5 7 2 2" xfId="35801" xr:uid="{428A185E-EF5F-4EC9-A3E5-BD3626A681A8}"/>
    <cellStyle name="Normal 2 2 2 5 7 3" xfId="27916" xr:uid="{D846E82A-DF24-4717-84CB-AAEC32DC6E51}"/>
    <cellStyle name="Normal 2 2 2 5 8" xfId="3278" xr:uid="{82FDDC99-E72A-43F1-AF7D-23B29E1DFC10}"/>
    <cellStyle name="Normal 2 2 2 5 8 2" xfId="11619" xr:uid="{321C76F4-77D2-4C02-83F0-9CA260B3E510}"/>
    <cellStyle name="Normal 2 2 2 5 8 2 2" xfId="36273" xr:uid="{744F6C2B-9145-4777-A141-EC17F5A8229E}"/>
    <cellStyle name="Normal 2 2 2 5 8 3" xfId="28388" xr:uid="{35608FAD-39DC-40E3-99C3-9EAD269A22EE}"/>
    <cellStyle name="Normal 2 2 2 5 9" xfId="3524" xr:uid="{1D39203A-D831-4006-91B4-AC5A7CED41E4}"/>
    <cellStyle name="Normal 2 2 2 5 9 2" xfId="11865" xr:uid="{8D890D40-CC20-42E1-A8D9-A94C310A8AEE}"/>
    <cellStyle name="Normal 2 2 2 5 9 2 2" xfId="36509" xr:uid="{EA5B0F9E-5612-4214-BF65-35AB8DA8B6AD}"/>
    <cellStyle name="Normal 2 2 2 5 9 3" xfId="28624" xr:uid="{C37CCD82-269F-4047-941E-E16132FAC490}"/>
    <cellStyle name="Normal 2 2 2 6" xfId="504" xr:uid="{DD63D1FF-A4ED-46F2-9624-02AC3735E64F}"/>
    <cellStyle name="Normal 2 2 2 6 10" xfId="18686" xr:uid="{C7DB65D9-ED42-4E34-86D4-7F76718B070A}"/>
    <cellStyle name="Normal 2 2 2 6 10 2" xfId="42882" xr:uid="{B34C9186-C9D2-4B95-A630-E377DAFF7D51}"/>
    <cellStyle name="Normal 2 2 2 6 11" xfId="25785" xr:uid="{1376CD40-A213-4393-8C84-75D464649140}"/>
    <cellStyle name="Normal 2 2 2 6 2" xfId="1373" xr:uid="{E4EE39B7-8E5C-4BDF-BF22-80AAC52565F5}"/>
    <cellStyle name="Normal 2 2 2 6 2 2" xfId="7406" xr:uid="{779FFBDE-AE4A-437D-9A03-D75A8499C573}"/>
    <cellStyle name="Normal 2 2 2 6 2 2 2" xfId="15665" xr:uid="{9BFC2ED4-BCA9-48DD-95CF-A3F112DC76F6}"/>
    <cellStyle name="Normal 2 2 2 6 2 2 2 2" xfId="40247" xr:uid="{B75659BE-C6B7-425C-B29E-B69AED9A457A}"/>
    <cellStyle name="Normal 2 2 2 6 2 2 3" xfId="22562" xr:uid="{7079B09E-EA49-45CE-A4D1-C07A83A0F03C}"/>
    <cellStyle name="Normal 2 2 2 6 2 2 3 2" xfId="46589" xr:uid="{193709BA-C3DE-448E-98EA-8A2FB7A7C92F}"/>
    <cellStyle name="Normal 2 2 2 6 2 2 4" xfId="32232" xr:uid="{833A3B4C-6651-4903-9CA3-B122EF59D97C}"/>
    <cellStyle name="Normal 2 2 2 6 2 3" xfId="5313" xr:uid="{5081A324-0919-4516-ACBC-CF2BC234BBD0}"/>
    <cellStyle name="Normal 2 2 2 6 2 3 2" xfId="13597" xr:uid="{9A60E064-1B3E-44C3-BBDB-11FA757FB594}"/>
    <cellStyle name="Normal 2 2 2 6 2 3 2 2" xfId="38181" xr:uid="{8C33A916-EEEB-4298-A2BD-529AC0B9385A}"/>
    <cellStyle name="Normal 2 2 2 6 2 3 3" xfId="30163" xr:uid="{B06CD462-1989-4AB1-BF9D-40C642AFD685}"/>
    <cellStyle name="Normal 2 2 2 6 2 4" xfId="9735" xr:uid="{BA2BED09-D291-460B-9940-4A5F2875EAA1}"/>
    <cellStyle name="Normal 2 2 2 6 2 4 2" xfId="34421" xr:uid="{1CB5C816-1827-46DD-95E2-3AF00A2CE2FD}"/>
    <cellStyle name="Normal 2 2 2 6 2 5" xfId="20096" xr:uid="{0FEB1C0B-FDDC-4CE4-AC96-E65104793B82}"/>
    <cellStyle name="Normal 2 2 2 6 2 5 2" xfId="44270" xr:uid="{B6A75513-49CA-4265-BABF-BC9746334C0C}"/>
    <cellStyle name="Normal 2 2 2 6 2 6" xfId="26537" xr:uid="{83FA3868-0486-424C-B01C-7BB3DC90E3D6}"/>
    <cellStyle name="Normal 2 2 2 6 3" xfId="918" xr:uid="{AFF30015-455F-47D3-ABC0-68DE6F980860}"/>
    <cellStyle name="Normal 2 2 2 6 3 2" xfId="7916" xr:uid="{2F0F1696-9C28-4EFD-A671-3B3AAEBEA908}"/>
    <cellStyle name="Normal 2 2 2 6 3 2 2" xfId="16174" xr:uid="{34AE14B1-BA62-406D-8997-2C7C804732D3}"/>
    <cellStyle name="Normal 2 2 2 6 3 2 2 2" xfId="40756" xr:uid="{0A3B3AA2-D4F3-4DFA-85F0-4D06DA8AC89A}"/>
    <cellStyle name="Normal 2 2 2 6 3 2 3" xfId="22132" xr:uid="{82CC264F-3038-45D1-AFC1-B33EFC219C17}"/>
    <cellStyle name="Normal 2 2 2 6 3 2 3 2" xfId="46184" xr:uid="{890198E8-4385-4D10-B1F5-5F291DCE97EB}"/>
    <cellStyle name="Normal 2 2 2 6 3 2 4" xfId="32741" xr:uid="{969EBAFF-7306-4B87-AE20-B131B25B5A09}"/>
    <cellStyle name="Normal 2 2 2 6 3 3" xfId="6029" xr:uid="{16814ED5-F542-47E1-B482-926719A2C9BF}"/>
    <cellStyle name="Normal 2 2 2 6 3 3 2" xfId="14291" xr:uid="{35C4CC99-3C5A-4426-84D7-F852BF743E5B}"/>
    <cellStyle name="Normal 2 2 2 6 3 3 2 2" xfId="38873" xr:uid="{B8DE5A8D-91CB-4827-B639-95B966C9320D}"/>
    <cellStyle name="Normal 2 2 2 6 3 3 3" xfId="30858" xr:uid="{3CC3494B-A341-4679-AAF2-F1FF365B58F5}"/>
    <cellStyle name="Normal 2 2 2 6 3 4" xfId="9296" xr:uid="{F5628312-D23D-4610-89CC-59A46327DACD}"/>
    <cellStyle name="Normal 2 2 2 6 3 4 2" xfId="34017" xr:uid="{E52FCF2F-C176-42CD-B6A9-552AA7094F9F}"/>
    <cellStyle name="Normal 2 2 2 6 3 5" xfId="19667" xr:uid="{E51A13A0-07CC-4F6E-82D8-6C24BFDB1769}"/>
    <cellStyle name="Normal 2 2 2 6 3 5 2" xfId="43849" xr:uid="{7732FF76-5405-407A-8AE0-5BB2CFCD6CAC}"/>
    <cellStyle name="Normal 2 2 2 6 3 6" xfId="26138" xr:uid="{F00E1401-4B52-41F4-8002-B68D3751667A}"/>
    <cellStyle name="Normal 2 2 2 6 4" xfId="2923" xr:uid="{D2786827-B54B-49E3-B314-7D20B0E9DED0}"/>
    <cellStyle name="Normal 2 2 2 6 4 2" xfId="6549" xr:uid="{8A91D9D6-3928-42ED-8591-51DBDA5EA3F2}"/>
    <cellStyle name="Normal 2 2 2 6 4 2 2" xfId="14808" xr:uid="{5F6A767C-44A1-4BFE-8B94-2129FB7D0B23}"/>
    <cellStyle name="Normal 2 2 2 6 4 2 2 2" xfId="39390" xr:uid="{878E884B-768B-4DBB-91D1-8A234CFD564A}"/>
    <cellStyle name="Normal 2 2 2 6 4 2 3" xfId="21758" xr:uid="{88B55E45-E529-4F3A-9D28-A6908846D7D9}"/>
    <cellStyle name="Normal 2 2 2 6 4 2 3 2" xfId="45832" xr:uid="{2F3D38BD-E18B-451D-8553-C45F36C1BE71}"/>
    <cellStyle name="Normal 2 2 2 6 4 2 4" xfId="31375" xr:uid="{3DCFE88F-6E0B-495C-8E08-1FFA22D19F1E}"/>
    <cellStyle name="Normal 2 2 2 6 4 3" xfId="11264" xr:uid="{2E1DE489-D0B2-4AB1-81C5-E9C3129097F9}"/>
    <cellStyle name="Normal 2 2 2 6 4 3 2" xfId="35919" xr:uid="{3B96B533-6BF2-46E0-8641-2B1612C8CBC2}"/>
    <cellStyle name="Normal 2 2 2 6 4 4" xfId="19293" xr:uid="{FCB79C6E-68B6-42FF-8EE8-D3410AADA8AC}"/>
    <cellStyle name="Normal 2 2 2 6 4 4 2" xfId="43487" xr:uid="{9686E9DB-7022-48B8-9329-C1F37ACE6CBF}"/>
    <cellStyle name="Normal 2 2 2 6 4 5" xfId="28034" xr:uid="{121571D5-2156-4AB5-990F-CE3F960BAF90}"/>
    <cellStyle name="Normal 2 2 2 6 5" xfId="3642" xr:uid="{D8FA691C-51A0-45F1-AC18-7C79CED6C71E}"/>
    <cellStyle name="Normal 2 2 2 6 5 2" xfId="7111" xr:uid="{9F04409F-314E-472F-A38D-233E15688357}"/>
    <cellStyle name="Normal 2 2 2 6 5 2 2" xfId="15370" xr:uid="{38447ABB-C686-48E7-B575-484D2181DAEF}"/>
    <cellStyle name="Normal 2 2 2 6 5 2 2 2" xfId="39952" xr:uid="{02C02A7E-21E9-42BF-B078-F7C73E3414AF}"/>
    <cellStyle name="Normal 2 2 2 6 5 2 3" xfId="31937" xr:uid="{3EBD54C1-8EB9-4B58-9BB7-165F358CC02F}"/>
    <cellStyle name="Normal 2 2 2 6 5 3" xfId="11983" xr:uid="{CAC4E379-6C32-4ED6-AF87-72B9EABCF378}"/>
    <cellStyle name="Normal 2 2 2 6 5 3 2" xfId="36627" xr:uid="{E38A3EFE-A125-4E32-9338-20465A8512E3}"/>
    <cellStyle name="Normal 2 2 2 6 5 4" xfId="21162" xr:uid="{AF2EBA81-7FBD-42B7-8F84-08887890C916}"/>
    <cellStyle name="Normal 2 2 2 6 5 4 2" xfId="45282" xr:uid="{1CEEF751-A0B5-42A1-9B21-EAD86EC06BE4}"/>
    <cellStyle name="Normal 2 2 2 6 5 5" xfId="28742" xr:uid="{0CA7C8A1-0CBD-49FC-A768-319CBBCEB58C}"/>
    <cellStyle name="Normal 2 2 2 6 6" xfId="4396" xr:uid="{E8A54C57-73A6-40DF-8C9C-6686271ED73B}"/>
    <cellStyle name="Normal 2 2 2 6 6 2" xfId="12737" xr:uid="{9702F47F-2D71-4ADB-B78A-60947460619E}"/>
    <cellStyle name="Normal 2 2 2 6 6 2 2" xfId="37322" xr:uid="{249C8E63-0E7F-422A-BC0F-F2C1CA6BCC08}"/>
    <cellStyle name="Normal 2 2 2 6 6 3" xfId="29362" xr:uid="{48B62C9F-C5B4-4B34-893E-8D7DDF676BB1}"/>
    <cellStyle name="Normal 2 2 2 6 7" xfId="4882" xr:uid="{5388D5E6-AF6D-4B03-99F2-FDCCABB4EC9F}"/>
    <cellStyle name="Normal 2 2 2 6 7 2" xfId="13195" xr:uid="{63462F6D-5731-4EAB-A5C9-C1E9065F8B26}"/>
    <cellStyle name="Normal 2 2 2 6 7 2 2" xfId="37779" xr:uid="{37B78616-DAFD-49C9-9C3B-1455B9171D8A}"/>
    <cellStyle name="Normal 2 2 2 6 7 3" xfId="29761" xr:uid="{E4033783-8B33-4117-B7B5-EAA004718649}"/>
    <cellStyle name="Normal 2 2 2 6 8" xfId="8891" xr:uid="{224EF175-DC2E-4928-B594-3D12867DEFFD}"/>
    <cellStyle name="Normal 2 2 2 6 8 2" xfId="33654" xr:uid="{C9BB832D-F7D3-414C-BD8A-D828CE0A046E}"/>
    <cellStyle name="Normal 2 2 2 6 9" xfId="18069" xr:uid="{DF906101-381F-407F-AD17-5A9C8A0DA373}"/>
    <cellStyle name="Normal 2 2 2 6 9 2" xfId="42294" xr:uid="{22A30958-0966-47DB-ABD5-0E40E485DCBD}"/>
    <cellStyle name="Normal 2 2 2 7" xfId="562" xr:uid="{5F7B7133-783F-42A2-8973-22792E022E78}"/>
    <cellStyle name="Normal 2 2 2 7 2" xfId="1400" xr:uid="{3FB3A2F3-DF7E-43D5-9DC5-840DAF9DC207}"/>
    <cellStyle name="Normal 2 2 2 7 2 2" xfId="7432" xr:uid="{10042404-8ABC-4C30-9E47-679A17B1F518}"/>
    <cellStyle name="Normal 2 2 2 7 2 2 2" xfId="15691" xr:uid="{B9E4C0C5-EE4B-4676-A109-698F4395D091}"/>
    <cellStyle name="Normal 2 2 2 7 2 2 2 2" xfId="40273" xr:uid="{61CB65DF-AFC2-4279-9057-F087867F26B4}"/>
    <cellStyle name="Normal 2 2 2 7 2 2 3" xfId="22589" xr:uid="{7ADCD1A0-8D66-4CAB-9A11-52489ACC72AC}"/>
    <cellStyle name="Normal 2 2 2 7 2 2 3 2" xfId="46616" xr:uid="{72D48525-2F98-4CFE-B35D-80A98BED0590}"/>
    <cellStyle name="Normal 2 2 2 7 2 2 4" xfId="32258" xr:uid="{F16D38A1-44EF-4FF7-B3F4-82761AE4E4FA}"/>
    <cellStyle name="Normal 2 2 2 7 2 3" xfId="5340" xr:uid="{12BB4A9E-D06B-4006-AF12-6B3E502DFBBF}"/>
    <cellStyle name="Normal 2 2 2 7 2 3 2" xfId="13624" xr:uid="{C948AFF3-BEB6-4DEB-A5D8-0D51FFDF15E9}"/>
    <cellStyle name="Normal 2 2 2 7 2 3 2 2" xfId="38208" xr:uid="{37FCC94C-D712-44E5-B264-60A5C91E71C4}"/>
    <cellStyle name="Normal 2 2 2 7 2 3 3" xfId="30190" xr:uid="{CB68DBDD-E2E8-4C2A-8101-DB257B8A6EDE}"/>
    <cellStyle name="Normal 2 2 2 7 2 4" xfId="9762" xr:uid="{F5618311-8A7F-4DB0-8050-7A18C1536ED6}"/>
    <cellStyle name="Normal 2 2 2 7 2 4 2" xfId="34448" xr:uid="{C5F60A07-1207-4C42-BE59-31059EDFFD31}"/>
    <cellStyle name="Normal 2 2 2 7 2 5" xfId="20123" xr:uid="{A460FECE-A24D-46A4-AE6D-21C65340EC31}"/>
    <cellStyle name="Normal 2 2 2 7 2 5 2" xfId="44297" xr:uid="{62F0FF34-BFC1-44E4-9F8D-D830010FAC66}"/>
    <cellStyle name="Normal 2 2 2 7 2 6" xfId="26564" xr:uid="{CD4F412B-C72F-4EF2-8C9D-50F16E860BA1}"/>
    <cellStyle name="Normal 2 2 2 7 3" xfId="951" xr:uid="{5EB122F4-C9FF-4B75-8883-AB0590FD14A3}"/>
    <cellStyle name="Normal 2 2 2 7 3 2" xfId="7943" xr:uid="{F3970F7D-9F84-4EC8-B417-D76F8A49C611}"/>
    <cellStyle name="Normal 2 2 2 7 3 2 2" xfId="16201" xr:uid="{249B2684-C219-479B-B16D-5C8EF92F4AD6}"/>
    <cellStyle name="Normal 2 2 2 7 3 2 2 2" xfId="40783" xr:uid="{A3BC3065-6A87-4BF0-B006-E5AFB7876AE5}"/>
    <cellStyle name="Normal 2 2 2 7 3 2 3" xfId="22162" xr:uid="{09E0517E-B446-48E9-9388-A3F7DC3DF391}"/>
    <cellStyle name="Normal 2 2 2 7 3 2 3 2" xfId="46211" xr:uid="{AA644619-15F7-4CFB-A6EB-40D13041E346}"/>
    <cellStyle name="Normal 2 2 2 7 3 2 4" xfId="32768" xr:uid="{C8877D14-FA74-4210-9E0D-EAF62F036CA2}"/>
    <cellStyle name="Normal 2 2 2 7 3 3" xfId="6056" xr:uid="{A976B2AD-BFC2-49FF-A879-28CB0E200631}"/>
    <cellStyle name="Normal 2 2 2 7 3 3 2" xfId="14318" xr:uid="{1F75683B-245F-413C-897A-CC3934E7F45F}"/>
    <cellStyle name="Normal 2 2 2 7 3 3 2 2" xfId="38900" xr:uid="{0C1E93AF-B586-4D9C-8EAA-AD806A76CA75}"/>
    <cellStyle name="Normal 2 2 2 7 3 3 3" xfId="30885" xr:uid="{37A71FC6-26C8-42D1-A6DA-D77E2D1C1BA0}"/>
    <cellStyle name="Normal 2 2 2 7 3 4" xfId="9327" xr:uid="{CC251D0D-9A56-48F8-8B0A-14323534F919}"/>
    <cellStyle name="Normal 2 2 2 7 3 4 2" xfId="34046" xr:uid="{1E2AF839-32E7-43A5-BF98-C3CA6725E94D}"/>
    <cellStyle name="Normal 2 2 2 7 3 5" xfId="19696" xr:uid="{C33956EE-611E-4367-A63C-96AD2B6147B3}"/>
    <cellStyle name="Normal 2 2 2 7 3 5 2" xfId="43878" xr:uid="{3D10F858-4878-4AAC-A317-527C9F59FC8C}"/>
    <cellStyle name="Normal 2 2 2 7 3 6" xfId="26165" xr:uid="{BEDEA8F5-2F7B-4582-A5D4-4C0D6C51559B}"/>
    <cellStyle name="Normal 2 2 2 7 4" xfId="6576" xr:uid="{C7FC4B1C-B486-4596-B3B2-C1C817AA7311}"/>
    <cellStyle name="Normal 2 2 2 7 4 2" xfId="14835" xr:uid="{5A544301-4D41-4569-9686-639B2DF2D764}"/>
    <cellStyle name="Normal 2 2 2 7 4 2 2" xfId="21815" xr:uid="{861E1DF2-7D0A-49D7-AA38-3A522E99EED9}"/>
    <cellStyle name="Normal 2 2 2 7 4 2 2 2" xfId="45889" xr:uid="{3025DF22-F40B-441A-8892-C8778AF391F9}"/>
    <cellStyle name="Normal 2 2 2 7 4 2 3" xfId="39417" xr:uid="{0B64453B-00AF-4619-A467-8767273CF68D}"/>
    <cellStyle name="Normal 2 2 2 7 4 3" xfId="19350" xr:uid="{20BC09BF-46C0-4A86-A16E-F2B350DCFAF6}"/>
    <cellStyle name="Normal 2 2 2 7 4 3 2" xfId="43544" xr:uid="{ACD074B3-564E-4512-89D5-804D7104F224}"/>
    <cellStyle name="Normal 2 2 2 7 4 4" xfId="31402" xr:uid="{554CCDDF-3C4F-4BDE-9D62-B1AE8F691C3A}"/>
    <cellStyle name="Normal 2 2 2 7 5" xfId="7121" xr:uid="{E1A8D9F6-8375-45FA-B2FB-1416741D59C4}"/>
    <cellStyle name="Normal 2 2 2 7 5 2" xfId="15380" xr:uid="{F372DB4D-90C4-451A-84C1-6CBD6FB0D213}"/>
    <cellStyle name="Normal 2 2 2 7 5 2 2" xfId="39962" xr:uid="{F8898953-9F98-43A1-8D9E-BC8E3DF44084}"/>
    <cellStyle name="Normal 2 2 2 7 5 3" xfId="21220" xr:uid="{E49ED866-E102-47A6-99B1-7C982DDC8B60}"/>
    <cellStyle name="Normal 2 2 2 7 5 3 2" xfId="45339" xr:uid="{279528B9-14ED-4E81-9D76-080E290306F9}"/>
    <cellStyle name="Normal 2 2 2 7 5 4" xfId="31947" xr:uid="{1FAA04DD-9340-4D84-808C-C23D288FD7B2}"/>
    <cellStyle name="Normal 2 2 2 7 6" xfId="4911" xr:uid="{CD451A94-F80F-43ED-9249-4AB6498D20A8}"/>
    <cellStyle name="Normal 2 2 2 7 6 2" xfId="13222" xr:uid="{F019143C-F2BA-4CFD-95F0-B4AEE28F35BC}"/>
    <cellStyle name="Normal 2 2 2 7 6 2 2" xfId="37806" xr:uid="{7AB3C075-1945-4603-BB37-47BE8B0B4FC2}"/>
    <cellStyle name="Normal 2 2 2 7 6 3" xfId="29788" xr:uid="{3954AC48-6868-4F02-9A6B-B379A48251BC}"/>
    <cellStyle name="Normal 2 2 2 7 7" xfId="8949" xr:uid="{55689EE0-38DD-48A9-8280-13426E12E238}"/>
    <cellStyle name="Normal 2 2 2 7 7 2" xfId="33711" xr:uid="{D0480ED5-4656-4639-9E78-BF665607F119}"/>
    <cellStyle name="Normal 2 2 2 7 8" xfId="18743" xr:uid="{D8861DBC-8495-4856-A8AB-CAB5B7494B72}"/>
    <cellStyle name="Normal 2 2 2 7 8 2" xfId="42939" xr:uid="{81820738-9675-4A9B-A978-AA688476E104}"/>
    <cellStyle name="Normal 2 2 2 7 9" xfId="25842" xr:uid="{6D2BA5E3-47C9-4350-85A2-5364251818A6}"/>
    <cellStyle name="Normal 2 2 2 8" xfId="1130" xr:uid="{B671A799-AFE3-4D8D-A494-1DB0D8CF19C7}"/>
    <cellStyle name="Normal 2 2 2 8 2" xfId="1562" xr:uid="{13AC8FC1-94E4-4670-A285-C889A0B75D88}"/>
    <cellStyle name="Normal 2 2 2 8 2 2" xfId="7537" xr:uid="{E868F4E4-3EC9-40C8-BDE7-789A517A0FA6}"/>
    <cellStyle name="Normal 2 2 2 8 2 2 2" xfId="15795" xr:uid="{BFCE181F-E644-4F0C-9312-C3982F9F9152}"/>
    <cellStyle name="Normal 2 2 2 8 2 2 2 2" xfId="40377" xr:uid="{029A3BAA-D059-4AF0-BD9A-FCC77ECB0B9F}"/>
    <cellStyle name="Normal 2 2 2 8 2 2 3" xfId="22749" xr:uid="{12F5F706-A2B8-4838-B6AC-3A58C18490D0}"/>
    <cellStyle name="Normal 2 2 2 8 2 2 3 2" xfId="46776" xr:uid="{F233ADE9-6077-4722-9944-1873875F239F}"/>
    <cellStyle name="Normal 2 2 2 8 2 2 4" xfId="32362" xr:uid="{9B31F13A-3F0B-4EA1-99CD-E97AE1B6EA0D}"/>
    <cellStyle name="Normal 2 2 2 8 2 3" xfId="5501" xr:uid="{5FE51EEE-5D3B-425D-9E9B-140F9C2C08EB}"/>
    <cellStyle name="Normal 2 2 2 8 2 3 2" xfId="13784" xr:uid="{24C8E0D2-2662-4FE6-983B-657BF940860A}"/>
    <cellStyle name="Normal 2 2 2 8 2 3 2 2" xfId="38368" xr:uid="{CB83E105-DACC-4935-8391-F86F0FEBBC16}"/>
    <cellStyle name="Normal 2 2 2 8 2 3 3" xfId="30350" xr:uid="{B2736DAC-D637-4753-9713-82138CA005AA}"/>
    <cellStyle name="Normal 2 2 2 8 2 4" xfId="9922" xr:uid="{5DBAA04D-26E2-4A73-92AF-10968BE874C7}"/>
    <cellStyle name="Normal 2 2 2 8 2 4 2" xfId="34608" xr:uid="{7DCFF611-36DA-459B-B1BB-508CC22EBBCE}"/>
    <cellStyle name="Normal 2 2 2 8 2 5" xfId="20283" xr:uid="{713BEE34-5583-431C-B4D0-F4E0433B83E8}"/>
    <cellStyle name="Normal 2 2 2 8 2 5 2" xfId="44457" xr:uid="{17CDC175-3898-4F95-904A-AF41B3A3BCC8}"/>
    <cellStyle name="Normal 2 2 2 8 2 6" xfId="26724" xr:uid="{34304D4D-09A5-469B-9B7C-8875F8EFB96D}"/>
    <cellStyle name="Normal 2 2 2 8 3" xfId="6216" xr:uid="{483247AA-D851-48CC-9FDB-7A6EB83E0E7D}"/>
    <cellStyle name="Normal 2 2 2 8 3 2" xfId="8103" xr:uid="{54211BCC-AB44-4415-B219-D604450DF3F8}"/>
    <cellStyle name="Normal 2 2 2 8 3 2 2" xfId="16361" xr:uid="{D2EC1D62-401D-4044-86DF-C9D21973E76A}"/>
    <cellStyle name="Normal 2 2 2 8 3 2 2 2" xfId="40943" xr:uid="{65EE9E76-66C6-4749-848D-7A7F49D37D83}"/>
    <cellStyle name="Normal 2 2 2 8 3 2 3" xfId="22339" xr:uid="{3D01367A-B6B1-4EEE-ADE1-EF8DB5A4C6A9}"/>
    <cellStyle name="Normal 2 2 2 8 3 2 3 2" xfId="46373" xr:uid="{EB8516BF-6466-4692-9A0F-8A0A5528E6AF}"/>
    <cellStyle name="Normal 2 2 2 8 3 2 4" xfId="32928" xr:uid="{6C7A5B4C-84B0-44B0-8ABF-3953C631A32B}"/>
    <cellStyle name="Normal 2 2 2 8 3 3" xfId="14478" xr:uid="{FF2D42ED-EF44-4BEA-B7E2-AC6826F78F6A}"/>
    <cellStyle name="Normal 2 2 2 8 3 3 2" xfId="39060" xr:uid="{BA562B4B-32A2-4BC9-AC64-258FBF8B9C8A}"/>
    <cellStyle name="Normal 2 2 2 8 3 4" xfId="19873" xr:uid="{FAA20BAE-E24C-4E35-B75A-FA9DD1EFCC80}"/>
    <cellStyle name="Normal 2 2 2 8 3 4 2" xfId="44053" xr:uid="{259537B8-3759-436E-ABA2-3B178B2372DE}"/>
    <cellStyle name="Normal 2 2 2 8 3 5" xfId="31045" xr:uid="{9C932F19-855D-4B29-93A4-93395BD83095}"/>
    <cellStyle name="Normal 2 2 2 8 4" xfId="6736" xr:uid="{D4118EDA-363E-48F6-92AF-5465AA458BA2}"/>
    <cellStyle name="Normal 2 2 2 8 4 2" xfId="14995" xr:uid="{94D3BE40-21E3-438C-8CE8-31AA15D96731}"/>
    <cellStyle name="Normal 2 2 2 8 4 2 2" xfId="39577" xr:uid="{5D6D7976-5C42-41D3-B087-0D3406A12FBB}"/>
    <cellStyle name="Normal 2 2 2 8 4 3" xfId="20842" xr:uid="{3DDA4D3D-EB9B-4F8F-A2ED-0358293A5662}"/>
    <cellStyle name="Normal 2 2 2 8 4 3 2" xfId="44980" xr:uid="{65BCA0A6-D2DC-4AB5-836F-8019CFB6DBC1}"/>
    <cellStyle name="Normal 2 2 2 8 4 4" xfId="31562" xr:uid="{0DF1A3F9-445A-47F6-8638-411B513FE2B8}"/>
    <cellStyle name="Normal 2 2 2 8 5" xfId="7247" xr:uid="{C02F5611-FCA5-414F-818B-A60196CAFC16}"/>
    <cellStyle name="Normal 2 2 2 8 5 2" xfId="15506" xr:uid="{744F1318-0F86-438D-85DA-D0CCB0AEBF98}"/>
    <cellStyle name="Normal 2 2 2 8 5 2 2" xfId="40088" xr:uid="{9B775CBD-46DD-4A6E-A073-AE775279B6D3}"/>
    <cellStyle name="Normal 2 2 2 8 5 3" xfId="32073" xr:uid="{98814B12-EFF6-471D-9017-264D5978AE38}"/>
    <cellStyle name="Normal 2 2 2 8 6" xfId="5089" xr:uid="{A4540F1A-6B5A-4112-9DA4-5F3976343CC4}"/>
    <cellStyle name="Normal 2 2 2 8 6 2" xfId="13384" xr:uid="{5D1A82EF-B44D-48F4-AC79-1F95F22891CF}"/>
    <cellStyle name="Normal 2 2 2 8 6 2 2" xfId="37968" xr:uid="{CB55CFB1-0FB8-4DDC-8831-57CDE454FEBB}"/>
    <cellStyle name="Normal 2 2 2 8 6 3" xfId="29949" xr:uid="{8519F27B-6D54-4DA9-BCC7-C82499DB9B23}"/>
    <cellStyle name="Normal 2 2 2 8 7" xfId="9506" xr:uid="{CCB2F7AE-1737-41F1-8323-F4AF90CE4557}"/>
    <cellStyle name="Normal 2 2 2 8 7 2" xfId="34206" xr:uid="{1B9A4BC2-ED55-4649-8A74-EE4EBFB08C5B}"/>
    <cellStyle name="Normal 2 2 2 8 8" xfId="18413" xr:uid="{53B5D5E8-F95F-4FDF-ACD8-AE004F328DE4}"/>
    <cellStyle name="Normal 2 2 2 8 8 2" xfId="42623" xr:uid="{36081CEC-ABB7-4594-97D4-52019D5C00F0}"/>
    <cellStyle name="Normal 2 2 2 8 9" xfId="26325" xr:uid="{3B0B70A0-F135-42E6-A652-9EFDFC87A542}"/>
    <cellStyle name="Normal 2 2 2 9" xfId="1196" xr:uid="{B94B65CA-4939-44A2-93CD-608CF98F15B3}"/>
    <cellStyle name="Normal 2 2 2 9 2" xfId="5869" xr:uid="{79ED5CC8-730C-48BB-824D-024099D6585D}"/>
    <cellStyle name="Normal 2 2 2 9 2 2" xfId="7756" xr:uid="{93DCCD68-3FA0-4D73-BA20-BEA1EA7B1880}"/>
    <cellStyle name="Normal 2 2 2 9 2 2 2" xfId="16014" xr:uid="{3B45BF57-B6BA-47F0-BC7E-729837D1A7AB}"/>
    <cellStyle name="Normal 2 2 2 9 2 2 2 2" xfId="40596" xr:uid="{E7D89CCE-6D77-4BF5-A7EC-2DAE85C9E1BC}"/>
    <cellStyle name="Normal 2 2 2 9 2 2 3" xfId="32581" xr:uid="{1E86AA4A-AF2B-4273-9E0C-EEC24E8C4DBE}"/>
    <cellStyle name="Normal 2 2 2 9 2 3" xfId="14131" xr:uid="{8025E38A-9DBD-4073-B9E9-02497BF99E83}"/>
    <cellStyle name="Normal 2 2 2 9 2 3 2" xfId="38713" xr:uid="{0CEAB66F-36E3-4122-B1AF-F178552E8946}"/>
    <cellStyle name="Normal 2 2 2 9 2 4" xfId="22393" xr:uid="{1EEDFEF0-ADC4-4D77-BA94-6165CBDA8D7F}"/>
    <cellStyle name="Normal 2 2 2 9 2 4 2" xfId="46427" xr:uid="{4A0F734E-4FBF-4B5C-A0E0-F75AAD7F6F97}"/>
    <cellStyle name="Normal 2 2 2 9 2 5" xfId="30698" xr:uid="{01F4987E-7CAF-4E4A-88F1-681777D6036B}"/>
    <cellStyle name="Normal 2 2 2 9 3" xfId="6389" xr:uid="{349CA195-C29A-42B4-954C-9EC3DA20DF54}"/>
    <cellStyle name="Normal 2 2 2 9 3 2" xfId="14648" xr:uid="{165BC327-DACF-4F6B-9116-3B81092A3FE0}"/>
    <cellStyle name="Normal 2 2 2 9 3 2 2" xfId="39230" xr:uid="{D588AAEA-32A6-4DDA-A3B5-B29B8131D405}"/>
    <cellStyle name="Normal 2 2 2 9 3 3" xfId="31215" xr:uid="{BDB5BC2A-AB7F-4997-87BE-9D8CF015C335}"/>
    <cellStyle name="Normal 2 2 2 9 4" xfId="7299" xr:uid="{844F387A-90AF-4D5A-8ECF-9F230B983616}"/>
    <cellStyle name="Normal 2 2 2 9 4 2" xfId="15558" xr:uid="{CC477F38-4B1A-4C72-9A62-C9587AD87B80}"/>
    <cellStyle name="Normal 2 2 2 9 4 2 2" xfId="40140" xr:uid="{1FBA3DED-79A0-48CC-8CAD-1B7981C36209}"/>
    <cellStyle name="Normal 2 2 2 9 4 3" xfId="32125" xr:uid="{BA4F4DA1-7AA5-43C7-841D-ADD23124080E}"/>
    <cellStyle name="Normal 2 2 2 9 5" xfId="5142" xr:uid="{3D3B26A1-C036-4FAD-99DA-40CF3A0BF019}"/>
    <cellStyle name="Normal 2 2 2 9 5 2" xfId="13436" xr:uid="{F79C6CEF-3C0A-4457-9085-C88AF95A51C6}"/>
    <cellStyle name="Normal 2 2 2 9 5 2 2" xfId="38020" xr:uid="{3516C1D2-BE24-4439-844E-69D45B376164}"/>
    <cellStyle name="Normal 2 2 2 9 5 3" xfId="30002" xr:uid="{F1F82F35-673B-45EA-B1AF-928D7366F653}"/>
    <cellStyle name="Normal 2 2 2 9 6" xfId="9564" xr:uid="{27A0BB75-834F-465B-8AD6-3C4512F55174}"/>
    <cellStyle name="Normal 2 2 2 9 6 2" xfId="34260" xr:uid="{0DBAA744-A5FF-48A6-9062-A8E01C7EB924}"/>
    <cellStyle name="Normal 2 2 2 9 7" xfId="19926" xr:uid="{E539FF7F-990C-4BA9-B72A-764A5D352899}"/>
    <cellStyle name="Normal 2 2 2 9 7 2" xfId="44105" xr:uid="{104A124A-74CA-49AB-BE87-ABEE6297149D}"/>
    <cellStyle name="Normal 2 2 2 9 8" xfId="26377" xr:uid="{49F72BB6-3032-4C95-80A3-89872DEED450}"/>
    <cellStyle name="Normal 2 2 20" xfId="2446" xr:uid="{306C842A-8013-4B73-9BDA-F60BAADED491}"/>
    <cellStyle name="Normal 2 2 20 2" xfId="10787" xr:uid="{B8AF859F-D91C-42E7-95A9-9985651C6D4A}"/>
    <cellStyle name="Normal 2 2 20 2 2" xfId="35443" xr:uid="{2B4CFE77-7693-4609-939F-2A5C0DF75E1C}"/>
    <cellStyle name="Normal 2 2 20 3" xfId="27558" xr:uid="{DE9DCEC5-D3B5-426A-9923-728614400771}"/>
    <cellStyle name="Normal 2 2 21" xfId="2683" xr:uid="{DF2A69B5-B8AA-4963-81F5-E8DE12A793F8}"/>
    <cellStyle name="Normal 2 2 21 2" xfId="11024" xr:uid="{AE075D08-58C0-4C6A-BE55-23B9308CD5AE}"/>
    <cellStyle name="Normal 2 2 21 2 2" xfId="35679" xr:uid="{81608D30-4075-41D3-83F3-70AC55CB53B7}"/>
    <cellStyle name="Normal 2 2 21 3" xfId="27794" xr:uid="{AC000C82-59FF-4E32-AD8D-BEB96800CA68}"/>
    <cellStyle name="Normal 2 2 22" xfId="3156" xr:uid="{BA71A7A1-A099-4D11-9BDE-F2658F1EC602}"/>
    <cellStyle name="Normal 2 2 22 2" xfId="11497" xr:uid="{A91253F7-3D47-4AE5-89F7-5BA35761CD26}"/>
    <cellStyle name="Normal 2 2 22 2 2" xfId="36151" xr:uid="{2C6F942E-A0C3-42A3-8508-033FC2AF110D}"/>
    <cellStyle name="Normal 2 2 22 3" xfId="28266" xr:uid="{47ECB9E1-C1BD-492F-B228-634B6B3C7145}"/>
    <cellStyle name="Normal 2 2 23" xfId="3399" xr:uid="{BCD10A4E-EF43-46AE-84F6-14BA8470D105}"/>
    <cellStyle name="Normal 2 2 23 2" xfId="11740" xr:uid="{7185C3B1-92A3-4C5C-83BD-7589CF9E3B1A}"/>
    <cellStyle name="Normal 2 2 23 2 2" xfId="36387" xr:uid="{236FFAC8-3D80-4B7B-AC43-C203DA416347}"/>
    <cellStyle name="Normal 2 2 23 3" xfId="28502" xr:uid="{0AEC89FC-C842-44FE-A25F-2A74CEEF8F4E}"/>
    <cellStyle name="Normal 2 2 24" xfId="3936" xr:uid="{04C4E946-D32F-4EF3-950D-8A9A45A84B7B}"/>
    <cellStyle name="Normal 2 2 24 2" xfId="12277" xr:uid="{838AC365-3D9F-4D66-B2FB-9D472316A40A}"/>
    <cellStyle name="Normal 2 2 24 2 2" xfId="36863" xr:uid="{D071A081-D138-4357-B5A5-00E3B026C273}"/>
    <cellStyle name="Normal 2 2 24 3" xfId="28978" xr:uid="{C2754AA8-2254-4C22-B402-EB48F6495C38}"/>
    <cellStyle name="Normal 2 2 25" xfId="4010" xr:uid="{0F516258-2AD3-4F66-A409-8471BAB4B660}"/>
    <cellStyle name="Normal 2 2 25 2" xfId="12351" xr:uid="{5263B2B8-EE3A-495B-80AB-AEBB3D42FDC5}"/>
    <cellStyle name="Normal 2 2 25 2 2" xfId="36937" xr:uid="{B159FC7D-7F1C-40B4-AA98-ABBC2D9CCB0E}"/>
    <cellStyle name="Normal 2 2 25 3" xfId="29052" xr:uid="{0AF39884-FF98-40E7-938F-872BE2D7F31C}"/>
    <cellStyle name="Normal 2 2 26" xfId="4087" xr:uid="{9E634693-881B-4AF3-B9ED-60AA3A259348}"/>
    <cellStyle name="Normal 2 2 26 2" xfId="12428" xr:uid="{1305184B-2B48-4ABE-97DA-1CC50FAAB61C}"/>
    <cellStyle name="Normal 2 2 26 2 2" xfId="37013" xr:uid="{8EBCC5E5-FE2D-4891-9C09-A0C2D4E6F9D4}"/>
    <cellStyle name="Normal 2 2 26 3" xfId="29122" xr:uid="{58C72A67-8178-4F61-A3AF-831A1B64A50E}"/>
    <cellStyle name="Normal 2 2 27" xfId="4691" xr:uid="{108A8532-9C47-4EBF-B1C4-7E0EAC0ACF88}"/>
    <cellStyle name="Normal 2 2 27 2" xfId="13030" xr:uid="{D0398B62-DA96-4715-8C6E-3387D8DC85AC}"/>
    <cellStyle name="Normal 2 2 27 2 2" xfId="37615" xr:uid="{5B10C247-CE37-4EF1-BEE3-2A2F14210C40}"/>
    <cellStyle name="Normal 2 2 27 3" xfId="29594" xr:uid="{09C54EC2-5987-46A2-9942-6228BD2BD947}"/>
    <cellStyle name="Normal 2 2 28" xfId="8489" xr:uid="{FEF1E6D0-56E1-475A-8DEE-26B9393686B4}"/>
    <cellStyle name="Normal 2 2 28 2" xfId="16747" xr:uid="{8959191B-08AC-4458-8E93-FD15BD04DF78}"/>
    <cellStyle name="Normal 2 2 28 2 2" xfId="41329" xr:uid="{ABF8ACD5-A01D-4ABF-BABA-01629C09D4E3}"/>
    <cellStyle name="Normal 2 2 28 3" xfId="33300" xr:uid="{F51D0AC6-A876-48AD-B393-D606B1350E9E}"/>
    <cellStyle name="Normal 2 2 29" xfId="8616" xr:uid="{4A2E9CC7-2A9F-47F6-B3A2-ACD20B0F5CF1}"/>
    <cellStyle name="Normal 2 2 29 2" xfId="33401" xr:uid="{C1B8B00C-C2F7-47D4-BB37-ED52F70F5F72}"/>
    <cellStyle name="Normal 2 2 3" xfId="142" xr:uid="{29441C00-9400-4E7E-9CED-C2F0EAFDA98D}"/>
    <cellStyle name="Normal 2 2 3 10" xfId="1603" xr:uid="{005D69D9-C299-45B0-B3EF-96C7BF72CB37}"/>
    <cellStyle name="Normal 2 2 3 10 2" xfId="6889" xr:uid="{84C4EF6D-957C-42C6-96DE-447FF64B153D}"/>
    <cellStyle name="Normal 2 2 3 10 2 2" xfId="15148" xr:uid="{C245DAE3-FEF3-476B-A2D1-2BD809FF466F}"/>
    <cellStyle name="Normal 2 2 3 10 2 2 2" xfId="39730" xr:uid="{28A59062-CA2A-4B61-A9F2-C96962487138}"/>
    <cellStyle name="Normal 2 2 3 10 2 3" xfId="22786" xr:uid="{25C0EC91-C31B-409D-B1A4-FDD54B28ADDF}"/>
    <cellStyle name="Normal 2 2 3 10 2 3 2" xfId="46812" xr:uid="{F3D2B4A3-757F-4D46-8EE8-3BFA755D8CBE}"/>
    <cellStyle name="Normal 2 2 3 10 2 4" xfId="31715" xr:uid="{563CAF5F-5C40-4FFA-A9F7-573E0F23997F}"/>
    <cellStyle name="Normal 2 2 3 10 3" xfId="5536" xr:uid="{DE87D9F4-3D0E-4EAA-BE48-BEE9717F461E}"/>
    <cellStyle name="Normal 2 2 3 10 3 2" xfId="13819" xr:uid="{979CBB58-6887-4C53-BAEB-8EDF2CF53F69}"/>
    <cellStyle name="Normal 2 2 3 10 3 2 2" xfId="38403" xr:uid="{637585B1-B697-4E7A-91DB-FB75C67E23D1}"/>
    <cellStyle name="Normal 2 2 3 10 3 3" xfId="30385" xr:uid="{6467C284-2529-4059-A757-54C3DFE88502}"/>
    <cellStyle name="Normal 2 2 3 10 4" xfId="9957" xr:uid="{4AEFAD12-00BE-4F88-844F-8511E80848E8}"/>
    <cellStyle name="Normal 2 2 3 10 4 2" xfId="34643" xr:uid="{ED1C743E-B3E2-46AB-97BD-AA970AF78B81}"/>
    <cellStyle name="Normal 2 2 3 10 5" xfId="20320" xr:uid="{B357870E-FB50-4961-85D9-1E654FA6AD6D}"/>
    <cellStyle name="Normal 2 2 3 10 5 2" xfId="44492" xr:uid="{723E2857-8C60-49D6-856C-37D1C38EF3D9}"/>
    <cellStyle name="Normal 2 2 3 10 6" xfId="26759" xr:uid="{ABE0D388-4762-434A-AA14-C5216A283666}"/>
    <cellStyle name="Normal 2 2 3 11" xfId="1760" xr:uid="{AF54E9B3-F025-4785-B9F4-A592B2342E61}"/>
    <cellStyle name="Normal 2 2 3 11 2" xfId="7574" xr:uid="{C4DBE1FB-1FA1-4E25-8455-945B741A04D7}"/>
    <cellStyle name="Normal 2 2 3 11 2 2" xfId="15832" xr:uid="{47FBAA0E-6F37-4AD5-BE3D-9C95D1472E2A}"/>
    <cellStyle name="Normal 2 2 3 11 2 2 2" xfId="40414" xr:uid="{B79DF648-875F-4D8E-9957-209A4A70C4CB}"/>
    <cellStyle name="Normal 2 2 3 11 2 3" xfId="22925" xr:uid="{A84B8A17-EB5C-45B8-9B27-8C7727EB095F}"/>
    <cellStyle name="Normal 2 2 3 11 2 3 2" xfId="46936" xr:uid="{C977F873-BDE9-40A0-8101-1C81D35243C1}"/>
    <cellStyle name="Normal 2 2 3 11 2 4" xfId="32399" xr:uid="{28AAECC9-666C-4C77-B8B7-101FFA408F81}"/>
    <cellStyle name="Normal 2 2 3 11 3" xfId="5678" xr:uid="{330F9269-8F6F-4416-B20D-E33DC5D0CFB5}"/>
    <cellStyle name="Normal 2 2 3 11 3 2" xfId="13940" xr:uid="{A30F8500-181C-49B3-B8FA-BCB5E836BF7C}"/>
    <cellStyle name="Normal 2 2 3 11 3 2 2" xfId="38522" xr:uid="{EFAA0A6F-3290-4113-B7E1-E209579EB978}"/>
    <cellStyle name="Normal 2 2 3 11 3 3" xfId="30507" xr:uid="{925438CA-C3DC-4961-B189-A2FB56D9EF95}"/>
    <cellStyle name="Normal 2 2 3 11 4" xfId="10102" xr:uid="{B5BBDABE-D6FC-42FB-AA05-5465AA120D7C}"/>
    <cellStyle name="Normal 2 2 3 11 4 2" xfId="34762" xr:uid="{BC9A3A5D-5007-40BA-81E2-144E41CAAA2C}"/>
    <cellStyle name="Normal 2 2 3 11 5" xfId="20460" xr:uid="{1FF3B169-5AF4-4000-BBCD-E9AECF049FDE}"/>
    <cellStyle name="Normal 2 2 3 11 5 2" xfId="44620" xr:uid="{0F3921B6-2C17-40EB-9B9F-E886CC5188DF}"/>
    <cellStyle name="Normal 2 2 3 11 6" xfId="26877" xr:uid="{BF95DDEE-8B3E-410B-95DE-56E883202322}"/>
    <cellStyle name="Normal 2 2 3 12" xfId="716" xr:uid="{015DC08D-DBD8-4190-9CDE-42529EE7209F}"/>
    <cellStyle name="Normal 2 2 3 12 2" xfId="7687" xr:uid="{5F7BAF28-2CA5-4162-B012-873432CD8970}"/>
    <cellStyle name="Normal 2 2 3 12 2 2" xfId="15945" xr:uid="{47C273E6-C52C-4DF1-9794-F9988F0B1B59}"/>
    <cellStyle name="Normal 2 2 3 12 2 2 2" xfId="40527" xr:uid="{68B44CCD-1F26-4E66-9B51-7094FEAA51CE}"/>
    <cellStyle name="Normal 2 2 3 12 2 3" xfId="21952" xr:uid="{8908B484-E93C-4446-BA3D-80EF6E00EEC4}"/>
    <cellStyle name="Normal 2 2 3 12 2 3 2" xfId="46024" xr:uid="{6D26A2F7-FC35-41C5-B1CE-A09457AB9B23}"/>
    <cellStyle name="Normal 2 2 3 12 2 4" xfId="32512" xr:uid="{F06DD5C3-2242-4684-94EF-2C87912E7702}"/>
    <cellStyle name="Normal 2 2 3 12 3" xfId="5800" xr:uid="{8B881F65-E9C7-4549-B66E-A3F765C3A8FE}"/>
    <cellStyle name="Normal 2 2 3 12 3 2" xfId="14062" xr:uid="{FDFBC574-C52D-4FCF-8D17-00B382C26B7D}"/>
    <cellStyle name="Normal 2 2 3 12 3 2 2" xfId="38644" xr:uid="{CA5E718E-A155-4C89-8D69-43B60E806B11}"/>
    <cellStyle name="Normal 2 2 3 12 3 3" xfId="30629" xr:uid="{2FF8607D-E1C2-4A3A-A926-460965277079}"/>
    <cellStyle name="Normal 2 2 3 12 4" xfId="9111" xr:uid="{85A6E69F-0F44-4C3F-A861-F6EA0A5C3C64}"/>
    <cellStyle name="Normal 2 2 3 12 4 2" xfId="33862" xr:uid="{965D2E08-1946-4CD4-9BD2-CD17585A882D}"/>
    <cellStyle name="Normal 2 2 3 12 5" xfId="19487" xr:uid="{E17158FF-67F9-43E3-B538-69FC0522C04F}"/>
    <cellStyle name="Normal 2 2 3 12 5 2" xfId="43679" xr:uid="{0217C725-4B0E-4CE8-8384-8CAB6C9B660D}"/>
    <cellStyle name="Normal 2 2 3 12 6" xfId="25987" xr:uid="{22D9DA5E-F54A-42F3-8076-045A82F21B85}"/>
    <cellStyle name="Normal 2 2 3 13" xfId="1879" xr:uid="{78C30B3F-425C-4ADD-955B-7F9F16AD2C43}"/>
    <cellStyle name="Normal 2 2 3 13 2" xfId="7739" xr:uid="{B677F3C1-DA51-4BB7-A1F5-55F18FF9FB26}"/>
    <cellStyle name="Normal 2 2 3 13 2 2" xfId="15997" xr:uid="{5D3A3E4A-DD54-48EB-B3CA-746E3C67EF45}"/>
    <cellStyle name="Normal 2 2 3 13 2 2 2" xfId="40579" xr:uid="{BE2E859C-1EB2-4442-8043-6C3843FCF232}"/>
    <cellStyle name="Normal 2 2 3 13 2 3" xfId="23043" xr:uid="{E1477A37-A14E-492A-98E7-B67FEA49DF8D}"/>
    <cellStyle name="Normal 2 2 3 13 2 3 2" xfId="47054" xr:uid="{74D45E42-4382-4B5D-99C3-8D5EA707A9E6}"/>
    <cellStyle name="Normal 2 2 3 13 2 4" xfId="32564" xr:uid="{8374A588-074B-4F84-8B29-529AB87DE7F5}"/>
    <cellStyle name="Normal 2 2 3 13 3" xfId="5852" xr:uid="{E46C8194-07B5-4747-8BEE-5BB89A21C691}"/>
    <cellStyle name="Normal 2 2 3 13 3 2" xfId="14114" xr:uid="{F86B761C-2596-4A37-B028-D0C21FB76BB0}"/>
    <cellStyle name="Normal 2 2 3 13 3 2 2" xfId="38696" xr:uid="{E76F79D7-BFE7-49DF-B90B-DA3D1EA6B801}"/>
    <cellStyle name="Normal 2 2 3 13 3 3" xfId="30681" xr:uid="{4E4A0036-EDBF-44A7-86E6-34E54C1FA164}"/>
    <cellStyle name="Normal 2 2 3 13 4" xfId="10221" xr:uid="{15BE6D7C-A144-4EBF-B8E0-21BEFFA9F908}"/>
    <cellStyle name="Normal 2 2 3 13 4 2" xfId="34880" xr:uid="{F3280E44-17CC-42E0-8EC8-E6DF37813D77}"/>
    <cellStyle name="Normal 2 2 3 13 5" xfId="20578" xr:uid="{D65AA324-B0D8-477B-B944-977CBB9B3856}"/>
    <cellStyle name="Normal 2 2 3 13 5 2" xfId="44738" xr:uid="{F9137207-74E3-4B75-ABD8-42A84F882FEB}"/>
    <cellStyle name="Normal 2 2 3 13 6" xfId="26995" xr:uid="{C19E6F8E-5A5E-41E5-84D5-2C50C8EEA1F9}"/>
    <cellStyle name="Normal 2 2 3 14" xfId="2001" xr:uid="{E09CE0D9-82CC-4B38-BA0A-7066F1D32811}"/>
    <cellStyle name="Normal 2 2 3 14 2" xfId="6372" xr:uid="{3E91471C-D697-4826-AE03-CC2A2CD6C3C5}"/>
    <cellStyle name="Normal 2 2 3 14 2 2" xfId="14631" xr:uid="{9608816E-0109-4C76-8517-04706C354885}"/>
    <cellStyle name="Normal 2 2 3 14 2 2 2" xfId="39213" xr:uid="{4AEF864B-EC55-4E13-90B4-5E87F446E4BC}"/>
    <cellStyle name="Normal 2 2 3 14 2 3" xfId="23165" xr:uid="{8D0BAA11-7558-4A83-BC5B-AFE4C5CB4340}"/>
    <cellStyle name="Normal 2 2 3 14 2 3 2" xfId="47176" xr:uid="{32EB8EFB-829D-4BA0-A4F9-9EC1663EA5AB}"/>
    <cellStyle name="Normal 2 2 3 14 2 4" xfId="31198" xr:uid="{A438A8FE-30FC-4A7D-9273-E6E40F9465E0}"/>
    <cellStyle name="Normal 2 2 3 14 3" xfId="10343" xr:uid="{598F7E3F-FFAD-44C5-A895-C9F2326677D9}"/>
    <cellStyle name="Normal 2 2 3 14 3 2" xfId="35002" xr:uid="{F617D3F9-E045-485D-81DF-92CF9C096B5C}"/>
    <cellStyle name="Normal 2 2 3 14 4" xfId="20700" xr:uid="{488FD8BC-1438-4DA9-9B5B-19BB0064047F}"/>
    <cellStyle name="Normal 2 2 3 14 4 2" xfId="44860" xr:uid="{13F7F51A-21EC-415D-BC54-029378520DCE}"/>
    <cellStyle name="Normal 2 2 3 14 5" xfId="27117" xr:uid="{0A82DE2C-FE03-4B69-9395-6F9DDFB54E87}"/>
    <cellStyle name="Normal 2 2 3 15" xfId="2072" xr:uid="{6CFB5836-B7E3-41C3-9869-5B6ECE4F25CA}"/>
    <cellStyle name="Normal 2 2 3 15 2" xfId="8245" xr:uid="{0382D23A-321D-4352-95F7-AC4930E45DF7}"/>
    <cellStyle name="Normal 2 2 3 15 2 2" xfId="16503" xr:uid="{7B5180E1-EF27-4112-9F70-F6053180FB50}"/>
    <cellStyle name="Normal 2 2 3 15 2 2 2" xfId="41085" xr:uid="{B4533F0D-71F9-47F5-9B2A-8653DE00AA65}"/>
    <cellStyle name="Normal 2 2 3 15 2 3" xfId="21447" xr:uid="{8A9CAE7B-14E2-4670-9CC0-92814CF57740}"/>
    <cellStyle name="Normal 2 2 3 15 2 3 2" xfId="45553" xr:uid="{0F44F769-9E8A-4EE4-8CDE-912105006AB4}"/>
    <cellStyle name="Normal 2 2 3 15 2 4" xfId="33070" xr:uid="{C7BDB6AF-CD2D-433B-806F-3A41B7E7F39E}"/>
    <cellStyle name="Normal 2 2 3 15 3" xfId="10414" xr:uid="{2E7F5D16-142B-493B-952F-12EAE17F3318}"/>
    <cellStyle name="Normal 2 2 3 15 3 2" xfId="35072" xr:uid="{FF1534C2-5548-4CF0-B3C3-26523EB02781}"/>
    <cellStyle name="Normal 2 2 3 15 4" xfId="18973" xr:uid="{1D720309-B549-410C-A2F7-01BAC790A119}"/>
    <cellStyle name="Normal 2 2 3 15 4 2" xfId="43167" xr:uid="{2F1A0A49-147A-494C-8FF7-BEEC65446D8B}"/>
    <cellStyle name="Normal 2 2 3 15 5" xfId="27187" xr:uid="{A5D85233-202F-46F1-B301-72935C2BDF17}"/>
    <cellStyle name="Normal 2 2 3 16" xfId="2314" xr:uid="{794A2BD9-86DF-408A-BF2D-A54449F58CEA}"/>
    <cellStyle name="Normal 2 2 3 16 2" xfId="10655" xr:uid="{6CEECDB5-A6CB-481C-99E5-9979AAEB22B8}"/>
    <cellStyle name="Normal 2 2 3 16 2 2" xfId="35312" xr:uid="{670FAAAF-9A1F-4BA9-9AF6-941C2A0F4A2A}"/>
    <cellStyle name="Normal 2 2 3 16 3" xfId="20817" xr:uid="{0CA3D1AF-993C-4B1A-AE76-7F8E1413C678}"/>
    <cellStyle name="Normal 2 2 3 16 3 2" xfId="44960" xr:uid="{CB2315A5-BC96-4511-B15A-E07D2C2AAC59}"/>
    <cellStyle name="Normal 2 2 3 16 4" xfId="27427" xr:uid="{0E4E2EAB-5723-4EE2-B9CF-1130CA0129FF}"/>
    <cellStyle name="Normal 2 2 3 17" xfId="2388" xr:uid="{F4DAAE40-E54E-44D9-B8AF-9A20E038AA7E}"/>
    <cellStyle name="Normal 2 2 3 17 2" xfId="10729" xr:uid="{D2E8E8F6-E1A5-4D5D-9022-470ACACD8C89}"/>
    <cellStyle name="Normal 2 2 3 17 2 2" xfId="35386" xr:uid="{FA0ECE72-05DA-42D4-A87B-C37B6EDB2D22}"/>
    <cellStyle name="Normal 2 2 3 17 3" xfId="27501" xr:uid="{AEC094A1-F501-44ED-94D3-781C92D45802}"/>
    <cellStyle name="Normal 2 2 3 18" xfId="2459" xr:uid="{9D88AD42-276A-4050-A542-F6388F26C3E3}"/>
    <cellStyle name="Normal 2 2 3 18 2" xfId="10800" xr:uid="{1BD73A0C-41DD-4A5B-A1A4-05C972D525F3}"/>
    <cellStyle name="Normal 2 2 3 18 2 2" xfId="35456" xr:uid="{D2687757-0685-4EDC-B8D3-BFD9926844B4}"/>
    <cellStyle name="Normal 2 2 3 18 3" xfId="27571" xr:uid="{ED7D87D4-892F-4F25-9A01-53D08C1A560D}"/>
    <cellStyle name="Normal 2 2 3 19" xfId="2696" xr:uid="{FF6B27DE-2FA6-4493-9B1C-BC3D8E2DA9A5}"/>
    <cellStyle name="Normal 2 2 3 19 2" xfId="11037" xr:uid="{FE96D0F1-4258-4A1D-A1A3-661A717A2D8E}"/>
    <cellStyle name="Normal 2 2 3 19 2 2" xfId="35692" xr:uid="{4F1549CD-F916-45B3-BDAD-D9E52FDCC50B}"/>
    <cellStyle name="Normal 2 2 3 19 3" xfId="27807" xr:uid="{25B5010B-3570-48BC-AED7-44B72C021160}"/>
    <cellStyle name="Normal 2 2 3 2" xfId="171" xr:uid="{178C78A8-3228-4AB1-B483-AE2B2B2B0E2F}"/>
    <cellStyle name="Normal 2 2 3 2 10" xfId="2027" xr:uid="{351B898E-0507-4992-B600-131396C7E7C8}"/>
    <cellStyle name="Normal 2 2 3 2 10 2" xfId="6424" xr:uid="{0002E285-EBC8-4DC6-ACBC-619C6FB7A6EE}"/>
    <cellStyle name="Normal 2 2 3 2 10 2 2" xfId="14683" xr:uid="{23AC973B-F9A1-4C36-BED8-1A35143A7377}"/>
    <cellStyle name="Normal 2 2 3 2 10 2 2 2" xfId="39265" xr:uid="{BE6DAA79-65E0-4FC4-83D2-D9CA9BBF60A4}"/>
    <cellStyle name="Normal 2 2 3 2 10 2 3" xfId="23191" xr:uid="{8C476473-7DFE-4AFF-AFDC-FC87F4464284}"/>
    <cellStyle name="Normal 2 2 3 2 10 2 3 2" xfId="47202" xr:uid="{EC522A48-0AFA-40C8-B778-BDEC18898302}"/>
    <cellStyle name="Normal 2 2 3 2 10 2 4" xfId="31250" xr:uid="{D0BAD2B6-EC71-40A5-A49B-2055AA6DAEB5}"/>
    <cellStyle name="Normal 2 2 3 2 10 3" xfId="10369" xr:uid="{652EBF4F-10A8-4F70-88D4-623DC5148B68}"/>
    <cellStyle name="Normal 2 2 3 2 10 3 2" xfId="35028" xr:uid="{3373CA71-684B-4611-9352-C95DD03B2B47}"/>
    <cellStyle name="Normal 2 2 3 2 10 4" xfId="20726" xr:uid="{24D50DCE-05D4-4BE0-B082-B10EF2A5B996}"/>
    <cellStyle name="Normal 2 2 3 2 10 4 2" xfId="44886" xr:uid="{7F95AB25-3301-463F-994E-D2102A0C08E4}"/>
    <cellStyle name="Normal 2 2 3 2 10 5" xfId="27143" xr:uid="{CCACEEE8-F7AF-4355-BC43-A5B4FE0C297B}"/>
    <cellStyle name="Normal 2 2 3 2 11" xfId="2098" xr:uid="{8E88B794-3657-4376-821C-91EDE007C636}"/>
    <cellStyle name="Normal 2 2 3 2 11 2" xfId="8271" xr:uid="{8D720C04-4EEC-4316-9EFE-318EFA99B5A4}"/>
    <cellStyle name="Normal 2 2 3 2 11 2 2" xfId="16529" xr:uid="{CCE04AC3-41FF-427C-B894-C2201D0D05F4}"/>
    <cellStyle name="Normal 2 2 3 2 11 2 2 2" xfId="41111" xr:uid="{94B6DD68-1671-476E-968C-D1245A6F37A6}"/>
    <cellStyle name="Normal 2 2 3 2 11 2 3" xfId="21475" xr:uid="{F763EB5F-3E1D-4916-9CAD-3198DDA67059}"/>
    <cellStyle name="Normal 2 2 3 2 11 2 3 2" xfId="45581" xr:uid="{7B3622D5-DC66-409A-8817-DE11DB4FD5C1}"/>
    <cellStyle name="Normal 2 2 3 2 11 2 4" xfId="33096" xr:uid="{D0F9B57B-D3C6-4763-ADA0-B2B93164A409}"/>
    <cellStyle name="Normal 2 2 3 2 11 3" xfId="10440" xr:uid="{965592C3-CBB6-4995-860B-626844CB3B8D}"/>
    <cellStyle name="Normal 2 2 3 2 11 3 2" xfId="35098" xr:uid="{94AC7DE4-60B7-4B4F-84E2-BD3B061D99A9}"/>
    <cellStyle name="Normal 2 2 3 2 11 4" xfId="19001" xr:uid="{7428C397-ED78-4B39-BB57-641A5F59A69A}"/>
    <cellStyle name="Normal 2 2 3 2 11 4 2" xfId="43195" xr:uid="{D82B476F-64A9-4988-9836-8EA58CFAA9CB}"/>
    <cellStyle name="Normal 2 2 3 2 11 5" xfId="27213" xr:uid="{8B72E043-3923-40FE-A04C-B21FCD4B18B1}"/>
    <cellStyle name="Normal 2 2 3 2 12" xfId="2340" xr:uid="{9C1886F2-F714-456C-977F-00BDADB9ABF7}"/>
    <cellStyle name="Normal 2 2 3 2 12 2" xfId="10681" xr:uid="{F7600F95-9C3A-48EF-AD52-AF656D6FBFFB}"/>
    <cellStyle name="Normal 2 2 3 2 12 2 2" xfId="35338" xr:uid="{FB47AA16-4434-4801-BADE-6422D72B6A70}"/>
    <cellStyle name="Normal 2 2 3 2 12 3" xfId="20879" xr:uid="{7807CC85-629D-4CCD-82F8-490B97EAEAF3}"/>
    <cellStyle name="Normal 2 2 3 2 12 3 2" xfId="45017" xr:uid="{CD6754D5-D30C-430B-A2E8-5345E69C2A57}"/>
    <cellStyle name="Normal 2 2 3 2 12 4" xfId="27453" xr:uid="{2877D7BB-EC94-4ECA-B465-93C75DFD0B95}"/>
    <cellStyle name="Normal 2 2 3 2 13" xfId="2414" xr:uid="{FAE1E2E7-A6A4-41F1-B9BC-512B99B36CF4}"/>
    <cellStyle name="Normal 2 2 3 2 13 2" xfId="10755" xr:uid="{01D25CF3-AF25-4BFA-8372-C58064C892DF}"/>
    <cellStyle name="Normal 2 2 3 2 13 2 2" xfId="35412" xr:uid="{1649B15C-CA1D-4580-9DAF-69F7FA55B0FF}"/>
    <cellStyle name="Normal 2 2 3 2 13 3" xfId="27527" xr:uid="{7E834F82-690A-4051-9E0B-0EE99639E24E}"/>
    <cellStyle name="Normal 2 2 3 2 14" xfId="2485" xr:uid="{F12C89BB-C7A1-4410-BD1D-E64CBDF7FC6E}"/>
    <cellStyle name="Normal 2 2 3 2 14 2" xfId="10826" xr:uid="{86855B25-C22C-4538-9CE2-A7D0B8446E6E}"/>
    <cellStyle name="Normal 2 2 3 2 14 2 2" xfId="35482" xr:uid="{744472FF-C4A9-4B71-96CE-8EE62507F1E7}"/>
    <cellStyle name="Normal 2 2 3 2 14 3" xfId="27597" xr:uid="{D08E9987-D45D-424D-B15F-06EDACD83716}"/>
    <cellStyle name="Normal 2 2 3 2 15" xfId="2722" xr:uid="{3729BA19-14F7-4AA5-B1A5-7ADEFDC6ED1A}"/>
    <cellStyle name="Normal 2 2 3 2 15 2" xfId="11063" xr:uid="{11928FE4-8A8B-41DA-B8B4-E3976E6F3878}"/>
    <cellStyle name="Normal 2 2 3 2 15 2 2" xfId="35718" xr:uid="{E57B9772-F567-46E5-99DB-B913DCEBBC86}"/>
    <cellStyle name="Normal 2 2 3 2 15 3" xfId="27833" xr:uid="{09F60435-06F1-46D0-BB1E-49FBB938F51E}"/>
    <cellStyle name="Normal 2 2 3 2 16" xfId="3195" xr:uid="{88E16B25-E162-4486-AF06-A83EE2F069A5}"/>
    <cellStyle name="Normal 2 2 3 2 16 2" xfId="11536" xr:uid="{20F2AA9B-CE20-42B6-A2B1-E2E4CACAF552}"/>
    <cellStyle name="Normal 2 2 3 2 16 2 2" xfId="36190" xr:uid="{13493473-84E1-4E9A-BACF-5CAAD9824351}"/>
    <cellStyle name="Normal 2 2 3 2 16 3" xfId="28305" xr:uid="{C9B7FAC2-DFDE-4636-A31E-3F21766A3B70}"/>
    <cellStyle name="Normal 2 2 3 2 17" xfId="3438" xr:uid="{C91A1B9C-20B2-4136-A9CC-C1BEAEDF1E9F}"/>
    <cellStyle name="Normal 2 2 3 2 17 2" xfId="11779" xr:uid="{5D5C76D0-E7E7-4057-BD4E-4BD0B906A383}"/>
    <cellStyle name="Normal 2 2 3 2 17 2 2" xfId="36426" xr:uid="{41CA2E98-2A15-4985-AA25-80C8F63E8D77}"/>
    <cellStyle name="Normal 2 2 3 2 17 3" xfId="28541" xr:uid="{FFCA46D3-0B3E-4875-B7A9-D37A80CCDC24}"/>
    <cellStyle name="Normal 2 2 3 2 18" xfId="3975" xr:uid="{377AB45C-0AF8-4175-AB26-88B93DECEAEC}"/>
    <cellStyle name="Normal 2 2 3 2 18 2" xfId="12316" xr:uid="{6CDEAEF7-E14E-44D8-9B1C-61FBF22033F5}"/>
    <cellStyle name="Normal 2 2 3 2 18 2 2" xfId="36902" xr:uid="{2CA94EDC-C74C-428D-9CD4-76E1C7AE9CD7}"/>
    <cellStyle name="Normal 2 2 3 2 18 3" xfId="29017" xr:uid="{4BCB60E8-544E-4265-AADE-4048EB2894D5}"/>
    <cellStyle name="Normal 2 2 3 2 19" xfId="4049" xr:uid="{78C03FAB-5371-4D41-94A9-BDAC823AB72D}"/>
    <cellStyle name="Normal 2 2 3 2 19 2" xfId="12390" xr:uid="{493E4091-9392-4337-BA32-902FB98A5685}"/>
    <cellStyle name="Normal 2 2 3 2 19 2 2" xfId="36976" xr:uid="{78149E87-9EB9-4A4D-9A1D-194F785A1BA4}"/>
    <cellStyle name="Normal 2 2 3 2 19 3" xfId="29091" xr:uid="{F264BC3E-21ED-41E4-9240-6BB785EBC5EE}"/>
    <cellStyle name="Normal 2 2 3 2 2" xfId="276" xr:uid="{86C3FD35-3ECA-43F3-BFE1-B202771537D5}"/>
    <cellStyle name="Normal 2 2 3 2 2 10" xfId="2783" xr:uid="{1E3315E6-0F2A-45F5-BC74-B9754E5FB23B}"/>
    <cellStyle name="Normal 2 2 3 2 2 10 2" xfId="11124" xr:uid="{1E5AB16F-3CA1-45CA-9E9B-D0A8E973D175}"/>
    <cellStyle name="Normal 2 2 3 2 2 10 2 2" xfId="35779" xr:uid="{465DDA52-54F6-47D8-9782-6CB44E5609B2}"/>
    <cellStyle name="Normal 2 2 3 2 2 10 3" xfId="27894" xr:uid="{29101E35-DA50-4F64-9981-000C7867CCD0}"/>
    <cellStyle name="Normal 2 2 3 2 2 11" xfId="3256" xr:uid="{E4621271-2235-4D88-9552-4485E3FA76DF}"/>
    <cellStyle name="Normal 2 2 3 2 2 11 2" xfId="11597" xr:uid="{041C63FD-2769-4DC6-8A1C-834565EACEF3}"/>
    <cellStyle name="Normal 2 2 3 2 2 11 2 2" xfId="36251" xr:uid="{7A10075F-A31C-4C2E-8963-AC8DD8E05E59}"/>
    <cellStyle name="Normal 2 2 3 2 2 11 3" xfId="28366" xr:uid="{57BFF9E5-AB4B-4326-97B4-CD653167324F}"/>
    <cellStyle name="Normal 2 2 3 2 2 12" xfId="3500" xr:uid="{9CC3F7FB-F665-4DE1-B111-59C7932FEB57}"/>
    <cellStyle name="Normal 2 2 3 2 2 12 2" xfId="11841" xr:uid="{5B7B6A3E-E623-4FC3-B49A-3DE1BCEF26EE}"/>
    <cellStyle name="Normal 2 2 3 2 2 12 2 2" xfId="36487" xr:uid="{5C2A251C-BB06-43DA-B230-8E7DA6F5809F}"/>
    <cellStyle name="Normal 2 2 3 2 2 12 3" xfId="28602" xr:uid="{B5C6E7D9-8F4E-41D3-A2A8-666EC5FD8DF1}"/>
    <cellStyle name="Normal 2 2 3 2 2 13" xfId="4212" xr:uid="{37CB6274-4CD2-4D3B-B602-8B93D08AB7CC}"/>
    <cellStyle name="Normal 2 2 3 2 2 13 2" xfId="12553" xr:uid="{0F1B99D9-0BD7-425C-99EE-F6DB5854EAD4}"/>
    <cellStyle name="Normal 2 2 3 2 2 13 2 2" xfId="37138" xr:uid="{AC81A05B-0DAA-464E-9B38-55D5F754A151}"/>
    <cellStyle name="Normal 2 2 3 2 2 13 3" xfId="29222" xr:uid="{E2A607A6-D284-4062-B679-CBBB2BAA0C9B}"/>
    <cellStyle name="Normal 2 2 3 2 2 14" xfId="4795" xr:uid="{CAFE23FF-FE42-4603-8CDB-77CBACBA647C}"/>
    <cellStyle name="Normal 2 2 3 2 2 14 2" xfId="13123" xr:uid="{9129C6AD-BA84-49F3-A987-5756CEFE705C}"/>
    <cellStyle name="Normal 2 2 3 2 2 14 2 2" xfId="37708" xr:uid="{E1787EF1-A97F-4134-931D-51BDC5B482C5}"/>
    <cellStyle name="Normal 2 2 3 2 2 14 3" xfId="29688" xr:uid="{921C7676-638C-4D50-904C-C432BABC3AC7}"/>
    <cellStyle name="Normal 2 2 3 2 2 15" xfId="8727" xr:uid="{3439D60C-F91A-416E-9B4C-9B88FC11FDE6}"/>
    <cellStyle name="Normal 2 2 3 2 2 15 2" xfId="33507" xr:uid="{D67F3716-0155-4E66-8618-5C1339427382}"/>
    <cellStyle name="Normal 2 2 3 2 2 16" xfId="17915" xr:uid="{A555EB1A-3ABD-4B6D-8EFE-C23AB4B38975}"/>
    <cellStyle name="Normal 2 2 3 2 2 16 2" xfId="42140" xr:uid="{8AB15161-FF8C-4E89-BEDA-8FA167F10763}"/>
    <cellStyle name="Normal 2 2 3 2 2 17" xfId="18516" xr:uid="{C54ED76B-E556-4A16-9FC2-194DCBA88E53}"/>
    <cellStyle name="Normal 2 2 3 2 2 17 2" xfId="42719" xr:uid="{036D8ACC-67A2-4BA6-999E-350A69375EC7}"/>
    <cellStyle name="Normal 2 2 3 2 2 18" xfId="25641" xr:uid="{CEB980CE-C52A-4556-AA04-2B6F46F69307}"/>
    <cellStyle name="Normal 2 2 3 2 2 2" xfId="472" xr:uid="{447DA761-060B-4ADD-BDD1-1AA44C668F8A}"/>
    <cellStyle name="Normal 2 2 3 2 2 2 10" xfId="5012" xr:uid="{F1E235ED-A00F-40D6-91CF-61FE8A0BCA35}"/>
    <cellStyle name="Normal 2 2 3 2 2 2 10 2" xfId="13312" xr:uid="{92A56021-927B-43F8-80BD-D45DD3E447EB}"/>
    <cellStyle name="Normal 2 2 3 2 2 2 10 2 2" xfId="37896" xr:uid="{03A4D18F-FFC7-4B71-94E4-7DE8075E810F}"/>
    <cellStyle name="Normal 2 2 3 2 2 2 10 3" xfId="29878" xr:uid="{4BA9AE00-056F-4B50-9A2B-39AD9919C684}"/>
    <cellStyle name="Normal 2 2 3 2 2 2 11" xfId="8862" xr:uid="{8BF30554-C579-498C-BBE3-69135EFAB215}"/>
    <cellStyle name="Normal 2 2 3 2 2 2 11 2" xfId="33628" xr:uid="{4E9BE380-3F03-40E4-9F26-C307E0081E27}"/>
    <cellStyle name="Normal 2 2 3 2 2 2 12" xfId="18047" xr:uid="{48FE973B-1E7D-4E7C-A299-BFB659FD5746}"/>
    <cellStyle name="Normal 2 2 3 2 2 2 12 2" xfId="42272" xr:uid="{B810209E-6DE8-4A1E-B04B-D65D7C49FD3F}"/>
    <cellStyle name="Normal 2 2 3 2 2 2 13" xfId="18655" xr:uid="{1B9659CF-6FB0-4A0E-AC3E-B1ACDFFCB131}"/>
    <cellStyle name="Normal 2 2 3 2 2 2 13 2" xfId="42851" xr:uid="{AB19FE47-DA7E-4EA2-9B11-45C680D4A071}"/>
    <cellStyle name="Normal 2 2 3 2 2 2 14" xfId="25759" xr:uid="{08EE37DA-9F38-451F-BA48-3ABAB4DF59D1}"/>
    <cellStyle name="Normal 2 2 3 2 2 2 2" xfId="1490" xr:uid="{4708CCED-7DF5-4FB9-ABA4-90B892C8B21E}"/>
    <cellStyle name="Normal 2 2 3 2 2 2 2 2" xfId="3137" xr:uid="{1DA51E0A-D648-476E-907F-601B980A98D8}"/>
    <cellStyle name="Normal 2 2 3 2 2 2 2 2 2" xfId="7094" xr:uid="{B4F93671-2574-4924-BA5D-FB5B1DE5A08F}"/>
    <cellStyle name="Normal 2 2 3 2 2 2 2 2 2 2" xfId="15353" xr:uid="{60A337F9-36E5-444E-978F-D229DFE4C246}"/>
    <cellStyle name="Normal 2 2 3 2 2 2 2 2 2 2 2" xfId="39935" xr:uid="{49DE3EF4-6554-4D1B-A208-DC58373CBB4E}"/>
    <cellStyle name="Normal 2 2 3 2 2 2 2 2 2 3" xfId="31920" xr:uid="{E51B9CBA-6F74-41BC-B3E4-173B63FEED5D}"/>
    <cellStyle name="Normal 2 2 3 2 2 2 2 2 3" xfId="11478" xr:uid="{D84D6CA0-2AF1-4754-8023-011DE66DA4A6}"/>
    <cellStyle name="Normal 2 2 3 2 2 2 2 2 3 2" xfId="36133" xr:uid="{23549753-FC9B-4E82-BE25-33B8A4F8D834}"/>
    <cellStyle name="Normal 2 2 3 2 2 2 2 2 4" xfId="22678" xr:uid="{B8BC6AF7-3279-4B95-9F1D-5DDE60960043}"/>
    <cellStyle name="Normal 2 2 3 2 2 2 2 2 4 2" xfId="46705" xr:uid="{8AC6C6AC-3869-4D56-9C8F-D2E026FB664F}"/>
    <cellStyle name="Normal 2 2 3 2 2 2 2 2 5" xfId="28248" xr:uid="{BF329B67-8560-421F-8B0C-D4ABAA5ACB2F}"/>
    <cellStyle name="Normal 2 2 3 2 2 2 2 3" xfId="3856" xr:uid="{DCC23BF0-B548-4028-9F73-4D21DF9CF01E}"/>
    <cellStyle name="Normal 2 2 3 2 2 2 2 3 2" xfId="12197" xr:uid="{8EF13D1D-2264-4098-8724-A03FB5778E01}"/>
    <cellStyle name="Normal 2 2 3 2 2 2 2 3 2 2" xfId="36841" xr:uid="{FA84BF6C-D955-479F-9549-56034D2323D6}"/>
    <cellStyle name="Normal 2 2 3 2 2 2 2 3 3" xfId="28956" xr:uid="{28DD5699-CFD2-4F62-B278-F169CC4610E5}"/>
    <cellStyle name="Normal 2 2 3 2 2 2 2 4" xfId="4610" xr:uid="{A675182A-A9A4-4746-9B3D-687238686636}"/>
    <cellStyle name="Normal 2 2 3 2 2 2 2 4 2" xfId="12951" xr:uid="{4549FF4D-A22D-45D0-9974-FF2C1E8034D2}"/>
    <cellStyle name="Normal 2 2 3 2 2 2 2 4 2 2" xfId="37536" xr:uid="{99A9EC49-8A42-4ACE-9634-0BDC7B1BFD8E}"/>
    <cellStyle name="Normal 2 2 3 2 2 2 2 4 3" xfId="29576" xr:uid="{CBA9CC1C-2C47-4765-8FB3-6FABAA9EB49D}"/>
    <cellStyle name="Normal 2 2 3 2 2 2 2 5" xfId="5430" xr:uid="{5B7DD44B-3029-483A-9655-2C0415D81302}"/>
    <cellStyle name="Normal 2 2 3 2 2 2 2 5 2" xfId="13713" xr:uid="{7B33E755-C10E-46F3-8B69-87A70343C6A8}"/>
    <cellStyle name="Normal 2 2 3 2 2 2 2 5 2 2" xfId="38297" xr:uid="{AA0C1BC8-03BB-4EF7-A823-7DD909CF4D72}"/>
    <cellStyle name="Normal 2 2 3 2 2 2 2 5 3" xfId="30279" xr:uid="{396D8F9C-B268-41E3-8C33-06D966587B0F}"/>
    <cellStyle name="Normal 2 2 3 2 2 2 2 6" xfId="9851" xr:uid="{60AB2DF6-215E-4071-8657-21641F71C952}"/>
    <cellStyle name="Normal 2 2 3 2 2 2 2 6 2" xfId="34537" xr:uid="{5F4FB352-9165-4DFB-B507-670C5FAB4DA2}"/>
    <cellStyle name="Normal 2 2 3 2 2 2 2 7" xfId="18283" xr:uid="{73D2E9AF-62CD-4AA7-987B-AA69941604FC}"/>
    <cellStyle name="Normal 2 2 3 2 2 2 2 7 2" xfId="42508" xr:uid="{A1850271-1EF2-4641-8687-E3D57D4C6D20}"/>
    <cellStyle name="Normal 2 2 3 2 2 2 2 8" xfId="20212" xr:uid="{6B40F954-40CF-42BF-8F60-03861D510F1D}"/>
    <cellStyle name="Normal 2 2 3 2 2 2 2 8 2" xfId="44386" xr:uid="{586E0032-9292-4D47-8E5A-032F2FF75DB8}"/>
    <cellStyle name="Normal 2 2 3 2 2 2 2 9" xfId="26653" xr:uid="{0A433ED3-E4F8-422D-9C6E-DDBED2B2DBEC}"/>
    <cellStyle name="Normal 2 2 3 2 2 2 3" xfId="1052" xr:uid="{724C48CE-C11A-4798-A8C3-559037B6DFF6}"/>
    <cellStyle name="Normal 2 2 3 2 2 2 3 2" xfId="8032" xr:uid="{882BE31D-D32D-4244-B380-668265884DA1}"/>
    <cellStyle name="Normal 2 2 3 2 2 2 3 2 2" xfId="16290" xr:uid="{E104003B-639F-4523-A190-E54E1DBF34F6}"/>
    <cellStyle name="Normal 2 2 3 2 2 2 3 2 2 2" xfId="40872" xr:uid="{923F0ABE-25DA-4558-9F92-ED39F6F76E73}"/>
    <cellStyle name="Normal 2 2 3 2 2 2 3 2 3" xfId="22261" xr:uid="{5C8B57C6-1A58-42D9-99A3-C6655A26D855}"/>
    <cellStyle name="Normal 2 2 3 2 2 2 3 2 3 2" xfId="46301" xr:uid="{80E835CD-5EEB-4A77-A698-5EA81A8CDDF1}"/>
    <cellStyle name="Normal 2 2 3 2 2 2 3 2 4" xfId="32857" xr:uid="{33E31F03-6DDF-44A5-9CBB-DEE156D9B860}"/>
    <cellStyle name="Normal 2 2 3 2 2 2 3 3" xfId="6145" xr:uid="{E2413263-51B8-4EA6-887B-D86FACC8BB24}"/>
    <cellStyle name="Normal 2 2 3 2 2 2 3 3 2" xfId="14407" xr:uid="{ADF420EC-2FDF-4422-A509-518A8BD47F9A}"/>
    <cellStyle name="Normal 2 2 3 2 2 2 3 3 2 2" xfId="38989" xr:uid="{245EB206-2BF2-4D79-B7C4-54AA8A8254CF}"/>
    <cellStyle name="Normal 2 2 3 2 2 2 3 3 3" xfId="30974" xr:uid="{9D25406E-E39A-43AA-A776-E4FFF00D92BE}"/>
    <cellStyle name="Normal 2 2 3 2 2 2 3 4" xfId="9428" xr:uid="{916B4E30-69CA-4319-8BE6-A275123C76BE}"/>
    <cellStyle name="Normal 2 2 3 2 2 2 3 4 2" xfId="34135" xr:uid="{BE457C18-8AEF-4513-A8E6-56B0126D3248}"/>
    <cellStyle name="Normal 2 2 3 2 2 2 3 5" xfId="19796" xr:uid="{37D9E642-3A50-4099-A478-3E198333B888}"/>
    <cellStyle name="Normal 2 2 3 2 2 2 3 5 2" xfId="43976" xr:uid="{794AF98B-6885-4858-95B9-99FFE7FEA208}"/>
    <cellStyle name="Normal 2 2 3 2 2 2 3 6" xfId="26254" xr:uid="{658C29F6-596C-4F97-A3AA-178763CC08D0}"/>
    <cellStyle name="Normal 2 2 3 2 2 2 4" xfId="2278" xr:uid="{F7D90CE7-37C1-43C0-864C-A2AE9F5B651F}"/>
    <cellStyle name="Normal 2 2 3 2 2 2 4 2" xfId="6665" xr:uid="{E66D632D-AC2D-45AA-AE17-FF5F2B83AE7F}"/>
    <cellStyle name="Normal 2 2 3 2 2 2 4 2 2" xfId="14924" xr:uid="{BE8E5EA8-6AAD-4DF1-BDFC-3B514058B8D4}"/>
    <cellStyle name="Normal 2 2 3 2 2 2 4 2 2 2" xfId="39506" xr:uid="{4C2444AB-CD5D-4F91-B4FD-34B331A00EB4}"/>
    <cellStyle name="Normal 2 2 3 2 2 2 4 2 3" xfId="21727" xr:uid="{8FCEDBF0-2BD9-483B-8D48-D7A6167FD479}"/>
    <cellStyle name="Normal 2 2 3 2 2 2 4 2 3 2" xfId="45804" xr:uid="{C334B87B-EAD4-4545-8198-8CE4AEADBF34}"/>
    <cellStyle name="Normal 2 2 3 2 2 2 4 2 4" xfId="31491" xr:uid="{810BD8AA-E9A6-4191-A78D-227E7731798A}"/>
    <cellStyle name="Normal 2 2 3 2 2 2 4 3" xfId="10619" xr:uid="{C4EF4824-25F3-4AA5-9867-E50D3FECD26E}"/>
    <cellStyle name="Normal 2 2 3 2 2 2 4 3 2" xfId="35277" xr:uid="{9AAE055E-982D-4DEC-9BC0-2D4F0C4BD752}"/>
    <cellStyle name="Normal 2 2 3 2 2 2 4 4" xfId="19262" xr:uid="{8153C406-FA36-4807-A89A-6D99381B6A55}"/>
    <cellStyle name="Normal 2 2 3 2 2 2 4 4 2" xfId="43456" xr:uid="{13356691-5B18-479C-A77E-55B35362EBF9}"/>
    <cellStyle name="Normal 2 2 3 2 2 2 4 5" xfId="27392" xr:uid="{75B6F63F-A6C1-4433-B8E7-ACFDA09561DC}"/>
    <cellStyle name="Normal 2 2 3 2 2 2 5" xfId="2664" xr:uid="{067DB62F-6E06-44AE-8CFD-14C5B5C885ED}"/>
    <cellStyle name="Normal 2 2 3 2 2 2 5 2" xfId="8450" xr:uid="{1814DDA1-BC53-4FC5-89FD-A4A8A191ACB7}"/>
    <cellStyle name="Normal 2 2 3 2 2 2 5 2 2" xfId="16708" xr:uid="{3A4FB456-48F0-4616-8919-ABCCC9C917EF}"/>
    <cellStyle name="Normal 2 2 3 2 2 2 5 2 2 2" xfId="41290" xr:uid="{1AA1FB7A-AAD9-4429-93F8-FF1CE1179326}"/>
    <cellStyle name="Normal 2 2 3 2 2 2 5 2 3" xfId="33275" xr:uid="{374C9E4F-3B41-4669-8D6C-A7F30238276A}"/>
    <cellStyle name="Normal 2 2 3 2 2 2 5 3" xfId="11005" xr:uid="{6BD41659-B6DB-4B17-943D-F2CF4CC4B675}"/>
    <cellStyle name="Normal 2 2 3 2 2 2 5 3 2" xfId="35661" xr:uid="{27AFE95D-5A1F-4131-BE10-6E9CF86D77FD}"/>
    <cellStyle name="Normal 2 2 3 2 2 2 5 4" xfId="21131" xr:uid="{440D95F1-D9CD-4534-80B8-CEA61B2E54B8}"/>
    <cellStyle name="Normal 2 2 3 2 2 2 5 4 2" xfId="45252" xr:uid="{669A5AAC-E580-454D-AB82-45C3184CFF89}"/>
    <cellStyle name="Normal 2 2 3 2 2 2 5 5" xfId="27776" xr:uid="{A36CFFC9-C48E-4ADA-AE0A-3861866508B2}"/>
    <cellStyle name="Normal 2 2 3 2 2 2 6" xfId="2901" xr:uid="{07691919-6995-404E-A1A9-101126F83C69}"/>
    <cellStyle name="Normal 2 2 3 2 2 2 6 2" xfId="11242" xr:uid="{B1295B9B-2BC7-4D07-BDC7-6FF4F43C5409}"/>
    <cellStyle name="Normal 2 2 3 2 2 2 6 2 2" xfId="35897" xr:uid="{2C619F22-B4D8-4190-A0EA-3E76D4ECAEE3}"/>
    <cellStyle name="Normal 2 2 3 2 2 2 6 3" xfId="28012" xr:uid="{EE30E699-7229-43E1-BB51-FCB0F28DB397}"/>
    <cellStyle name="Normal 2 2 3 2 2 2 7" xfId="3374" xr:uid="{4B73D54B-6414-4768-9637-3928474D43E3}"/>
    <cellStyle name="Normal 2 2 3 2 2 2 7 2" xfId="11715" xr:uid="{9491CB4D-EDC6-4C83-8C63-D2997F633549}"/>
    <cellStyle name="Normal 2 2 3 2 2 2 7 2 2" xfId="36369" xr:uid="{9B37BB38-B6FD-4A8B-AD5A-50A531210E17}"/>
    <cellStyle name="Normal 2 2 3 2 2 2 7 3" xfId="28484" xr:uid="{EBED8581-D664-406C-A757-0817738D40FD}"/>
    <cellStyle name="Normal 2 2 3 2 2 2 8" xfId="3620" xr:uid="{4FB38385-D843-4FE7-8638-62757A17091F}"/>
    <cellStyle name="Normal 2 2 3 2 2 2 8 2" xfId="11961" xr:uid="{85131103-5EEE-478B-9E96-9B5407A6CA29}"/>
    <cellStyle name="Normal 2 2 3 2 2 2 8 2 2" xfId="36605" xr:uid="{F598C0D9-69F7-425C-AC23-88968B8F81B1}"/>
    <cellStyle name="Normal 2 2 3 2 2 2 8 3" xfId="28720" xr:uid="{99B69566-1A8C-4462-B138-75EF3A123AC4}"/>
    <cellStyle name="Normal 2 2 3 2 2 2 9" xfId="4374" xr:uid="{A671FA2A-4C3B-40C0-AEB9-D5E2BCD1EACC}"/>
    <cellStyle name="Normal 2 2 3 2 2 2 9 2" xfId="12715" xr:uid="{13E08746-812C-484E-91A0-A5CAD5A5F674}"/>
    <cellStyle name="Normal 2 2 3 2 2 2 9 2 2" xfId="37300" xr:uid="{30E374D2-306C-4762-ACC1-B687B66D4A0D}"/>
    <cellStyle name="Normal 2 2 3 2 2 2 9 3" xfId="29340" xr:uid="{148BE795-11E4-44A8-814C-B63C927DC7B8}"/>
    <cellStyle name="Normal 2 2 3 2 2 3" xfId="658" xr:uid="{2E99E2DF-7317-4F16-B8CA-6BB59D59813E}"/>
    <cellStyle name="Normal 2 2 3 2 2 3 10" xfId="25938" xr:uid="{6364D7C0-9F16-4360-A445-C072AC24836B}"/>
    <cellStyle name="Normal 2 2 3 2 2 3 2" xfId="1291" xr:uid="{A9DF3769-4AF5-4429-9DC1-4AD131F17D5C}"/>
    <cellStyle name="Normal 2 2 3 2 2 3 2 2" xfId="8218" xr:uid="{10803DD0-887E-4635-911A-C23A7B192F09}"/>
    <cellStyle name="Normal 2 2 3 2 2 3 2 2 2" xfId="16476" xr:uid="{B6EF2734-867A-433C-9200-3CB4904533CF}"/>
    <cellStyle name="Normal 2 2 3 2 2 3 2 2 2 2" xfId="41058" xr:uid="{2C1636C5-4A8F-49ED-A391-176053AD8603}"/>
    <cellStyle name="Normal 2 2 3 2 2 3 2 2 3" xfId="22483" xr:uid="{FBB89FAD-87D2-40B4-BFC4-CEA3D7429937}"/>
    <cellStyle name="Normal 2 2 3 2 2 3 2 2 3 2" xfId="46517" xr:uid="{C18D5488-2D73-421C-87DB-F7FE045DC0B5}"/>
    <cellStyle name="Normal 2 2 3 2 2 3 2 2 4" xfId="33043" xr:uid="{53549D7B-970E-4309-BE0D-39E92CF90870}"/>
    <cellStyle name="Normal 2 2 3 2 2 3 2 3" xfId="6339" xr:uid="{B4139F4B-83E6-4A2B-B57A-ADAE482604D3}"/>
    <cellStyle name="Normal 2 2 3 2 2 3 2 3 2" xfId="14600" xr:uid="{8A5344C4-A48A-47F3-8DA2-6D4CFB04038A}"/>
    <cellStyle name="Normal 2 2 3 2 2 3 2 3 2 2" xfId="39182" xr:uid="{5B5A223D-E132-4159-961D-EC62DB5ADCB6}"/>
    <cellStyle name="Normal 2 2 3 2 2 3 2 3 3" xfId="31167" xr:uid="{B7796597-B145-45FF-8196-3095D03DA2D8}"/>
    <cellStyle name="Normal 2 2 3 2 2 3 2 4" xfId="9654" xr:uid="{53542A57-143A-46ED-88FC-462FE3365227}"/>
    <cellStyle name="Normal 2 2 3 2 2 3 2 4 2" xfId="34349" xr:uid="{1977F882-9CDC-4C58-AE19-5BFB0AB9767C}"/>
    <cellStyle name="Normal 2 2 3 2 2 3 2 5" xfId="20016" xr:uid="{B3E3C06A-57CC-4658-ADBF-70F2AA370535}"/>
    <cellStyle name="Normal 2 2 3 2 2 3 2 5 2" xfId="44194" xr:uid="{CBBAAB2B-3A0C-4953-99D0-AA4DC48CC5D4}"/>
    <cellStyle name="Normal 2 2 3 2 2 3 2 6" xfId="26466" xr:uid="{337F7154-8D31-4EDD-967D-2F8C59BFB273}"/>
    <cellStyle name="Normal 2 2 3 2 2 3 3" xfId="3019" xr:uid="{F8D7FF0C-A528-4575-A6E6-C336B5BDC173}"/>
    <cellStyle name="Normal 2 2 3 2 2 3 3 2" xfId="6858" xr:uid="{44A2606A-18E2-4604-9D77-5CADDF29E079}"/>
    <cellStyle name="Normal 2 2 3 2 2 3 3 2 2" xfId="15117" xr:uid="{31D1E7E7-373A-4747-96C6-566B89931A43}"/>
    <cellStyle name="Normal 2 2 3 2 2 3 3 2 2 2" xfId="39699" xr:uid="{63C1899C-7A38-4B51-BE0B-21E99D3346D5}"/>
    <cellStyle name="Normal 2 2 3 2 2 3 3 2 3" xfId="21911" xr:uid="{ADCE2030-A186-4D2D-A52A-3475D73C7A4F}"/>
    <cellStyle name="Normal 2 2 3 2 2 3 3 2 3 2" xfId="45985" xr:uid="{780D0DE4-F1A7-4159-BB63-398BD1C04335}"/>
    <cellStyle name="Normal 2 2 3 2 2 3 3 2 4" xfId="31684" xr:uid="{B66DEB81-9F44-4355-AF03-6265D78EC7F2}"/>
    <cellStyle name="Normal 2 2 3 2 2 3 3 3" xfId="11360" xr:uid="{BAF36329-021B-4C20-8F9A-C0FEE857CB94}"/>
    <cellStyle name="Normal 2 2 3 2 2 3 3 3 2" xfId="36015" xr:uid="{67CA0AEA-65D3-4D59-B824-72CB21FBA69D}"/>
    <cellStyle name="Normal 2 2 3 2 2 3 3 4" xfId="19446" xr:uid="{1E1D94C6-50F3-4A13-9F50-20CF24B64029}"/>
    <cellStyle name="Normal 2 2 3 2 2 3 3 4 2" xfId="43640" xr:uid="{E3D47176-1E41-46B9-A48D-E6F211305FF6}"/>
    <cellStyle name="Normal 2 2 3 2 2 3 3 5" xfId="28130" xr:uid="{BC11BF2C-F717-4920-8799-0E4E5261B45C}"/>
    <cellStyle name="Normal 2 2 3 2 2 3 4" xfId="3738" xr:uid="{4A3B99F8-2C79-48FE-B6C5-7E22C65C2029}"/>
    <cellStyle name="Normal 2 2 3 2 2 3 4 2" xfId="7386" xr:uid="{28CA9040-27EC-4924-ACD7-883DD4EF2782}"/>
    <cellStyle name="Normal 2 2 3 2 2 3 4 2 2" xfId="15645" xr:uid="{B020DCD4-0909-4EEF-B244-BDD0A3A70283}"/>
    <cellStyle name="Normal 2 2 3 2 2 3 4 2 2 2" xfId="40227" xr:uid="{F3E3EE3C-90AA-498D-B1C0-D8ECE6220A09}"/>
    <cellStyle name="Normal 2 2 3 2 2 3 4 2 3" xfId="32212" xr:uid="{8A79C552-6C5A-4B99-8C84-76BE47A79CD9}"/>
    <cellStyle name="Normal 2 2 3 2 2 3 4 3" xfId="12079" xr:uid="{60051833-531A-43FC-90C3-A83BFDA02183}"/>
    <cellStyle name="Normal 2 2 3 2 2 3 4 3 2" xfId="36723" xr:uid="{0DC000FD-B147-4048-BCEB-4D0C47256F62}"/>
    <cellStyle name="Normal 2 2 3 2 2 3 4 4" xfId="21316" xr:uid="{93CF1D28-1873-48CF-B918-0766B41FF02E}"/>
    <cellStyle name="Normal 2 2 3 2 2 3 4 4 2" xfId="45435" xr:uid="{DF2E0E68-C822-407D-98C8-BDA2958837A0}"/>
    <cellStyle name="Normal 2 2 3 2 2 3 4 5" xfId="28838" xr:uid="{8F20A5E0-CC49-4934-9B49-2065F000DE1F}"/>
    <cellStyle name="Normal 2 2 3 2 2 3 5" xfId="4492" xr:uid="{1832B6E1-C61C-4F30-BF71-9EAF1D62BADC}"/>
    <cellStyle name="Normal 2 2 3 2 2 3 5 2" xfId="12833" xr:uid="{0CB4D532-6F94-4047-96EA-C827F62913BB}"/>
    <cellStyle name="Normal 2 2 3 2 2 3 5 2 2" xfId="37418" xr:uid="{2BBE9BE0-CE42-457D-98DC-EA41DCC1CD8C}"/>
    <cellStyle name="Normal 2 2 3 2 2 3 5 3" xfId="29458" xr:uid="{17E924D3-3B5B-4D8C-895A-35089F774367}"/>
    <cellStyle name="Normal 2 2 3 2 2 3 6" xfId="5232" xr:uid="{090C9DD5-D1A4-4C80-B9DA-3B56091E0F04}"/>
    <cellStyle name="Normal 2 2 3 2 2 3 6 2" xfId="13525" xr:uid="{B68D690C-8B3C-4FF2-8161-9309824C9F94}"/>
    <cellStyle name="Normal 2 2 3 2 2 3 6 2 2" xfId="38109" xr:uid="{56040723-ADF5-4942-B819-4FCCEA74F775}"/>
    <cellStyle name="Normal 2 2 3 2 2 3 6 3" xfId="30091" xr:uid="{B4C11EF0-EBC8-4108-B9DE-3E9DB30A32D3}"/>
    <cellStyle name="Normal 2 2 3 2 2 3 7" xfId="9045" xr:uid="{EFFE61E6-DEE7-4736-9066-765488E989F9}"/>
    <cellStyle name="Normal 2 2 3 2 2 3 7 2" xfId="33807" xr:uid="{A937FE49-F0C9-4D28-8630-10E2E23D4CFC}"/>
    <cellStyle name="Normal 2 2 3 2 2 3 8" xfId="18165" xr:uid="{436C3325-DFD5-4BA3-9944-09C5D25E78E2}"/>
    <cellStyle name="Normal 2 2 3 2 2 3 8 2" xfId="42390" xr:uid="{B15AF2C5-B8A3-428A-A5D8-CB3A77E818D6}"/>
    <cellStyle name="Normal 2 2 3 2 2 3 9" xfId="18839" xr:uid="{B05ECFD0-23EC-4FD6-B04D-2E0D0D32DB2D}"/>
    <cellStyle name="Normal 2 2 3 2 2 3 9 2" xfId="43035" xr:uid="{14360EC3-0B9A-4A33-B854-F5F648FF8035}"/>
    <cellStyle name="Normal 2 2 3 2 2 4" xfId="1711" xr:uid="{30EE028E-627B-47C1-9980-B297D95E4C2B}"/>
    <cellStyle name="Normal 2 2 3 2 2 4 2" xfId="6976" xr:uid="{25A98B11-62AC-4E65-A897-0D7A4ED2E6D5}"/>
    <cellStyle name="Normal 2 2 3 2 2 4 2 2" xfId="15235" xr:uid="{C9CA2571-4DD4-4869-AC3B-FA8ABA21530C}"/>
    <cellStyle name="Normal 2 2 3 2 2 4 2 2 2" xfId="39817" xr:uid="{2CA790CA-1F06-454D-8738-0690FD3886C8}"/>
    <cellStyle name="Normal 2 2 3 2 2 4 2 3" xfId="22884" xr:uid="{416E2EBB-5B3A-4759-B23C-183756866E79}"/>
    <cellStyle name="Normal 2 2 3 2 2 4 2 3 2" xfId="46902" xr:uid="{25FFC7E3-5B69-4B3D-A13F-EEF51A6EE67D}"/>
    <cellStyle name="Normal 2 2 3 2 2 4 2 4" xfId="31802" xr:uid="{D430AC35-5ED1-4183-99B6-3DC5DCCE8945}"/>
    <cellStyle name="Normal 2 2 3 2 2 4 3" xfId="5636" xr:uid="{7B123311-2530-4615-B64F-D26891AD91F0}"/>
    <cellStyle name="Normal 2 2 3 2 2 4 3 2" xfId="13907" xr:uid="{4CE9F4D0-E37A-4CD3-AFCA-C4458F157457}"/>
    <cellStyle name="Normal 2 2 3 2 2 4 3 2 2" xfId="38491" xr:uid="{9CA684B9-4930-4A8D-ADEA-703288619C70}"/>
    <cellStyle name="Normal 2 2 3 2 2 4 3 3" xfId="30474" xr:uid="{56296278-4906-40A7-8FD6-D779412FCCDB}"/>
    <cellStyle name="Normal 2 2 3 2 2 4 4" xfId="10060" xr:uid="{83320B31-297D-43E9-BF16-982D972F0868}"/>
    <cellStyle name="Normal 2 2 3 2 2 4 4 2" xfId="34731" xr:uid="{333F434A-946D-452E-AEFC-EBDE1D59BB3E}"/>
    <cellStyle name="Normal 2 2 3 2 2 4 5" xfId="20420" xr:uid="{F9520076-D140-485C-93A6-04B2C6614A20}"/>
    <cellStyle name="Normal 2 2 3 2 2 4 5 2" xfId="44584" xr:uid="{F3DE3BC7-8270-46C3-8B85-38EF13D786B8}"/>
    <cellStyle name="Normal 2 2 3 2 2 4 6" xfId="26846" xr:uid="{FB178BF3-04CD-4CCB-A631-EF0F91D909BE}"/>
    <cellStyle name="Normal 2 2 3 2 2 5" xfId="1847" xr:uid="{092101CE-FD33-478A-8B30-1D45031E2E76}"/>
    <cellStyle name="Normal 2 2 3 2 2 5 2" xfId="7654" xr:uid="{9E680957-67A6-4A6D-979B-780F5F4E73DE}"/>
    <cellStyle name="Normal 2 2 3 2 2 5 2 2" xfId="15912" xr:uid="{3C7D0FDE-245F-4A15-90F5-D814870A1172}"/>
    <cellStyle name="Normal 2 2 3 2 2 5 2 2 2" xfId="40494" xr:uid="{F8F02EE1-1909-4719-8EA1-D1C499C82BFB}"/>
    <cellStyle name="Normal 2 2 3 2 2 5 2 3" xfId="23012" xr:uid="{D86AF467-533B-4B0A-BF2F-10AAC76C5500}"/>
    <cellStyle name="Normal 2 2 3 2 2 5 2 3 2" xfId="47023" xr:uid="{066B34CA-6A30-46F2-AB0A-3ABBA6E58C47}"/>
    <cellStyle name="Normal 2 2 3 2 2 5 2 4" xfId="32479" xr:uid="{522C41B8-5AC8-4175-A42B-4156142B5AA4}"/>
    <cellStyle name="Normal 2 2 3 2 2 5 3" xfId="5765" xr:uid="{F45E6E07-6AB0-44D4-861F-991AF7927478}"/>
    <cellStyle name="Normal 2 2 3 2 2 5 3 2" xfId="14027" xr:uid="{EF494B89-5869-46A0-AFFF-6F1EB84315D8}"/>
    <cellStyle name="Normal 2 2 3 2 2 5 3 2 2" xfId="38609" xr:uid="{2102AE9E-2682-4EBE-9BF1-4ACA0C0CDD3C}"/>
    <cellStyle name="Normal 2 2 3 2 2 5 3 3" xfId="30594" xr:uid="{3DEB9762-18CF-4666-AE71-71393E5DAB0D}"/>
    <cellStyle name="Normal 2 2 3 2 2 5 4" xfId="10189" xr:uid="{13A49265-0678-4C0B-AF6A-48C1B44744A3}"/>
    <cellStyle name="Normal 2 2 3 2 2 5 4 2" xfId="34849" xr:uid="{7144527B-5152-41F5-A736-94414458E525}"/>
    <cellStyle name="Normal 2 2 3 2 2 5 5" xfId="20547" xr:uid="{DB685C24-4782-4EBB-A386-733133F7BABE}"/>
    <cellStyle name="Normal 2 2 3 2 2 5 5 2" xfId="44707" xr:uid="{58A82C8D-8DB2-4CCF-A885-96ED2385BA6B}"/>
    <cellStyle name="Normal 2 2 3 2 2 5 6" xfId="26964" xr:uid="{4BEB5050-68D7-4AF0-9106-E08773EE6C2B}"/>
    <cellStyle name="Normal 2 2 3 2 2 6" xfId="822" xr:uid="{51096332-483A-40E2-9A45-1AEC1CFF022A}"/>
    <cellStyle name="Normal 2 2 3 2 2 6 2" xfId="7845" xr:uid="{5DFAB07B-C00A-4656-8DC1-E1DF3E8CD708}"/>
    <cellStyle name="Normal 2 2 3 2 2 6 2 2" xfId="16103" xr:uid="{B4D2DFAA-82D1-4CEB-B6F7-A57AA350393B}"/>
    <cellStyle name="Normal 2 2 3 2 2 6 2 2 2" xfId="40685" xr:uid="{FDA69D21-A203-4878-8AAB-FBAFE3909A5F}"/>
    <cellStyle name="Normal 2 2 3 2 2 6 2 3" xfId="22045" xr:uid="{D6277A76-E411-4A22-99C8-68D583A69E1A}"/>
    <cellStyle name="Normal 2 2 3 2 2 6 2 3 2" xfId="46110" xr:uid="{914A6214-AC82-4138-A37F-CF4DEB37540D}"/>
    <cellStyle name="Normal 2 2 3 2 2 6 2 4" xfId="32670" xr:uid="{D25F20B0-A112-42CB-8A9B-B764637A3FF1}"/>
    <cellStyle name="Normal 2 2 3 2 2 6 3" xfId="5958" xr:uid="{58C5D9F1-2A5F-4559-BF18-151A8251C2A3}"/>
    <cellStyle name="Normal 2 2 3 2 2 6 3 2" xfId="14220" xr:uid="{12F4D556-06A3-41D0-B8FA-230A3BDADE6A}"/>
    <cellStyle name="Normal 2 2 3 2 2 6 3 2 2" xfId="38802" xr:uid="{54AAB4B2-FA78-491E-9378-FB656AFDD279}"/>
    <cellStyle name="Normal 2 2 3 2 2 6 3 3" xfId="30787" xr:uid="{8E61D7C2-769E-47AE-93E1-157CBB9BE5AE}"/>
    <cellStyle name="Normal 2 2 3 2 2 6 4" xfId="9207" xr:uid="{FFB56B34-E1AB-491B-94FF-9F44F66646C8}"/>
    <cellStyle name="Normal 2 2 3 2 2 6 4 2" xfId="33945" xr:uid="{CA0BBAE0-32E4-4D90-A3A1-C92754B318BF}"/>
    <cellStyle name="Normal 2 2 3 2 2 6 5" xfId="19579" xr:uid="{B255EA16-14F0-4B06-823B-A45EFBF7CAD9}"/>
    <cellStyle name="Normal 2 2 3 2 2 6 5 2" xfId="43767" xr:uid="{CC2E3995-EE93-4CA1-8593-3D5B5C51C8FC}"/>
    <cellStyle name="Normal 2 2 3 2 2 6 6" xfId="26067" xr:uid="{EB59E39F-5A06-4AC8-8D6A-C44FB0C20F47}"/>
    <cellStyle name="Normal 2 2 3 2 2 7" xfId="1966" xr:uid="{1AB7858C-5DBD-402C-83A7-72E77949967B}"/>
    <cellStyle name="Normal 2 2 3 2 2 7 2" xfId="6478" xr:uid="{A625014C-7C30-4FDB-86B8-409AB896574E}"/>
    <cellStyle name="Normal 2 2 3 2 2 7 2 2" xfId="14737" xr:uid="{565FF835-236F-434E-9219-C43351279559}"/>
    <cellStyle name="Normal 2 2 3 2 2 7 2 2 2" xfId="39319" xr:uid="{BEF384FE-9203-4102-91A1-F330F95CC0BE}"/>
    <cellStyle name="Normal 2 2 3 2 2 7 2 3" xfId="23130" xr:uid="{7857FCA0-85BB-42A4-8A4C-968628CEFA9B}"/>
    <cellStyle name="Normal 2 2 3 2 2 7 2 3 2" xfId="47141" xr:uid="{50E17B50-8A8F-4FDA-89C4-244FC828A055}"/>
    <cellStyle name="Normal 2 2 3 2 2 7 2 4" xfId="31304" xr:uid="{609A09BC-970A-4421-8ED8-2E9D305CC2DF}"/>
    <cellStyle name="Normal 2 2 3 2 2 7 3" xfId="10308" xr:uid="{02FB6576-9780-4952-BB8C-31795B86317A}"/>
    <cellStyle name="Normal 2 2 3 2 2 7 3 2" xfId="34967" xr:uid="{39B8CE89-8E16-4AE6-BA77-06E233A6E59D}"/>
    <cellStyle name="Normal 2 2 3 2 2 7 4" xfId="20665" xr:uid="{E63DEEE6-0A3E-43DC-8587-54641FC0AF44}"/>
    <cellStyle name="Normal 2 2 3 2 2 7 4 2" xfId="44825" xr:uid="{4428A379-3900-4CA4-8233-B4BEA5C8F2E4}"/>
    <cellStyle name="Normal 2 2 3 2 2 7 5" xfId="27082" xr:uid="{54216CD4-ADD2-41BD-9699-ECE434AF670D}"/>
    <cellStyle name="Normal 2 2 3 2 2 8" xfId="2159" xr:uid="{862F9565-BDE8-4CA6-BA8E-CB283A0D1FD3}"/>
    <cellStyle name="Normal 2 2 3 2 2 8 2" xfId="8332" xr:uid="{61F93FFD-256B-4C9C-80A8-4D4A51360F27}"/>
    <cellStyle name="Normal 2 2 3 2 2 8 2 2" xfId="16590" xr:uid="{6FBF8E15-CA2D-4D33-BF4C-F6AF7FA38C04}"/>
    <cellStyle name="Normal 2 2 3 2 2 8 2 2 2" xfId="41172" xr:uid="{5B50DB01-6A86-4488-A784-E1AB535C67A3}"/>
    <cellStyle name="Normal 2 2 3 2 2 8 2 3" xfId="21556" xr:uid="{8241BF62-AFDA-4FE6-A2A4-8EC3E6EF27B8}"/>
    <cellStyle name="Normal 2 2 3 2 2 8 2 3 2" xfId="45654" xr:uid="{E45F3CE2-663E-4EBD-9B69-9E8B5AF90A63}"/>
    <cellStyle name="Normal 2 2 3 2 2 8 2 4" xfId="33157" xr:uid="{BC4C0BA2-6DAB-4266-9A12-CECE7E6950E0}"/>
    <cellStyle name="Normal 2 2 3 2 2 8 3" xfId="10501" xr:uid="{9FAA07DA-D7ED-480F-A768-72F2A62B38AC}"/>
    <cellStyle name="Normal 2 2 3 2 2 8 3 2" xfId="35159" xr:uid="{11687371-882B-4EAE-A00C-EEB6AAE34DE3}"/>
    <cellStyle name="Normal 2 2 3 2 2 8 4" xfId="19086" xr:uid="{309607BE-752D-4A4B-8A3E-8B07801B1324}"/>
    <cellStyle name="Normal 2 2 3 2 2 8 4 2" xfId="43280" xr:uid="{6BD0468D-FA39-45A5-BA39-A0CB768CA41D}"/>
    <cellStyle name="Normal 2 2 3 2 2 8 5" xfId="27274" xr:uid="{80709425-B78F-4FF9-AC8A-80AC32E1DEBA}"/>
    <cellStyle name="Normal 2 2 3 2 2 9" xfId="2546" xr:uid="{1219F2F5-2828-44EC-8F59-2FE03F0982C1}"/>
    <cellStyle name="Normal 2 2 3 2 2 9 2" xfId="10887" xr:uid="{29B6BBFC-7F0A-40A0-A57B-B64FDDABD4AB}"/>
    <cellStyle name="Normal 2 2 3 2 2 9 2 2" xfId="35543" xr:uid="{B2FFEC7F-701E-4449-87A9-6265B3BE5641}"/>
    <cellStyle name="Normal 2 2 3 2 2 9 3" xfId="20962" xr:uid="{715FE1E8-7BD3-4032-BA23-41FB6108C7F6}"/>
    <cellStyle name="Normal 2 2 3 2 2 9 3 2" xfId="45097" xr:uid="{97933C69-B931-4475-8BBA-C71880ECAFFB}"/>
    <cellStyle name="Normal 2 2 3 2 2 9 4" xfId="27658" xr:uid="{4B378E70-67EB-4754-871F-2DF3ECB3EDD3}"/>
    <cellStyle name="Normal 2 2 3 2 20" xfId="4126" xr:uid="{37E8506E-39F0-4EDD-A63F-9E4D570ABBE2}"/>
    <cellStyle name="Normal 2 2 3 2 20 2" xfId="12467" xr:uid="{0D272EE8-107E-48E3-AE5D-7D0DD9B3FF9E}"/>
    <cellStyle name="Normal 2 2 3 2 20 2 2" xfId="37052" xr:uid="{E389F601-DF8B-4A30-A944-BF4C9513B1D5}"/>
    <cellStyle name="Normal 2 2 3 2 20 3" xfId="29161" xr:uid="{0D47F889-3662-470B-8B0E-147E63633DD1}"/>
    <cellStyle name="Normal 2 2 3 2 21" xfId="4732" xr:uid="{7919473E-32B8-4D5D-9997-57A33D8B979F}"/>
    <cellStyle name="Normal 2 2 3 2 21 2" xfId="13069" xr:uid="{77A38C72-572E-487F-AE0D-7FD7CCBA0985}"/>
    <cellStyle name="Normal 2 2 3 2 21 2 2" xfId="37654" xr:uid="{244AB18A-238E-4FF2-8D1A-BFEE3ED3463A}"/>
    <cellStyle name="Normal 2 2 3 2 21 3" xfId="29633" xr:uid="{A463AEA6-9603-4F7E-9698-74801D3D9F90}"/>
    <cellStyle name="Normal 2 2 3 2 22" xfId="8528" xr:uid="{1988F7A2-FEFE-4893-8464-17AAF65BE020}"/>
    <cellStyle name="Normal 2 2 3 2 22 2" xfId="16786" xr:uid="{86676BB4-9BCE-4CC6-B5EF-4D0C0E799249}"/>
    <cellStyle name="Normal 2 2 3 2 22 2 2" xfId="41368" xr:uid="{A1D06A1D-7B37-43F6-B4E0-EB19879236C5}"/>
    <cellStyle name="Normal 2 2 3 2 22 3" xfId="33339" xr:uid="{07D39B77-5BEE-4E7E-8D17-CB14C693A4B9}"/>
    <cellStyle name="Normal 2 2 3 2 23" xfId="8657" xr:uid="{C4D2F6A4-5039-4338-BEB8-95B269775DA0}"/>
    <cellStyle name="Normal 2 2 3 2 23 2" xfId="33442" xr:uid="{11D615BD-9689-4899-BBCB-49A7CDD5DCEB}"/>
    <cellStyle name="Normal 2 2 3 2 24" xfId="17768" xr:uid="{B5E0D74F-07D0-4C25-B7E0-80861F0B1905}"/>
    <cellStyle name="Normal 2 2 3 2 24 2" xfId="41993" xr:uid="{976909FB-29E0-4BA4-9A67-09A1B1FC8995}"/>
    <cellStyle name="Normal 2 2 3 2 25" xfId="17842" xr:uid="{2A41BD46-CE07-4248-86A3-A439CBA6E6B7}"/>
    <cellStyle name="Normal 2 2 3 2 25 2" xfId="42067" xr:uid="{ACB502B0-5D25-4322-ABC8-2F4337D4BCF6}"/>
    <cellStyle name="Normal 2 2 3 2 26" xfId="18448" xr:uid="{441E1DDF-0D2F-4250-8930-6C82344DB0EF}"/>
    <cellStyle name="Normal 2 2 3 2 26 2" xfId="42658" xr:uid="{339ADB7E-2335-47C9-A5EF-275DE779E6EF}"/>
    <cellStyle name="Normal 2 2 3 2 27" xfId="25580" xr:uid="{026AE015-C102-43D3-8DDE-35EDC955526B}"/>
    <cellStyle name="Normal 2 2 3 2 3" xfId="396" xr:uid="{2BFDFBBB-0671-4662-936B-6E5204C4F92C}"/>
    <cellStyle name="Normal 2 2 3 2 3 10" xfId="4313" xr:uid="{121B66F7-A7D0-468B-B4E9-8DE91800EEFB}"/>
    <cellStyle name="Normal 2 2 3 2 3 10 2" xfId="12654" xr:uid="{EE18B4AA-DE51-4DDE-8DF1-3D4C46F9244D}"/>
    <cellStyle name="Normal 2 2 3 2 3 10 2 2" xfId="37239" xr:uid="{B4875E57-5825-47E7-9FFB-EC618B589B3D}"/>
    <cellStyle name="Normal 2 2 3 2 3 10 3" xfId="29279" xr:uid="{5B2D15FD-EAB2-490D-A28D-B3FCBF802AD8}"/>
    <cellStyle name="Normal 2 2 3 2 3 11" xfId="4854" xr:uid="{836448A1-45C8-4363-B685-A8AF8A08EC33}"/>
    <cellStyle name="Normal 2 2 3 2 3 11 2" xfId="13176" xr:uid="{13B979F9-A8B8-4DF8-B2F3-8F326B15E16A}"/>
    <cellStyle name="Normal 2 2 3 2 3 11 2 2" xfId="37761" xr:uid="{C6F7EFC3-4F6F-4D3E-830D-0D78E6BE0599}"/>
    <cellStyle name="Normal 2 2 3 2 3 11 3" xfId="29741" xr:uid="{EF2C3914-1734-4F34-91F1-3A548F5B87EA}"/>
    <cellStyle name="Normal 2 2 3 2 3 12" xfId="8796" xr:uid="{31CBB2FE-9ED0-40BA-AEC2-440F4C21A466}"/>
    <cellStyle name="Normal 2 2 3 2 3 12 2" xfId="33567" xr:uid="{4C49B0E5-9903-420E-ABF7-D92C52651AF2}"/>
    <cellStyle name="Normal 2 2 3 2 3 13" xfId="17986" xr:uid="{1ABF1722-04E8-4A98-AE79-C61DE4510060}"/>
    <cellStyle name="Normal 2 2 3 2 3 13 2" xfId="42211" xr:uid="{188B9A3E-A6C5-47DD-B882-57E1AC43011A}"/>
    <cellStyle name="Normal 2 2 3 2 3 14" xfId="18580" xr:uid="{43797FC2-D9FD-42AB-BE75-56B9D332B331}"/>
    <cellStyle name="Normal 2 2 3 2 3 14 2" xfId="42776" xr:uid="{A730E88B-BA64-48A4-A6FB-C98FEE6EDC7D}"/>
    <cellStyle name="Normal 2 2 3 2 3 15" xfId="25698" xr:uid="{C118F5AC-10BA-4989-894F-1136A04C8BAB}"/>
    <cellStyle name="Normal 2 2 3 2 3 2" xfId="1111" xr:uid="{357CFF55-8C45-409F-BBFA-0A3B32A19EBC}"/>
    <cellStyle name="Normal 2 2 3 2 3 2 10" xfId="26307" xr:uid="{36246516-E17A-468C-B100-132B8DC6AD39}"/>
    <cellStyle name="Normal 2 2 3 2 3 2 2" xfId="1543" xr:uid="{90B13A9E-96BD-4D01-A871-2234D57CD815}"/>
    <cellStyle name="Normal 2 2 3 2 3 2 2 2" xfId="7519" xr:uid="{374407F1-57C2-423A-BF6F-0990B98434FB}"/>
    <cellStyle name="Normal 2 2 3 2 3 2 2 2 2" xfId="15778" xr:uid="{BC491B5A-80E3-4A8A-B54C-5BB0E3858472}"/>
    <cellStyle name="Normal 2 2 3 2 3 2 2 2 2 2" xfId="40360" xr:uid="{F886E438-945A-4290-8C49-126D63F7BB82}"/>
    <cellStyle name="Normal 2 2 3 2 3 2 2 2 3" xfId="22731" xr:uid="{22AC89B5-BE95-4BFB-A0E4-51FD994A51D1}"/>
    <cellStyle name="Normal 2 2 3 2 3 2 2 2 3 2" xfId="46758" xr:uid="{3BBB9E59-C790-4EDE-812C-D29BBAB3B6E9}"/>
    <cellStyle name="Normal 2 2 3 2 3 2 2 2 4" xfId="32345" xr:uid="{8C4CBAA1-5E08-4DC1-9693-8C1A470F52FA}"/>
    <cellStyle name="Normal 2 2 3 2 3 2 2 3" xfId="5483" xr:uid="{A1CE8444-E126-48B1-9065-832448037F2C}"/>
    <cellStyle name="Normal 2 2 3 2 3 2 2 3 2" xfId="13766" xr:uid="{F61904C5-5491-40DC-8E01-DD704821E1CE}"/>
    <cellStyle name="Normal 2 2 3 2 3 2 2 3 2 2" xfId="38350" xr:uid="{CB18C447-C222-4ED0-B887-0523BB62A6E7}"/>
    <cellStyle name="Normal 2 2 3 2 3 2 2 3 3" xfId="30332" xr:uid="{A6BFF4EB-808D-4101-BA9F-4726BE9BFBAE}"/>
    <cellStyle name="Normal 2 2 3 2 3 2 2 4" xfId="9904" xr:uid="{A066A04A-504A-432A-ACCC-EB41EDC22463}"/>
    <cellStyle name="Normal 2 2 3 2 3 2 2 4 2" xfId="34590" xr:uid="{B6B4292C-4339-4D46-88A0-EA8EE345A831}"/>
    <cellStyle name="Normal 2 2 3 2 3 2 2 5" xfId="20265" xr:uid="{DCF50F2F-BF5E-45A9-B754-D50C97C96193}"/>
    <cellStyle name="Normal 2 2 3 2 3 2 2 5 2" xfId="44439" xr:uid="{983C1720-41C7-4FA0-87A0-546A31248F64}"/>
    <cellStyle name="Normal 2 2 3 2 3 2 2 6" xfId="26706" xr:uid="{3BE2B78F-4015-46CE-8D08-1D8F88CA7E7E}"/>
    <cellStyle name="Normal 2 2 3 2 3 2 3" xfId="3076" xr:uid="{4CE89B4C-EB01-44CC-9FE0-7F167F823B98}"/>
    <cellStyle name="Normal 2 2 3 2 3 2 3 2" xfId="8085" xr:uid="{71C42EC1-CF58-4F99-B146-6982C0BF6350}"/>
    <cellStyle name="Normal 2 2 3 2 3 2 3 2 2" xfId="16343" xr:uid="{F8BCBCF0-6133-4AE5-BFEE-89876C9CDBEB}"/>
    <cellStyle name="Normal 2 2 3 2 3 2 3 2 2 2" xfId="40925" xr:uid="{EDA0680F-2860-4254-9FB0-BFBBCA6CE7FB}"/>
    <cellStyle name="Normal 2 2 3 2 3 2 3 2 3" xfId="32910" xr:uid="{05989C00-6E50-4A9A-B5D4-584FC5BC5BF5}"/>
    <cellStyle name="Normal 2 2 3 2 3 2 3 3" xfId="6198" xr:uid="{00C51D8F-77B6-4A95-A400-11F204433995}"/>
    <cellStyle name="Normal 2 2 3 2 3 2 3 3 2" xfId="14460" xr:uid="{9DED6862-FC44-4B28-B96E-3918C23CD311}"/>
    <cellStyle name="Normal 2 2 3 2 3 2 3 3 2 2" xfId="39042" xr:uid="{D1F49031-1491-467E-99F7-81AB1CAE74A2}"/>
    <cellStyle name="Normal 2 2 3 2 3 2 3 3 3" xfId="31027" xr:uid="{CF723A70-8916-49C3-BACC-FD00BEB5461E}"/>
    <cellStyle name="Normal 2 2 3 2 3 2 3 4" xfId="11417" xr:uid="{48931C60-61BB-47D3-901F-35A2B71398AF}"/>
    <cellStyle name="Normal 2 2 3 2 3 2 3 4 2" xfId="36072" xr:uid="{EA6F07AA-19BA-4E89-9B33-C02B56134E1C}"/>
    <cellStyle name="Normal 2 2 3 2 3 2 3 5" xfId="22320" xr:uid="{8AFB2720-CE44-4D06-B3BE-BCAAD2A0D1F5}"/>
    <cellStyle name="Normal 2 2 3 2 3 2 3 5 2" xfId="46354" xr:uid="{7F50E00F-F58E-4DC7-9693-5CF4BA7D162B}"/>
    <cellStyle name="Normal 2 2 3 2 3 2 3 6" xfId="28187" xr:uid="{A4586BD7-6B12-413A-88AD-8B4A38CFFE34}"/>
    <cellStyle name="Normal 2 2 3 2 3 2 4" xfId="3795" xr:uid="{0077F376-C083-441B-A4D2-5B31443AB1F4}"/>
    <cellStyle name="Normal 2 2 3 2 3 2 4 2" xfId="6718" xr:uid="{33F204D2-B29C-47AC-B9AE-6D7B5DEAC311}"/>
    <cellStyle name="Normal 2 2 3 2 3 2 4 2 2" xfId="14977" xr:uid="{A7DEDD32-9E78-4A89-B255-CDDB75775E74}"/>
    <cellStyle name="Normal 2 2 3 2 3 2 4 2 2 2" xfId="39559" xr:uid="{98CE6A6F-5955-40FF-B9EB-F3352F93C196}"/>
    <cellStyle name="Normal 2 2 3 2 3 2 4 2 3" xfId="31544" xr:uid="{583A0478-17F3-4F0F-813E-E58403751EAA}"/>
    <cellStyle name="Normal 2 2 3 2 3 2 4 3" xfId="12136" xr:uid="{F1F95092-97C7-4FD6-9BE7-7CFD9306D19C}"/>
    <cellStyle name="Normal 2 2 3 2 3 2 4 3 2" xfId="36780" xr:uid="{B03AAF37-92AC-4446-AA59-CB78CE92AE75}"/>
    <cellStyle name="Normal 2 2 3 2 3 2 4 4" xfId="28895" xr:uid="{F3EE414E-21F2-4D65-B56F-30650A117BA2}"/>
    <cellStyle name="Normal 2 2 3 2 3 2 5" xfId="4549" xr:uid="{7341C68E-23FF-4714-8F1A-98486AA6FBA6}"/>
    <cellStyle name="Normal 2 2 3 2 3 2 5 2" xfId="7230" xr:uid="{B8987810-B3E2-41C5-B521-65FD26B5E258}"/>
    <cellStyle name="Normal 2 2 3 2 3 2 5 2 2" xfId="15489" xr:uid="{4DC8FA52-9887-438E-B7AD-9BE568C0DB97}"/>
    <cellStyle name="Normal 2 2 3 2 3 2 5 2 2 2" xfId="40071" xr:uid="{EAC97FE8-E491-4550-A042-53D7340C7222}"/>
    <cellStyle name="Normal 2 2 3 2 3 2 5 2 3" xfId="32056" xr:uid="{17E25F23-266E-486A-A7D5-95F3A759E462}"/>
    <cellStyle name="Normal 2 2 3 2 3 2 5 3" xfId="12890" xr:uid="{5E10ED11-4C09-4FD5-97D1-897DAAB119AF}"/>
    <cellStyle name="Normal 2 2 3 2 3 2 5 3 2" xfId="37475" xr:uid="{35E4A5BA-C790-4256-A72F-F70F11B66228}"/>
    <cellStyle name="Normal 2 2 3 2 3 2 5 4" xfId="29515" xr:uid="{62B629C4-98D2-4B18-B4BD-0992FE53586C}"/>
    <cellStyle name="Normal 2 2 3 2 3 2 6" xfId="5071" xr:uid="{8AB1662F-7CAF-4821-8F9A-3C9CC38190F0}"/>
    <cellStyle name="Normal 2 2 3 2 3 2 6 2" xfId="13366" xr:uid="{9A599952-9B28-48A4-9A22-E823D0BEFC5F}"/>
    <cellStyle name="Normal 2 2 3 2 3 2 6 2 2" xfId="37950" xr:uid="{31FB8389-F5E4-46F3-AF26-AEDD053FD6BA}"/>
    <cellStyle name="Normal 2 2 3 2 3 2 6 3" xfId="29931" xr:uid="{36789D68-618E-4FC8-9417-15EA1BD5C346}"/>
    <cellStyle name="Normal 2 2 3 2 3 2 7" xfId="9487" xr:uid="{71D2A1A4-2360-43ED-B047-7AD01DE692E7}"/>
    <cellStyle name="Normal 2 2 3 2 3 2 7 2" xfId="34188" xr:uid="{4F9D36C7-7A02-43CB-940C-F7DC32768AA2}"/>
    <cellStyle name="Normal 2 2 3 2 3 2 8" xfId="18222" xr:uid="{8E95C3AE-5AB1-4E07-AB88-6EF26E8F1F74}"/>
    <cellStyle name="Normal 2 2 3 2 3 2 8 2" xfId="42447" xr:uid="{FEC3D2C7-1482-41D1-8E02-426EE06B29FF}"/>
    <cellStyle name="Normal 2 2 3 2 3 2 9" xfId="19855" xr:uid="{BBCAA5BB-D92D-4225-BA73-5366B7148621}"/>
    <cellStyle name="Normal 2 2 3 2 3 2 9 2" xfId="44035" xr:uid="{18327D31-04A8-4ED1-8CE6-342DD9FA5666}"/>
    <cellStyle name="Normal 2 2 3 2 3 3" xfId="1345" xr:uid="{AE05C139-9A0A-47CE-AEFA-55B713F90C7E}"/>
    <cellStyle name="Normal 2 2 3 2 3 3 2" xfId="7033" xr:uid="{78C77BE7-3039-4F35-A21A-61DC5261FF22}"/>
    <cellStyle name="Normal 2 2 3 2 3 3 2 2" xfId="15292" xr:uid="{D343B58C-8581-4468-964D-49A9816F800F}"/>
    <cellStyle name="Normal 2 2 3 2 3 3 2 2 2" xfId="39874" xr:uid="{258FB4B0-BF0E-4774-A423-08ED858A7CD9}"/>
    <cellStyle name="Normal 2 2 3 2 3 3 2 3" xfId="22536" xr:uid="{8752E6C3-22E3-472D-9C11-B238A3A8D8F3}"/>
    <cellStyle name="Normal 2 2 3 2 3 3 2 3 2" xfId="46570" xr:uid="{1CCD555D-94FB-43DA-85F9-A0F6243B14A4}"/>
    <cellStyle name="Normal 2 2 3 2 3 3 2 4" xfId="31859" xr:uid="{C9A7F2FC-533A-42B0-91D2-2B513C396683}"/>
    <cellStyle name="Normal 2 2 3 2 3 3 3" xfId="5285" xr:uid="{F35F29BB-2856-4A46-894E-DCB226C35246}"/>
    <cellStyle name="Normal 2 2 3 2 3 3 3 2" xfId="13578" xr:uid="{5AB6752B-944D-4868-BEFB-391C1308F811}"/>
    <cellStyle name="Normal 2 2 3 2 3 3 3 2 2" xfId="38162" xr:uid="{F3656904-7694-4D0C-927D-099162835578}"/>
    <cellStyle name="Normal 2 2 3 2 3 3 3 3" xfId="30144" xr:uid="{FE022A3A-EB2D-43D6-8DC9-145029339E0A}"/>
    <cellStyle name="Normal 2 2 3 2 3 3 4" xfId="9707" xr:uid="{F656A928-3AB2-458E-B258-8CD8DB89FA44}"/>
    <cellStyle name="Normal 2 2 3 2 3 3 4 2" xfId="34402" xr:uid="{88D6633F-FB83-4D0B-8F7A-63019916F56D}"/>
    <cellStyle name="Normal 2 2 3 2 3 3 5" xfId="20069" xr:uid="{8EB59968-A96B-41D6-A097-D12515993AEB}"/>
    <cellStyle name="Normal 2 2 3 2 3 3 5 2" xfId="44247" xr:uid="{6345D335-44EB-4C70-BF53-620BAB5554F7}"/>
    <cellStyle name="Normal 2 2 3 2 3 3 6" xfId="26519" xr:uid="{AB703E50-F281-4762-824D-374DEA4C0FF4}"/>
    <cellStyle name="Normal 2 2 3 2 3 4" xfId="882" xr:uid="{06B8508E-16CF-4DA8-BF2E-DAE868802290}"/>
    <cellStyle name="Normal 2 2 3 2 3 4 2" xfId="7898" xr:uid="{7FFDA2A2-869B-41B5-94B8-00C2A1C1A195}"/>
    <cellStyle name="Normal 2 2 3 2 3 4 2 2" xfId="16156" xr:uid="{B37599F8-933C-4C22-860F-358F3EA7E4B1}"/>
    <cellStyle name="Normal 2 2 3 2 3 4 2 2 2" xfId="40738" xr:uid="{A49A1AF0-4382-45D2-8DCC-8A8C61C5C2A8}"/>
    <cellStyle name="Normal 2 2 3 2 3 4 2 3" xfId="22104" xr:uid="{7906BF5C-916E-4662-908C-33134992F01A}"/>
    <cellStyle name="Normal 2 2 3 2 3 4 2 3 2" xfId="46163" xr:uid="{D8574E69-7F6E-419E-8DBA-C3B0EB3EE845}"/>
    <cellStyle name="Normal 2 2 3 2 3 4 2 4" xfId="32723" xr:uid="{6A158352-DA01-4656-8FC3-A80CA60D708C}"/>
    <cellStyle name="Normal 2 2 3 2 3 4 3" xfId="6011" xr:uid="{D4029603-8870-4FE4-AE4D-723A39231C87}"/>
    <cellStyle name="Normal 2 2 3 2 3 4 3 2" xfId="14273" xr:uid="{8723E0FE-93A7-43C9-9E90-D221E364CD12}"/>
    <cellStyle name="Normal 2 2 3 2 3 4 3 2 2" xfId="38855" xr:uid="{605B70D8-0375-4BFD-8C96-638103E05277}"/>
    <cellStyle name="Normal 2 2 3 2 3 4 3 3" xfId="30840" xr:uid="{39DDEB1C-2D43-4711-99DC-405A77BEF504}"/>
    <cellStyle name="Normal 2 2 3 2 3 4 4" xfId="9266" xr:uid="{9133EDE9-4766-43F9-8ED1-8F9C197852E4}"/>
    <cellStyle name="Normal 2 2 3 2 3 4 4 2" xfId="33998" xr:uid="{DAFE86A2-0766-40CB-9667-64F0A0D468FE}"/>
    <cellStyle name="Normal 2 2 3 2 3 4 5" xfId="19638" xr:uid="{384AE74E-81F4-41A8-AC16-DC3F562EE7AD}"/>
    <cellStyle name="Normal 2 2 3 2 3 4 5 2" xfId="43826" xr:uid="{B336C3D2-2683-403C-86B3-7817B1D8CA7C}"/>
    <cellStyle name="Normal 2 2 3 2 3 4 6" xfId="26120" xr:uid="{04E10F02-4633-4255-8870-01D078453BA0}"/>
    <cellStyle name="Normal 2 2 3 2 3 5" xfId="2217" xr:uid="{19045691-C40C-41FB-89CC-F4E507D4B3B2}"/>
    <cellStyle name="Normal 2 2 3 2 3 5 2" xfId="6531" xr:uid="{E1E6B071-8B41-4405-80B2-F758AA588FE0}"/>
    <cellStyle name="Normal 2 2 3 2 3 5 2 2" xfId="14790" xr:uid="{3481836C-C52E-415A-91BD-1D0200D1398A}"/>
    <cellStyle name="Normal 2 2 3 2 3 5 2 2 2" xfId="39372" xr:uid="{B0749D35-5D6B-4B35-B46E-094E7846D7E4}"/>
    <cellStyle name="Normal 2 2 3 2 3 5 2 3" xfId="21655" xr:uid="{89559ABD-7038-494B-8D3E-5ECADD06A820}"/>
    <cellStyle name="Normal 2 2 3 2 3 5 2 3 2" xfId="45737" xr:uid="{FC43F910-9482-4DEB-951A-B15DA0FE9D3A}"/>
    <cellStyle name="Normal 2 2 3 2 3 5 2 4" xfId="31357" xr:uid="{10FB23E2-E3F3-4977-BAF9-6EDC09D2FB5E}"/>
    <cellStyle name="Normal 2 2 3 2 3 5 3" xfId="10558" xr:uid="{86D04E28-2CE7-49EC-9FF5-57CFD06ABE8B}"/>
    <cellStyle name="Normal 2 2 3 2 3 5 3 2" xfId="35216" xr:uid="{E2A0FB9A-13AC-43CE-B2CD-2B0EAAD883F9}"/>
    <cellStyle name="Normal 2 2 3 2 3 5 4" xfId="19187" xr:uid="{9E9CC4A8-1CEA-46A9-B143-CDEEA49932B5}"/>
    <cellStyle name="Normal 2 2 3 2 3 5 4 2" xfId="43381" xr:uid="{D72D3DF3-06BA-44F7-92C3-BCD790D0E519}"/>
    <cellStyle name="Normal 2 2 3 2 3 5 5" xfId="27331" xr:uid="{FB00C702-DBF3-4D8F-9359-764643726948}"/>
    <cellStyle name="Normal 2 2 3 2 3 6" xfId="2603" xr:uid="{DB825C13-C53A-44D6-AD25-C787A9A0CA6B}"/>
    <cellStyle name="Normal 2 2 3 2 3 6 2" xfId="8389" xr:uid="{5E6DE950-4850-43C2-92E8-BBD5D1AD2275}"/>
    <cellStyle name="Normal 2 2 3 2 3 6 2 2" xfId="16647" xr:uid="{730A951E-2855-4EAB-B090-A7471C54FB2A}"/>
    <cellStyle name="Normal 2 2 3 2 3 6 2 2 2" xfId="41229" xr:uid="{BD2AFFA9-69FE-47A7-8CB0-611235E01CEE}"/>
    <cellStyle name="Normal 2 2 3 2 3 6 2 3" xfId="33214" xr:uid="{5E7AE9F0-598A-4FD1-AFDA-638D122708E0}"/>
    <cellStyle name="Normal 2 2 3 2 3 6 3" xfId="10944" xr:uid="{A506D583-B180-458D-9033-E088DD556A23}"/>
    <cellStyle name="Normal 2 2 3 2 3 6 3 2" xfId="35600" xr:uid="{E14D4754-40CC-4338-B89E-EB4CA0BA00FF}"/>
    <cellStyle name="Normal 2 2 3 2 3 6 4" xfId="21059" xr:uid="{57855172-41A1-451D-BBE5-AC0A91C73C8A}"/>
    <cellStyle name="Normal 2 2 3 2 3 6 4 2" xfId="45184" xr:uid="{7E149B9A-0EF5-44F6-9961-A5C2DF260582}"/>
    <cellStyle name="Normal 2 2 3 2 3 6 5" xfId="27715" xr:uid="{488DD00A-2D45-4272-B328-852A6E35475D}"/>
    <cellStyle name="Normal 2 2 3 2 3 7" xfId="2840" xr:uid="{91293BBC-E50E-4AA3-A991-A936541EB162}"/>
    <cellStyle name="Normal 2 2 3 2 3 7 2" xfId="11181" xr:uid="{30403812-130C-48BF-BEC3-A801AB43F1EC}"/>
    <cellStyle name="Normal 2 2 3 2 3 7 2 2" xfId="35836" xr:uid="{6D15F8F9-95BC-49A7-BBD5-386EA00E585E}"/>
    <cellStyle name="Normal 2 2 3 2 3 7 3" xfId="27951" xr:uid="{600E2864-2C23-433C-A484-3DC1E6BBEFCC}"/>
    <cellStyle name="Normal 2 2 3 2 3 8" xfId="3313" xr:uid="{B3BCFE25-7B5D-41B9-90C1-164551079C29}"/>
    <cellStyle name="Normal 2 2 3 2 3 8 2" xfId="11654" xr:uid="{899AC8D0-1CC9-4FFD-B072-A2AF246B562D}"/>
    <cellStyle name="Normal 2 2 3 2 3 8 2 2" xfId="36308" xr:uid="{F9E11D46-A8C0-4C45-BD66-FA28E2E83D33}"/>
    <cellStyle name="Normal 2 2 3 2 3 8 3" xfId="28423" xr:uid="{FFBCF091-2FFE-468A-B81A-59D7185042EF}"/>
    <cellStyle name="Normal 2 2 3 2 3 9" xfId="3559" xr:uid="{86D21B84-06F5-4D62-86BE-1081F7C64D4C}"/>
    <cellStyle name="Normal 2 2 3 2 3 9 2" xfId="11900" xr:uid="{90E913D2-A79A-4F83-A020-6857CB9E5F62}"/>
    <cellStyle name="Normal 2 2 3 2 3 9 2 2" xfId="36544" xr:uid="{EE8903CE-2905-4D9B-9B7E-44CFDFA58639}"/>
    <cellStyle name="Normal 2 2 3 2 3 9 3" xfId="28659" xr:uid="{48C89C5F-D940-44D7-A913-28C1FB77B0EA}"/>
    <cellStyle name="Normal 2 2 3 2 4" xfId="539" xr:uid="{C85D9A4F-B99C-4EE0-A6BF-8170A724C375}"/>
    <cellStyle name="Normal 2 2 3 2 4 10" xfId="18721" xr:uid="{94EC340E-90DD-4D57-8374-AF3EB2D8EC74}"/>
    <cellStyle name="Normal 2 2 3 2 4 10 2" xfId="42917" xr:uid="{A23B31C0-D4C2-48D0-8475-6F2B3E4204E7}"/>
    <cellStyle name="Normal 2 2 3 2 4 11" xfId="25820" xr:uid="{6C8BBAD5-C39C-4170-AC99-43DBE97D93CB}"/>
    <cellStyle name="Normal 2 2 3 2 4 2" xfId="1435" xr:uid="{42BCDECB-EAE7-4358-9072-8529E5D7D6CA}"/>
    <cellStyle name="Normal 2 2 3 2 4 2 2" xfId="7467" xr:uid="{5B40FA8D-D2B9-461C-97FF-B3D64C5E230B}"/>
    <cellStyle name="Normal 2 2 3 2 4 2 2 2" xfId="15726" xr:uid="{201C2A8A-2879-4143-BB13-4FA5DA618A01}"/>
    <cellStyle name="Normal 2 2 3 2 4 2 2 2 2" xfId="40308" xr:uid="{40EDACC1-72FE-4B43-B1EF-0CEB788EC1FD}"/>
    <cellStyle name="Normal 2 2 3 2 4 2 2 3" xfId="22624" xr:uid="{C4A29F9E-351B-4078-A261-16B2A1F1943D}"/>
    <cellStyle name="Normal 2 2 3 2 4 2 2 3 2" xfId="46651" xr:uid="{B9C05574-0920-4D93-BCDA-CE270297ADD5}"/>
    <cellStyle name="Normal 2 2 3 2 4 2 2 4" xfId="32293" xr:uid="{01B103D1-C819-4A9B-82E7-951C096D6747}"/>
    <cellStyle name="Normal 2 2 3 2 4 2 3" xfId="5375" xr:uid="{E1FB461B-468A-41B7-B424-42C8DA9B982E}"/>
    <cellStyle name="Normal 2 2 3 2 4 2 3 2" xfId="13659" xr:uid="{7458D677-34D0-48C9-A45C-D27E439578C2}"/>
    <cellStyle name="Normal 2 2 3 2 4 2 3 2 2" xfId="38243" xr:uid="{F8714851-C8B5-498C-9E53-83196165DE0D}"/>
    <cellStyle name="Normal 2 2 3 2 4 2 3 3" xfId="30225" xr:uid="{CFB2EF7C-AA38-4C6B-A853-15C32FF895F0}"/>
    <cellStyle name="Normal 2 2 3 2 4 2 4" xfId="9797" xr:uid="{25D103DB-1470-46BD-87F4-2D8B3E9476D7}"/>
    <cellStyle name="Normal 2 2 3 2 4 2 4 2" xfId="34483" xr:uid="{0757438C-6513-4C9F-8845-8B2175399FD7}"/>
    <cellStyle name="Normal 2 2 3 2 4 2 5" xfId="20158" xr:uid="{CF0B371B-B410-4097-92BE-9E40E3F0935D}"/>
    <cellStyle name="Normal 2 2 3 2 4 2 5 2" xfId="44332" xr:uid="{BFDAEF1D-78A6-430B-8E71-0E22BFF805B6}"/>
    <cellStyle name="Normal 2 2 3 2 4 2 6" xfId="26599" xr:uid="{071D304C-4384-45E3-BEB1-41816E5C1884}"/>
    <cellStyle name="Normal 2 2 3 2 4 3" xfId="988" xr:uid="{965B6A4C-4A50-4310-9CE2-649FDF135006}"/>
    <cellStyle name="Normal 2 2 3 2 4 3 2" xfId="7978" xr:uid="{E0928869-6108-4CE8-AA21-72D97E13B254}"/>
    <cellStyle name="Normal 2 2 3 2 4 3 2 2" xfId="16236" xr:uid="{67C0C53F-0610-41B8-B802-C6D5CD44533C}"/>
    <cellStyle name="Normal 2 2 3 2 4 3 2 2 2" xfId="40818" xr:uid="{1CFA090E-6F06-46D8-8FE1-DF8B8ED76CD8}"/>
    <cellStyle name="Normal 2 2 3 2 4 3 2 3" xfId="22199" xr:uid="{EE0D4BE2-CD30-4B8C-8F13-D984D2FBE7AF}"/>
    <cellStyle name="Normal 2 2 3 2 4 3 2 3 2" xfId="46246" xr:uid="{2956C818-900B-4FE6-9270-659A7DFAA96D}"/>
    <cellStyle name="Normal 2 2 3 2 4 3 2 4" xfId="32803" xr:uid="{98667B52-490E-4D08-9E2A-E69619B3E7DF}"/>
    <cellStyle name="Normal 2 2 3 2 4 3 3" xfId="6091" xr:uid="{9D4B4E44-27A9-429C-870B-B38B88C7B064}"/>
    <cellStyle name="Normal 2 2 3 2 4 3 3 2" xfId="14353" xr:uid="{FCD6EBB1-BE86-425C-9112-30775AF87E2E}"/>
    <cellStyle name="Normal 2 2 3 2 4 3 3 2 2" xfId="38935" xr:uid="{58314C1B-9BFC-477E-A9A4-BED3D4DFC6E8}"/>
    <cellStyle name="Normal 2 2 3 2 4 3 3 3" xfId="30920" xr:uid="{DDA6C5D4-BD57-4C05-A86A-CB5556440A7B}"/>
    <cellStyle name="Normal 2 2 3 2 4 3 4" xfId="9364" xr:uid="{BB19F305-494F-4BD1-B493-48B02DF0EF00}"/>
    <cellStyle name="Normal 2 2 3 2 4 3 4 2" xfId="34081" xr:uid="{F9B8B45F-122D-4FA8-B1C8-680F2922464D}"/>
    <cellStyle name="Normal 2 2 3 2 4 3 5" xfId="19733" xr:uid="{3659FAFB-1CCB-4615-94C3-9FBA34E52FE6}"/>
    <cellStyle name="Normal 2 2 3 2 4 3 5 2" xfId="43915" xr:uid="{2B2BE52F-2432-4781-B7FA-C965C0534034}"/>
    <cellStyle name="Normal 2 2 3 2 4 3 6" xfId="26200" xr:uid="{79E42EBE-629C-4EDE-BA02-6981889C67AC}"/>
    <cellStyle name="Normal 2 2 3 2 4 4" xfId="2958" xr:uid="{C3999B37-DD04-40E8-995F-AC6BE4CAB67C}"/>
    <cellStyle name="Normal 2 2 3 2 4 4 2" xfId="6611" xr:uid="{E83E64A9-6669-4F7E-A992-E3069671CFA6}"/>
    <cellStyle name="Normal 2 2 3 2 4 4 2 2" xfId="14870" xr:uid="{4023683C-D4C3-488B-843F-FD7986DB8F0F}"/>
    <cellStyle name="Normal 2 2 3 2 4 4 2 2 2" xfId="39452" xr:uid="{A681CCAA-5522-48F0-BE7C-1BD233EC6FAA}"/>
    <cellStyle name="Normal 2 2 3 2 4 4 2 3" xfId="21793" xr:uid="{C208C901-80E7-4D16-B6C0-F7D23926BC2F}"/>
    <cellStyle name="Normal 2 2 3 2 4 4 2 3 2" xfId="45867" xr:uid="{F492EBC8-8C5D-4C47-8292-56D9CE4C803F}"/>
    <cellStyle name="Normal 2 2 3 2 4 4 2 4" xfId="31437" xr:uid="{A28E4170-4537-43D3-A756-E9BEE2187EB7}"/>
    <cellStyle name="Normal 2 2 3 2 4 4 3" xfId="11299" xr:uid="{52AEEC71-454A-48B5-A443-B0E1BC1D9364}"/>
    <cellStyle name="Normal 2 2 3 2 4 4 3 2" xfId="35954" xr:uid="{AF476A39-3708-4651-A4ED-E4B23833E80A}"/>
    <cellStyle name="Normal 2 2 3 2 4 4 4" xfId="19328" xr:uid="{0E90F1D4-4BFA-40A7-93EF-548FD7878262}"/>
    <cellStyle name="Normal 2 2 3 2 4 4 4 2" xfId="43522" xr:uid="{6B498B1D-A3A7-436B-911D-34ABBE1598A9}"/>
    <cellStyle name="Normal 2 2 3 2 4 4 5" xfId="28069" xr:uid="{D1DEA795-49B2-4262-A4C6-0EF8E29702A8}"/>
    <cellStyle name="Normal 2 2 3 2 4 5" xfId="3677" xr:uid="{7168FBC4-928F-4E9E-BF52-6B22EC18ED66}"/>
    <cellStyle name="Normal 2 2 3 2 4 5 2" xfId="7151" xr:uid="{CA66171F-4725-432B-9781-691C351918CB}"/>
    <cellStyle name="Normal 2 2 3 2 4 5 2 2" xfId="15410" xr:uid="{5D97387D-BA5D-49B3-B802-F20602647611}"/>
    <cellStyle name="Normal 2 2 3 2 4 5 2 2 2" xfId="39992" xr:uid="{EB237DD0-F060-4802-BB6B-7B360CC18C7E}"/>
    <cellStyle name="Normal 2 2 3 2 4 5 2 3" xfId="31977" xr:uid="{B47ED259-1D54-4FC9-8708-12A59D8EACF9}"/>
    <cellStyle name="Normal 2 2 3 2 4 5 3" xfId="12018" xr:uid="{9AFB4D1C-4E94-4C73-BFF8-B20F3E923B42}"/>
    <cellStyle name="Normal 2 2 3 2 4 5 3 2" xfId="36662" xr:uid="{89775B7E-23CB-4770-B779-DDD60DD8C55A}"/>
    <cellStyle name="Normal 2 2 3 2 4 5 4" xfId="21197" xr:uid="{47FD7D87-9AA9-4E49-95B4-9E3CAD48BF8D}"/>
    <cellStyle name="Normal 2 2 3 2 4 5 4 2" xfId="45317" xr:uid="{D9B79AC0-B8B2-47A8-9FAA-15E8E5EB53AA}"/>
    <cellStyle name="Normal 2 2 3 2 4 5 5" xfId="28777" xr:uid="{251DE3C1-5982-4F1B-B0E8-9D161F3B5099}"/>
    <cellStyle name="Normal 2 2 3 2 4 6" xfId="4431" xr:uid="{34E0DF3A-EF07-4611-BFA1-3939743618F5}"/>
    <cellStyle name="Normal 2 2 3 2 4 6 2" xfId="12772" xr:uid="{E8D478FC-6BD8-40AF-BDD1-78B7180CC4D2}"/>
    <cellStyle name="Normal 2 2 3 2 4 6 2 2" xfId="37357" xr:uid="{8AD370CD-8F9A-4708-948D-B86D44B5988F}"/>
    <cellStyle name="Normal 2 2 3 2 4 6 3" xfId="29397" xr:uid="{F311A44A-3D6D-478A-8A31-5191131A0727}"/>
    <cellStyle name="Normal 2 2 3 2 4 7" xfId="4948" xr:uid="{2184C125-BB9A-4E3E-84F9-0923A6344057}"/>
    <cellStyle name="Normal 2 2 3 2 4 7 2" xfId="13257" xr:uid="{B23911D7-2425-42C6-8B11-09B45F79BADF}"/>
    <cellStyle name="Normal 2 2 3 2 4 7 2 2" xfId="37841" xr:uid="{24BB8534-9043-4F2B-A70E-AB7A9973EB5C}"/>
    <cellStyle name="Normal 2 2 3 2 4 7 3" xfId="29823" xr:uid="{46079F9F-2EFB-4C21-A25E-BC4F83C24F83}"/>
    <cellStyle name="Normal 2 2 3 2 4 8" xfId="8926" xr:uid="{6BF44713-4AD0-447B-B187-1409FFF91202}"/>
    <cellStyle name="Normal 2 2 3 2 4 8 2" xfId="33689" xr:uid="{6FD3BC22-F91C-46CF-8B6A-115C83FAAE88}"/>
    <cellStyle name="Normal 2 2 3 2 4 9" xfId="18104" xr:uid="{75E3E5CE-8EFE-4B17-97BC-3915A87E3DAF}"/>
    <cellStyle name="Normal 2 2 3 2 4 9 2" xfId="42329" xr:uid="{4E990F6B-CB96-4A67-B74A-136F4CB9DC90}"/>
    <cellStyle name="Normal 2 2 3 2 5" xfId="597" xr:uid="{CAD552C1-D724-4A14-BCE2-60BC6484FAFD}"/>
    <cellStyle name="Normal 2 2 3 2 5 2" xfId="1232" xr:uid="{C056E6D5-275C-44DE-94C1-6AB30757B50B}"/>
    <cellStyle name="Normal 2 2 3 2 5 2 2" xfId="8164" xr:uid="{9FF69945-0367-4D96-B9C9-15826D4F3956}"/>
    <cellStyle name="Normal 2 2 3 2 5 2 2 2" xfId="16422" xr:uid="{9F0BF980-B0E6-4F8A-BE08-6DEE59ECEB62}"/>
    <cellStyle name="Normal 2 2 3 2 5 2 2 2 2" xfId="41004" xr:uid="{E71DFCC5-B206-4DF4-A216-5529C5A8E340}"/>
    <cellStyle name="Normal 2 2 3 2 5 2 2 3" xfId="22429" xr:uid="{E060AF1A-C55C-4633-8022-5EDE46D99998}"/>
    <cellStyle name="Normal 2 2 3 2 5 2 2 3 2" xfId="46463" xr:uid="{2E83B82E-7CEA-471F-8B3C-42BD0244A9AA}"/>
    <cellStyle name="Normal 2 2 3 2 5 2 2 4" xfId="32989" xr:uid="{DC5233B9-76F7-47A1-A166-26224AB6BBF6}"/>
    <cellStyle name="Normal 2 2 3 2 5 2 3" xfId="6277" xr:uid="{983380EC-3864-4D5D-A338-9F9AC0B6119C}"/>
    <cellStyle name="Normal 2 2 3 2 5 2 3 2" xfId="14539" xr:uid="{FFBCDFC2-C0DB-4AB1-960E-2F1ED2B4BD42}"/>
    <cellStyle name="Normal 2 2 3 2 5 2 3 2 2" xfId="39121" xr:uid="{6E53D76B-DDBC-43B8-84CE-2FD16B352DBA}"/>
    <cellStyle name="Normal 2 2 3 2 5 2 3 3" xfId="31106" xr:uid="{EB01B52B-4066-4BF7-A029-74B4EC6EDB25}"/>
    <cellStyle name="Normal 2 2 3 2 5 2 4" xfId="9600" xr:uid="{70F45488-D5F6-45F9-B14F-2C974C9D78FC}"/>
    <cellStyle name="Normal 2 2 3 2 5 2 4 2" xfId="34295" xr:uid="{7DD3A92D-91E6-42D0-9B90-F397EC671191}"/>
    <cellStyle name="Normal 2 2 3 2 5 2 5" xfId="19962" xr:uid="{4648D549-C026-4E96-A152-522B0E6F28C7}"/>
    <cellStyle name="Normal 2 2 3 2 5 2 5 2" xfId="44140" xr:uid="{4279899E-9862-4C69-9980-C586E42A5365}"/>
    <cellStyle name="Normal 2 2 3 2 5 2 6" xfId="26412" xr:uid="{178896D6-E410-43B6-9A12-8F325F48C01C}"/>
    <cellStyle name="Normal 2 2 3 2 5 3" xfId="6797" xr:uid="{19CB1028-F979-4592-AF27-0A2AC708ECDF}"/>
    <cellStyle name="Normal 2 2 3 2 5 3 2" xfId="15056" xr:uid="{6CA39DAD-174A-40B3-8B47-F7EC4710DA3C}"/>
    <cellStyle name="Normal 2 2 3 2 5 3 2 2" xfId="21850" xr:uid="{C789B8D6-D669-4F95-A0E7-0215E4A2A0A0}"/>
    <cellStyle name="Normal 2 2 3 2 5 3 2 2 2" xfId="45924" xr:uid="{09983D3A-7C56-468C-BA5F-7733386BF7F1}"/>
    <cellStyle name="Normal 2 2 3 2 5 3 2 3" xfId="39638" xr:uid="{F2F249BA-9B34-4CCD-A3D5-C200891D25C9}"/>
    <cellStyle name="Normal 2 2 3 2 5 3 3" xfId="19385" xr:uid="{92ABA0DA-5268-4479-B67E-DACD7495A0AA}"/>
    <cellStyle name="Normal 2 2 3 2 5 3 3 2" xfId="43579" xr:uid="{A7D61CA3-34D2-4157-8BD7-F51ADAD0608F}"/>
    <cellStyle name="Normal 2 2 3 2 5 3 4" xfId="31623" xr:uid="{DABB2ECD-F9FA-4950-89A5-E95F801CDC41}"/>
    <cellStyle name="Normal 2 2 3 2 5 4" xfId="7334" xr:uid="{34A9E183-E5BA-4589-93DA-3A1CD3657245}"/>
    <cellStyle name="Normal 2 2 3 2 5 4 2" xfId="15593" xr:uid="{34289CD6-410B-4365-953B-EAA288508A51}"/>
    <cellStyle name="Normal 2 2 3 2 5 4 2 2" xfId="40175" xr:uid="{E3DCDAA3-FAB3-4620-A9BE-D4B04C2C1C4C}"/>
    <cellStyle name="Normal 2 2 3 2 5 4 3" xfId="21255" xr:uid="{F4866FC7-30B7-4776-AFBA-7041AC0A6E72}"/>
    <cellStyle name="Normal 2 2 3 2 5 4 3 2" xfId="45374" xr:uid="{35E3B808-FFAC-4259-8BE3-4F26F893E682}"/>
    <cellStyle name="Normal 2 2 3 2 5 4 4" xfId="32160" xr:uid="{A497A01E-BA9C-4083-B094-A92A289EE4E0}"/>
    <cellStyle name="Normal 2 2 3 2 5 5" xfId="5177" xr:uid="{D5426377-AC33-4CCB-AA89-F993D788C758}"/>
    <cellStyle name="Normal 2 2 3 2 5 5 2" xfId="13471" xr:uid="{EEC68E37-B6A1-48BF-9E70-3A1D7D0C9D5E}"/>
    <cellStyle name="Normal 2 2 3 2 5 5 2 2" xfId="38055" xr:uid="{42ABA1BA-6AC5-407A-8A42-BE2926FBD724}"/>
    <cellStyle name="Normal 2 2 3 2 5 5 3" xfId="30037" xr:uid="{8617547F-9E3F-41BC-8A3E-93FC8D44F021}"/>
    <cellStyle name="Normal 2 2 3 2 5 6" xfId="8984" xr:uid="{EBF59FED-E811-4C69-A99A-3D9594306749}"/>
    <cellStyle name="Normal 2 2 3 2 5 6 2" xfId="33746" xr:uid="{42DA974B-EB2B-49B2-916C-09BACD349857}"/>
    <cellStyle name="Normal 2 2 3 2 5 7" xfId="18778" xr:uid="{686919C2-1219-4EEE-BF90-F05046A7F147}"/>
    <cellStyle name="Normal 2 2 3 2 5 7 2" xfId="42974" xr:uid="{F2C635BD-BDCC-40EE-9574-AB1664F446B6}"/>
    <cellStyle name="Normal 2 2 3 2 5 8" xfId="25877" xr:uid="{BBF2E8B6-1870-4F92-B4E2-CB6D744BBDB8}"/>
    <cellStyle name="Normal 2 2 3 2 6" xfId="1629" xr:uid="{1C714FF2-D213-4FFF-968B-1A07C0A7554F}"/>
    <cellStyle name="Normal 2 2 3 2 6 2" xfId="6915" xr:uid="{7440AFDB-10D1-4A52-8988-88ED28DC9B00}"/>
    <cellStyle name="Normal 2 2 3 2 6 2 2" xfId="15174" xr:uid="{A6E64A2B-B322-4479-9E5D-8B775B96BCB5}"/>
    <cellStyle name="Normal 2 2 3 2 6 2 2 2" xfId="39756" xr:uid="{C6F0D4B9-66E7-4A9C-AD02-A4C230970BAC}"/>
    <cellStyle name="Normal 2 2 3 2 6 2 3" xfId="22812" xr:uid="{8FC0839B-E96F-4666-ABFD-FB1E50940293}"/>
    <cellStyle name="Normal 2 2 3 2 6 2 3 2" xfId="46838" xr:uid="{AAFE9A2F-B3C2-495F-916F-B4A472F6345B}"/>
    <cellStyle name="Normal 2 2 3 2 6 2 4" xfId="31741" xr:uid="{465F963A-6472-4E41-AFDD-29BA3918FF7F}"/>
    <cellStyle name="Normal 2 2 3 2 6 3" xfId="5562" xr:uid="{99A7874C-D77F-442C-8677-61D332109716}"/>
    <cellStyle name="Normal 2 2 3 2 6 3 2" xfId="13845" xr:uid="{516B32DB-E9E6-47AC-851E-99DB2E616F77}"/>
    <cellStyle name="Normal 2 2 3 2 6 3 2 2" xfId="38429" xr:uid="{2C266A95-D444-4421-B5BB-85366997578D}"/>
    <cellStyle name="Normal 2 2 3 2 6 3 3" xfId="30411" xr:uid="{21362721-B876-446C-931E-03E5DCAE752C}"/>
    <cellStyle name="Normal 2 2 3 2 6 4" xfId="9983" xr:uid="{9E6B4851-412B-43C3-AB88-AF2F5CABF6F8}"/>
    <cellStyle name="Normal 2 2 3 2 6 4 2" xfId="34669" xr:uid="{3AC85B3E-5C07-4141-A981-4F89016A5D2F}"/>
    <cellStyle name="Normal 2 2 3 2 6 5" xfId="20346" xr:uid="{3DCDF84F-6397-47CC-A2B0-F8D1D3FCBB6E}"/>
    <cellStyle name="Normal 2 2 3 2 6 5 2" xfId="44518" xr:uid="{C883BFD8-0171-417C-981E-C07B4354F489}"/>
    <cellStyle name="Normal 2 2 3 2 6 6" xfId="26785" xr:uid="{AB1A817C-0789-4A83-9FD9-9EC6C273C172}"/>
    <cellStyle name="Normal 2 2 3 2 7" xfId="1786" xr:uid="{DCABB8F9-1865-4867-BDC8-CB8031520368}"/>
    <cellStyle name="Normal 2 2 3 2 7 2" xfId="7600" xr:uid="{8BAD9441-E9E7-4C2D-9953-0431268E0E75}"/>
    <cellStyle name="Normal 2 2 3 2 7 2 2" xfId="15858" xr:uid="{65F5FE52-E045-426A-8265-FE7EB8E22F7A}"/>
    <cellStyle name="Normal 2 2 3 2 7 2 2 2" xfId="40440" xr:uid="{330B9A07-6C99-467B-9139-1EDF62F40080}"/>
    <cellStyle name="Normal 2 2 3 2 7 2 3" xfId="22951" xr:uid="{41B9B6D8-C86F-4F22-A7DF-E8C68938EA66}"/>
    <cellStyle name="Normal 2 2 3 2 7 2 3 2" xfId="46962" xr:uid="{E4D6AA58-D9C8-4B5D-809B-B26EE022AA87}"/>
    <cellStyle name="Normal 2 2 3 2 7 2 4" xfId="32425" xr:uid="{F84AEF8A-25AA-479B-9D8A-E6EB9D54D024}"/>
    <cellStyle name="Normal 2 2 3 2 7 3" xfId="5704" xr:uid="{08FCE70F-C6D7-40C0-A843-701FD2B811F9}"/>
    <cellStyle name="Normal 2 2 3 2 7 3 2" xfId="13966" xr:uid="{EC864506-67CF-41C9-8082-6553A230A664}"/>
    <cellStyle name="Normal 2 2 3 2 7 3 2 2" xfId="38548" xr:uid="{179E1258-2C33-41AF-B80F-8D2D2580F275}"/>
    <cellStyle name="Normal 2 2 3 2 7 3 3" xfId="30533" xr:uid="{33820DA7-76B7-4994-BC1C-D75CFE14C259}"/>
    <cellStyle name="Normal 2 2 3 2 7 4" xfId="10128" xr:uid="{B95439D8-1648-40AA-BF0C-1C817904D842}"/>
    <cellStyle name="Normal 2 2 3 2 7 4 2" xfId="34788" xr:uid="{33EED174-7CDB-48C2-86A7-F9E09F973390}"/>
    <cellStyle name="Normal 2 2 3 2 7 5" xfId="20486" xr:uid="{A03861FE-9E40-40CB-AF8B-8506C7A1D19D}"/>
    <cellStyle name="Normal 2 2 3 2 7 5 2" xfId="44646" xr:uid="{2DB66524-C760-4B5B-A1A7-FF44709C63E0}"/>
    <cellStyle name="Normal 2 2 3 2 7 6" xfId="26903" xr:uid="{BF67D2B7-3228-42C3-9E54-DCC138E5DB70}"/>
    <cellStyle name="Normal 2 2 3 2 8" xfId="744" xr:uid="{10742850-167A-4F73-926E-4C081864B700}"/>
    <cellStyle name="Normal 2 2 3 2 8 2" xfId="7713" xr:uid="{D8E750E2-1693-4226-8C31-BA5DFED0BD34}"/>
    <cellStyle name="Normal 2 2 3 2 8 2 2" xfId="15971" xr:uid="{571650FC-1AC8-4B21-BD30-75B1D1722F22}"/>
    <cellStyle name="Normal 2 2 3 2 8 2 2 2" xfId="40553" xr:uid="{4D84BB9D-C2AC-4671-B0B6-CB1FB7E5F554}"/>
    <cellStyle name="Normal 2 2 3 2 8 2 3" xfId="21980" xr:uid="{2B209B0A-D714-4CFD-BDF5-652311A373EF}"/>
    <cellStyle name="Normal 2 2 3 2 8 2 3 2" xfId="46052" xr:uid="{18A9D9EB-E5D7-4C7E-ADA1-7B4B1026438E}"/>
    <cellStyle name="Normal 2 2 3 2 8 2 4" xfId="32538" xr:uid="{C1C2678B-B02E-4DAA-9C5A-A19B27D44883}"/>
    <cellStyle name="Normal 2 2 3 2 8 3" xfId="5826" xr:uid="{63B14F67-8EF9-485B-B8E1-5F4B13AFEF06}"/>
    <cellStyle name="Normal 2 2 3 2 8 3 2" xfId="14088" xr:uid="{BF6E058A-41F0-4536-A8C9-8050B2D0FDBC}"/>
    <cellStyle name="Normal 2 2 3 2 8 3 2 2" xfId="38670" xr:uid="{467C9F3C-9818-4B9F-B82E-1A063B4F6E9D}"/>
    <cellStyle name="Normal 2 2 3 2 8 3 3" xfId="30655" xr:uid="{66729660-2FC9-45A4-9549-716536FC21A8}"/>
    <cellStyle name="Normal 2 2 3 2 8 4" xfId="9139" xr:uid="{6E0CABA2-A6D4-4767-A73E-84075CE836C1}"/>
    <cellStyle name="Normal 2 2 3 2 8 4 2" xfId="33888" xr:uid="{BD3D8494-1986-439F-9F5A-7C39DCA740C5}"/>
    <cellStyle name="Normal 2 2 3 2 8 5" xfId="19515" xr:uid="{F4C13B37-BFE1-4772-934F-280F66DEEDD2}"/>
    <cellStyle name="Normal 2 2 3 2 8 5 2" xfId="43707" xr:uid="{1D8A2765-0EA6-463A-99EC-F18349DC75F9}"/>
    <cellStyle name="Normal 2 2 3 2 8 6" xfId="26013" xr:uid="{66B2E815-8C5F-42C3-8F0F-EF1EBE3280CB}"/>
    <cellStyle name="Normal 2 2 3 2 9" xfId="1905" xr:uid="{CD3CCBB0-B8B0-43B7-B4E4-3AE1137D0E18}"/>
    <cellStyle name="Normal 2 2 3 2 9 2" xfId="7791" xr:uid="{8DA3196C-3ED4-4CE6-9A81-21894C4B5788}"/>
    <cellStyle name="Normal 2 2 3 2 9 2 2" xfId="16049" xr:uid="{F39487C0-AE78-49FC-8D0D-15C54880B10C}"/>
    <cellStyle name="Normal 2 2 3 2 9 2 2 2" xfId="40631" xr:uid="{334412C4-93C1-468C-95FB-67A2203AA62F}"/>
    <cellStyle name="Normal 2 2 3 2 9 2 3" xfId="23069" xr:uid="{E3D156BA-6A31-45A7-8116-F7C474EA108E}"/>
    <cellStyle name="Normal 2 2 3 2 9 2 3 2" xfId="47080" xr:uid="{0822351D-DF32-4B38-B1AB-BE4EA4B28E3F}"/>
    <cellStyle name="Normal 2 2 3 2 9 2 4" xfId="32616" xr:uid="{B685A144-82A7-4E5C-8DE7-4F979BA5911F}"/>
    <cellStyle name="Normal 2 2 3 2 9 3" xfId="5904" xr:uid="{B7D04E09-6F81-4619-B622-BB34E664BDEE}"/>
    <cellStyle name="Normal 2 2 3 2 9 3 2" xfId="14166" xr:uid="{7F6DEA6E-B055-4FAE-9AC6-A54DD8D6CF96}"/>
    <cellStyle name="Normal 2 2 3 2 9 3 2 2" xfId="38748" xr:uid="{9D094A4A-1475-4626-AA98-1ACF5458F5BA}"/>
    <cellStyle name="Normal 2 2 3 2 9 3 3" xfId="30733" xr:uid="{585EC350-6EF3-4D3F-94A4-48E85E99E833}"/>
    <cellStyle name="Normal 2 2 3 2 9 4" xfId="10247" xr:uid="{B96ABAB9-D047-4B3C-8E2C-D1A06E5BBF5E}"/>
    <cellStyle name="Normal 2 2 3 2 9 4 2" xfId="34906" xr:uid="{D27A30C7-2B8B-40D5-8B5D-3B3BE00FC1FB}"/>
    <cellStyle name="Normal 2 2 3 2 9 5" xfId="20604" xr:uid="{E3F4B3F6-E6F9-4335-B348-E6874310C5FB}"/>
    <cellStyle name="Normal 2 2 3 2 9 5 2" xfId="44764" xr:uid="{CA5E2AC9-7891-4F18-A683-64D7D1D7C1CC}"/>
    <cellStyle name="Normal 2 2 3 2 9 6" xfId="27021" xr:uid="{F819DB27-ADF3-41EF-929D-FFDC047A955E}"/>
    <cellStyle name="Normal 2 2 3 20" xfId="3169" xr:uid="{CD9E9E19-4631-4CE2-BE36-3F91DEDD8D1B}"/>
    <cellStyle name="Normal 2 2 3 20 2" xfId="11510" xr:uid="{9A004E6C-2D30-4352-804C-E74E592EECB7}"/>
    <cellStyle name="Normal 2 2 3 20 2 2" xfId="36164" xr:uid="{CC4F57F6-0C1B-460F-84BE-7073C4706B69}"/>
    <cellStyle name="Normal 2 2 3 20 3" xfId="28279" xr:uid="{7075759E-5927-455F-875C-E1C25D895F93}"/>
    <cellStyle name="Normal 2 2 3 21" xfId="3412" xr:uid="{459E7A53-6590-4D97-897F-0D949A52F170}"/>
    <cellStyle name="Normal 2 2 3 21 2" xfId="11753" xr:uid="{8B9B3AB0-410A-4345-9C2F-BC78151D1054}"/>
    <cellStyle name="Normal 2 2 3 21 2 2" xfId="36400" xr:uid="{B01A1E07-477A-4115-9B73-B03D30C07023}"/>
    <cellStyle name="Normal 2 2 3 21 3" xfId="28515" xr:uid="{8F2E61A0-DA2A-4FC7-BCCE-8E67AA20C48E}"/>
    <cellStyle name="Normal 2 2 3 22" xfId="3949" xr:uid="{81E2526B-C348-44A7-9475-47FD77DFA6F7}"/>
    <cellStyle name="Normal 2 2 3 22 2" xfId="12290" xr:uid="{B9DD3EE7-853C-46D4-B3C4-31F74E56D00B}"/>
    <cellStyle name="Normal 2 2 3 22 2 2" xfId="36876" xr:uid="{7BEECCA3-2FA1-4B10-8FCF-F855499BD876}"/>
    <cellStyle name="Normal 2 2 3 22 3" xfId="28991" xr:uid="{465E2D2C-9822-40CE-8974-9286542B5EF6}"/>
    <cellStyle name="Normal 2 2 3 23" xfId="4023" xr:uid="{74BD01D5-E8C5-475F-ACB8-BD4C2F2C7279}"/>
    <cellStyle name="Normal 2 2 3 23 2" xfId="12364" xr:uid="{1464FAFE-99E5-41E4-B8AA-BB1FEF48ED2E}"/>
    <cellStyle name="Normal 2 2 3 23 2 2" xfId="36950" xr:uid="{31BECD72-1792-4AB9-A375-7CB56847EB2C}"/>
    <cellStyle name="Normal 2 2 3 23 3" xfId="29065" xr:uid="{FB66B0B8-6B0A-4A67-808F-87A84F397908}"/>
    <cellStyle name="Normal 2 2 3 24" xfId="4100" xr:uid="{10076150-CF9B-4F80-8B9C-75757C265BD5}"/>
    <cellStyle name="Normal 2 2 3 24 2" xfId="12441" xr:uid="{3D01D759-2970-44EE-97A7-96CF508C07B0}"/>
    <cellStyle name="Normal 2 2 3 24 2 2" xfId="37026" xr:uid="{FEF4AA16-018D-4AE1-BDC2-A95FFD8DC929}"/>
    <cellStyle name="Normal 2 2 3 24 3" xfId="29135" xr:uid="{06659721-E5F7-4D86-B18A-30C5489DD14D}"/>
    <cellStyle name="Normal 2 2 3 25" xfId="4704" xr:uid="{FB422D7C-D955-485A-88D5-5AE4552D675A}"/>
    <cellStyle name="Normal 2 2 3 25 2" xfId="13043" xr:uid="{C347C42C-2805-4DC3-BEE8-FB58930E7B87}"/>
    <cellStyle name="Normal 2 2 3 25 2 2" xfId="37628" xr:uid="{0A51E39C-A370-4AED-86B7-1E51DEABBA1F}"/>
    <cellStyle name="Normal 2 2 3 25 3" xfId="29607" xr:uid="{5D0CD01D-C7BF-4795-B77A-32415904CB22}"/>
    <cellStyle name="Normal 2 2 3 26" xfId="8502" xr:uid="{CBD78795-4C5E-4FA3-BB3B-0D41DFE46ECD}"/>
    <cellStyle name="Normal 2 2 3 26 2" xfId="16760" xr:uid="{EBA1E280-0962-4CF3-B589-129DA7E5F0D5}"/>
    <cellStyle name="Normal 2 2 3 26 2 2" xfId="41342" xr:uid="{76783864-1E2B-4C81-B5EC-C0A1F40D6146}"/>
    <cellStyle name="Normal 2 2 3 26 3" xfId="33313" xr:uid="{606B954F-FBED-4B84-B147-A55F08FC3944}"/>
    <cellStyle name="Normal 2 2 3 27" xfId="8631" xr:uid="{4DC3AEED-E177-4EC7-9680-95C5C617168A}"/>
    <cellStyle name="Normal 2 2 3 27 2" xfId="33416" xr:uid="{9F3167A2-CA6D-4A6A-83A2-E195928D29A8}"/>
    <cellStyle name="Normal 2 2 3 28" xfId="17740" xr:uid="{20DB87C1-A662-480B-B764-0FE2B2E0D0F8}"/>
    <cellStyle name="Normal 2 2 3 28 2" xfId="41967" xr:uid="{711D40EA-B835-4785-A70E-D6D51B895352}"/>
    <cellStyle name="Normal 2 2 3 29" xfId="17816" xr:uid="{70645162-C1D2-4BAA-B95C-6B42500F1CAC}"/>
    <cellStyle name="Normal 2 2 3 29 2" xfId="42041" xr:uid="{D40F63ED-F709-4160-BDC9-27D4617444FE}"/>
    <cellStyle name="Normal 2 2 3 3" xfId="248" xr:uid="{E7AE4982-9EF5-4CD0-8342-CC9B9E2EEEF7}"/>
    <cellStyle name="Normal 2 2 3 3 10" xfId="2757" xr:uid="{F92005A2-6C2D-42F6-B71C-CC52DE0D935E}"/>
    <cellStyle name="Normal 2 2 3 3 10 2" xfId="11098" xr:uid="{3A221BB1-8C9A-4BFE-B177-4167DF7D5A22}"/>
    <cellStyle name="Normal 2 2 3 3 10 2 2" xfId="35753" xr:uid="{E77ED615-BEC9-43B9-9DD0-19A7FC4DDE20}"/>
    <cellStyle name="Normal 2 2 3 3 10 3" xfId="27868" xr:uid="{62F1ED5D-CB57-439D-BFC9-8C1E63D4D5FF}"/>
    <cellStyle name="Normal 2 2 3 3 11" xfId="3230" xr:uid="{31B49A24-FBC4-4C6B-AA80-875A95437344}"/>
    <cellStyle name="Normal 2 2 3 3 11 2" xfId="11571" xr:uid="{F41B173E-0AB4-4FC0-8ABF-8E6D4F4B4639}"/>
    <cellStyle name="Normal 2 2 3 3 11 2 2" xfId="36225" xr:uid="{8B38D178-4369-4C35-8BB0-2840A1311B7A}"/>
    <cellStyle name="Normal 2 2 3 3 11 3" xfId="28340" xr:uid="{66B888ED-C32F-4E5C-965C-F3744823F566}"/>
    <cellStyle name="Normal 2 2 3 3 12" xfId="3474" xr:uid="{3DBB2DA2-7F98-453B-97E4-7CB73001D515}"/>
    <cellStyle name="Normal 2 2 3 3 12 2" xfId="11815" xr:uid="{44CDAE1E-C215-400C-9AE8-5659F3DF846D}"/>
    <cellStyle name="Normal 2 2 3 3 12 2 2" xfId="36461" xr:uid="{38D56A94-98EF-455C-9B63-C190388674A6}"/>
    <cellStyle name="Normal 2 2 3 3 12 3" xfId="28576" xr:uid="{33151294-1A23-449B-9C7C-A8E74B11F05E}"/>
    <cellStyle name="Normal 2 2 3 3 13" xfId="4184" xr:uid="{73E8716F-4A22-4D43-9707-8F229B9DA0D4}"/>
    <cellStyle name="Normal 2 2 3 3 13 2" xfId="12525" xr:uid="{67E99BC1-1032-4D11-B916-346F2E8F8A09}"/>
    <cellStyle name="Normal 2 2 3 3 13 2 2" xfId="37110" xr:uid="{4AC0D898-2BEF-44D6-8B54-B8584E59A861}"/>
    <cellStyle name="Normal 2 2 3 3 13 3" xfId="29196" xr:uid="{C6EB86FF-16E6-41DD-9B9F-C611E3D125B6}"/>
    <cellStyle name="Normal 2 2 3 3 14" xfId="4769" xr:uid="{64B68C51-FC13-436A-98A1-F8ABE63463BB}"/>
    <cellStyle name="Normal 2 2 3 3 14 2" xfId="13097" xr:uid="{2F7C54DF-A48A-4184-9551-CFF8B03862D7}"/>
    <cellStyle name="Normal 2 2 3 3 14 2 2" xfId="37682" xr:uid="{2EF2FF6F-E51E-4FD4-8282-C6C701D6DEF8}"/>
    <cellStyle name="Normal 2 2 3 3 14 3" xfId="29662" xr:uid="{64127E87-B1D1-47E5-AD00-996BFE928D59}"/>
    <cellStyle name="Normal 2 2 3 3 15" xfId="8701" xr:uid="{B82D0BF1-E961-4FC0-906D-8EAF9893B35E}"/>
    <cellStyle name="Normal 2 2 3 3 15 2" xfId="33481" xr:uid="{4C4AA839-A80F-4040-8407-D7D2D11BF1FE}"/>
    <cellStyle name="Normal 2 2 3 3 16" xfId="17887" xr:uid="{F736E7D3-6FC4-4290-9D64-10C1F9588153}"/>
    <cellStyle name="Normal 2 2 3 3 16 2" xfId="42112" xr:uid="{485BCE13-065E-478A-973A-3196D68C4D42}"/>
    <cellStyle name="Normal 2 2 3 3 17" xfId="18490" xr:uid="{6B623F5D-F9CF-4C7E-ADE3-05536A0C1931}"/>
    <cellStyle name="Normal 2 2 3 3 17 2" xfId="42693" xr:uid="{57343027-2D23-4993-BDE9-1FFBECB55B32}"/>
    <cellStyle name="Normal 2 2 3 3 18" xfId="25615" xr:uid="{44489F38-4672-4B24-9A2D-E643C2E87DFC}"/>
    <cellStyle name="Normal 2 2 3 3 2" xfId="444" xr:uid="{5829E269-2213-4F7D-AD25-20095DD1C574}"/>
    <cellStyle name="Normal 2 2 3 3 2 10" xfId="4986" xr:uid="{068839A4-71B3-49AB-831E-7BDD7729852E}"/>
    <cellStyle name="Normal 2 2 3 3 2 10 2" xfId="13286" xr:uid="{14BAFBDA-0D92-4DC2-8A50-F5553498AD28}"/>
    <cellStyle name="Normal 2 2 3 3 2 10 2 2" xfId="37870" xr:uid="{EACDCB26-3DA4-4752-873D-2EBB9EB66999}"/>
    <cellStyle name="Normal 2 2 3 3 2 10 3" xfId="29852" xr:uid="{F40D93CA-C951-456C-8910-5515059F8FA0}"/>
    <cellStyle name="Normal 2 2 3 3 2 11" xfId="8836" xr:uid="{00C08208-4066-4130-97CD-8FA560A4E758}"/>
    <cellStyle name="Normal 2 2 3 3 2 11 2" xfId="33602" xr:uid="{572432B1-E4EB-4D5F-9AA6-6ABB3507E05B}"/>
    <cellStyle name="Normal 2 2 3 3 2 12" xfId="18021" xr:uid="{577A3A1B-474C-4CB9-A242-5909C3ECF053}"/>
    <cellStyle name="Normal 2 2 3 3 2 12 2" xfId="42246" xr:uid="{AA88E483-1F13-4358-BA15-8E7A8A484C7A}"/>
    <cellStyle name="Normal 2 2 3 3 2 13" xfId="18627" xr:uid="{6F03F333-C940-47BD-8754-D7286F59A043}"/>
    <cellStyle name="Normal 2 2 3 3 2 13 2" xfId="42823" xr:uid="{C72AEAFF-6859-413D-969D-4894E6729F9E}"/>
    <cellStyle name="Normal 2 2 3 3 2 14" xfId="25733" xr:uid="{9B2EC6B1-A3FD-444B-80DE-0505D16B3CAB}"/>
    <cellStyle name="Normal 2 2 3 3 2 2" xfId="1464" xr:uid="{5B3D3DD3-0D90-46E6-9852-A47A4C719208}"/>
    <cellStyle name="Normal 2 2 3 3 2 2 2" xfId="3111" xr:uid="{A4A3DAD6-E721-405E-8ED8-D3A1F07ECD81}"/>
    <cellStyle name="Normal 2 2 3 3 2 2 2 2" xfId="7068" xr:uid="{C6630743-0FCB-4B06-BF14-D476654C9A72}"/>
    <cellStyle name="Normal 2 2 3 3 2 2 2 2 2" xfId="15327" xr:uid="{0BD92B38-E98E-419E-9C4C-80EDFC16586C}"/>
    <cellStyle name="Normal 2 2 3 3 2 2 2 2 2 2" xfId="39909" xr:uid="{48C173B3-08BF-426E-ABBF-65BC355E8ED0}"/>
    <cellStyle name="Normal 2 2 3 3 2 2 2 2 3" xfId="31894" xr:uid="{68967A57-AB54-4D70-AE4E-4641E972C636}"/>
    <cellStyle name="Normal 2 2 3 3 2 2 2 3" xfId="11452" xr:uid="{C66B1483-EC60-4019-BD81-BCAE2B56D459}"/>
    <cellStyle name="Normal 2 2 3 3 2 2 2 3 2" xfId="36107" xr:uid="{1558DC84-B402-45F0-8A7D-C8A854B28EB7}"/>
    <cellStyle name="Normal 2 2 3 3 2 2 2 4" xfId="22652" xr:uid="{B16BF782-60A6-43AA-899E-07A7A4787D0C}"/>
    <cellStyle name="Normal 2 2 3 3 2 2 2 4 2" xfId="46679" xr:uid="{674A5AD8-FE8A-4241-94A5-C6297C6DC0F8}"/>
    <cellStyle name="Normal 2 2 3 3 2 2 2 5" xfId="28222" xr:uid="{04155BBD-805C-4FD2-8E49-F52B4827A487}"/>
    <cellStyle name="Normal 2 2 3 3 2 2 3" xfId="3830" xr:uid="{724BF771-A883-4CAA-BF6C-079EBAE4F30A}"/>
    <cellStyle name="Normal 2 2 3 3 2 2 3 2" xfId="12171" xr:uid="{58CEFF48-107A-4B14-9309-6ABA3617B8D3}"/>
    <cellStyle name="Normal 2 2 3 3 2 2 3 2 2" xfId="36815" xr:uid="{92AFAD01-58B1-4EC1-A28C-BDF490A55677}"/>
    <cellStyle name="Normal 2 2 3 3 2 2 3 3" xfId="28930" xr:uid="{F1677632-416C-4DA2-A67F-FD8E39DA80A7}"/>
    <cellStyle name="Normal 2 2 3 3 2 2 4" xfId="4584" xr:uid="{9457A5D0-3F35-4F3B-ADCD-7B99C1988099}"/>
    <cellStyle name="Normal 2 2 3 3 2 2 4 2" xfId="12925" xr:uid="{DDF962FF-2D96-4F08-B4B8-31970228BBD8}"/>
    <cellStyle name="Normal 2 2 3 3 2 2 4 2 2" xfId="37510" xr:uid="{09DBD554-9667-48D0-98FD-FB368AB2127F}"/>
    <cellStyle name="Normal 2 2 3 3 2 2 4 3" xfId="29550" xr:uid="{92E4A9B5-EFB5-47D6-8C44-9B171B95FA12}"/>
    <cellStyle name="Normal 2 2 3 3 2 2 5" xfId="5404" xr:uid="{494B8343-0931-42D5-BF1D-9E7260CF5249}"/>
    <cellStyle name="Normal 2 2 3 3 2 2 5 2" xfId="13687" xr:uid="{DE3AB93F-2545-4B51-8AED-976AD41BDE2C}"/>
    <cellStyle name="Normal 2 2 3 3 2 2 5 2 2" xfId="38271" xr:uid="{C87F45AE-67B3-47DD-880C-88830CFB80BC}"/>
    <cellStyle name="Normal 2 2 3 3 2 2 5 3" xfId="30253" xr:uid="{1D3DD623-6429-49B3-9CD2-58CA1D9422BB}"/>
    <cellStyle name="Normal 2 2 3 3 2 2 6" xfId="9825" xr:uid="{8F390BE1-320A-4189-886A-7E3D18C6C644}"/>
    <cellStyle name="Normal 2 2 3 3 2 2 6 2" xfId="34511" xr:uid="{701F253A-5E22-46FE-9AF8-A53ED29A28C2}"/>
    <cellStyle name="Normal 2 2 3 3 2 2 7" xfId="18257" xr:uid="{B823261E-1B70-45C0-80FE-AEE4A175D02C}"/>
    <cellStyle name="Normal 2 2 3 3 2 2 7 2" xfId="42482" xr:uid="{A4E2DC73-A0FD-47CC-B059-C5C07F7BB765}"/>
    <cellStyle name="Normal 2 2 3 3 2 2 8" xfId="20186" xr:uid="{C361C752-2674-4234-BC79-556149B41C05}"/>
    <cellStyle name="Normal 2 2 3 3 2 2 8 2" xfId="44360" xr:uid="{244347B1-1CA4-43A7-83CB-110F08F49862}"/>
    <cellStyle name="Normal 2 2 3 3 2 2 9" xfId="26627" xr:uid="{9B3B9F11-DC38-4484-8C2C-C5CD85BD2E52}"/>
    <cellStyle name="Normal 2 2 3 3 2 3" xfId="1026" xr:uid="{604DC6AC-48F9-499F-9D04-B03941F6070D}"/>
    <cellStyle name="Normal 2 2 3 3 2 3 2" xfId="8006" xr:uid="{BFAA156D-B2A5-4E41-BAA3-809BE694DEB7}"/>
    <cellStyle name="Normal 2 2 3 3 2 3 2 2" xfId="16264" xr:uid="{1F3A17DF-76A9-4BDF-B9E8-5D31B7D0F3C5}"/>
    <cellStyle name="Normal 2 2 3 3 2 3 2 2 2" xfId="40846" xr:uid="{B618BCBE-EB21-4682-9AB5-A0A33184854C}"/>
    <cellStyle name="Normal 2 2 3 3 2 3 2 3" xfId="22235" xr:uid="{9F032C2E-35F1-452D-BB9E-81F551A7E5DD}"/>
    <cellStyle name="Normal 2 2 3 3 2 3 2 3 2" xfId="46275" xr:uid="{B85DA8F6-029F-44E9-ABF9-034FF9427010}"/>
    <cellStyle name="Normal 2 2 3 3 2 3 2 4" xfId="32831" xr:uid="{32BE3C67-5125-48C8-A941-510BFBDFE747}"/>
    <cellStyle name="Normal 2 2 3 3 2 3 3" xfId="6119" xr:uid="{FC8E6238-6845-4508-B64B-FB202D728B9E}"/>
    <cellStyle name="Normal 2 2 3 3 2 3 3 2" xfId="14381" xr:uid="{6FE009A8-A47C-4307-A7F5-8C49371C8064}"/>
    <cellStyle name="Normal 2 2 3 3 2 3 3 2 2" xfId="38963" xr:uid="{05C59842-7FB4-4ADC-993C-841EB4D534F8}"/>
    <cellStyle name="Normal 2 2 3 3 2 3 3 3" xfId="30948" xr:uid="{F6994354-7A8D-40F7-AC66-9AC93B181923}"/>
    <cellStyle name="Normal 2 2 3 3 2 3 4" xfId="9402" xr:uid="{8F31323A-44EB-48BE-A31A-6363902C8589}"/>
    <cellStyle name="Normal 2 2 3 3 2 3 4 2" xfId="34109" xr:uid="{D929CF3C-AB3B-42F9-88B6-D7152528F776}"/>
    <cellStyle name="Normal 2 2 3 3 2 3 5" xfId="19770" xr:uid="{B480F6C1-9673-46A7-B318-AB7148BB77C3}"/>
    <cellStyle name="Normal 2 2 3 3 2 3 5 2" xfId="43950" xr:uid="{4140586B-A59D-489B-9442-2F7E42D5080A}"/>
    <cellStyle name="Normal 2 2 3 3 2 3 6" xfId="26228" xr:uid="{CCC535AF-584B-4804-8070-22D69F0A694D}"/>
    <cellStyle name="Normal 2 2 3 3 2 4" xfId="2252" xr:uid="{523B8D48-2D92-4EB9-9F55-6AD8C7023B6D}"/>
    <cellStyle name="Normal 2 2 3 3 2 4 2" xfId="6639" xr:uid="{3B4C356C-B128-45DC-8A15-BF6DBDA3104B}"/>
    <cellStyle name="Normal 2 2 3 3 2 4 2 2" xfId="14898" xr:uid="{83C7CA1C-4517-4E97-856E-33C09C149D3F}"/>
    <cellStyle name="Normal 2 2 3 3 2 4 2 2 2" xfId="39480" xr:uid="{CBB26B4B-52F3-4A37-9CB2-EFCC1A513806}"/>
    <cellStyle name="Normal 2 2 3 3 2 4 2 3" xfId="21699" xr:uid="{043F332A-7C11-4BDC-B87B-9AB0833DFDCD}"/>
    <cellStyle name="Normal 2 2 3 3 2 4 2 3 2" xfId="45776" xr:uid="{8F3B7D9C-8488-4481-BBDD-918D7B6DA359}"/>
    <cellStyle name="Normal 2 2 3 3 2 4 2 4" xfId="31465" xr:uid="{D871FDF8-9226-4C7C-8EE9-ACB9F432EF98}"/>
    <cellStyle name="Normal 2 2 3 3 2 4 3" xfId="10593" xr:uid="{2974207C-6AB7-47AD-86EC-75B314832484}"/>
    <cellStyle name="Normal 2 2 3 3 2 4 3 2" xfId="35251" xr:uid="{AB0DC381-7054-4E7C-810C-8756D6A435CF}"/>
    <cellStyle name="Normal 2 2 3 3 2 4 4" xfId="19234" xr:uid="{8FCCB4A6-C475-4C3C-A30E-7109B8E848F2}"/>
    <cellStyle name="Normal 2 2 3 3 2 4 4 2" xfId="43428" xr:uid="{68281C0C-1F13-4E4A-85A5-912017617B98}"/>
    <cellStyle name="Normal 2 2 3 3 2 4 5" xfId="27366" xr:uid="{E0F56E08-ABB7-45E3-868F-5DCFFCD63747}"/>
    <cellStyle name="Normal 2 2 3 3 2 5" xfId="2638" xr:uid="{246ECE72-1607-4A91-A4AB-8E5268EC8227}"/>
    <cellStyle name="Normal 2 2 3 3 2 5 2" xfId="8424" xr:uid="{68977386-777C-42D7-8BF2-4A271C1A4D6F}"/>
    <cellStyle name="Normal 2 2 3 3 2 5 2 2" xfId="16682" xr:uid="{A5838063-A50A-4683-8173-AF3505DA2E76}"/>
    <cellStyle name="Normal 2 2 3 3 2 5 2 2 2" xfId="41264" xr:uid="{937A70F4-097E-4A62-8C1B-D62938AD2712}"/>
    <cellStyle name="Normal 2 2 3 3 2 5 2 3" xfId="33249" xr:uid="{943A0647-49F8-427E-B441-A3DECBD51CAF}"/>
    <cellStyle name="Normal 2 2 3 3 2 5 3" xfId="10979" xr:uid="{8969E376-472E-4D5B-ABA0-23B43A9B6106}"/>
    <cellStyle name="Normal 2 2 3 3 2 5 3 2" xfId="35635" xr:uid="{AFBF461B-D9DF-42B9-942F-1A4267EC7439}"/>
    <cellStyle name="Normal 2 2 3 3 2 5 4" xfId="21103" xr:uid="{7EE683A1-5EA7-4299-88D0-D9EAD7C586F8}"/>
    <cellStyle name="Normal 2 2 3 3 2 5 4 2" xfId="45224" xr:uid="{C92C6ECF-7E9F-4B53-8847-ED84EB4982B9}"/>
    <cellStyle name="Normal 2 2 3 3 2 5 5" xfId="27750" xr:uid="{4C3C4ACB-0E6C-4AF7-AD96-AD8D18FB18E3}"/>
    <cellStyle name="Normal 2 2 3 3 2 6" xfId="2875" xr:uid="{28BC6B10-33B9-4939-8340-757B75C923B8}"/>
    <cellStyle name="Normal 2 2 3 3 2 6 2" xfId="11216" xr:uid="{D64F610A-C5B2-4250-B693-0633AD918908}"/>
    <cellStyle name="Normal 2 2 3 3 2 6 2 2" xfId="35871" xr:uid="{FB7DB9FC-3F48-4EC8-B54F-DAA867560151}"/>
    <cellStyle name="Normal 2 2 3 3 2 6 3" xfId="27986" xr:uid="{A299248D-A6BA-4A9C-B5C4-8AB5779F0B66}"/>
    <cellStyle name="Normal 2 2 3 3 2 7" xfId="3348" xr:uid="{BEF38FD2-9159-49FF-A570-75788DB86268}"/>
    <cellStyle name="Normal 2 2 3 3 2 7 2" xfId="11689" xr:uid="{53B53191-A4EE-412E-A81F-2199E69D266D}"/>
    <cellStyle name="Normal 2 2 3 3 2 7 2 2" xfId="36343" xr:uid="{150E0325-F670-46C9-961A-6E05CA96D822}"/>
    <cellStyle name="Normal 2 2 3 3 2 7 3" xfId="28458" xr:uid="{9B843B29-33F8-40BC-99B4-C178EC475435}"/>
    <cellStyle name="Normal 2 2 3 3 2 8" xfId="3594" xr:uid="{B249E2D4-F05F-418C-BA19-00EFA522BF91}"/>
    <cellStyle name="Normal 2 2 3 3 2 8 2" xfId="11935" xr:uid="{5146BB13-3AC0-4991-B9EE-9967A188C5BA}"/>
    <cellStyle name="Normal 2 2 3 3 2 8 2 2" xfId="36579" xr:uid="{FE12785D-0EFD-49DD-BDA6-B306747F7E6D}"/>
    <cellStyle name="Normal 2 2 3 3 2 8 3" xfId="28694" xr:uid="{A8A28CBE-F102-401E-9010-CD901289C2A1}"/>
    <cellStyle name="Normal 2 2 3 3 2 9" xfId="4348" xr:uid="{0186E96B-6034-41B1-A499-BADEE91D18F1}"/>
    <cellStyle name="Normal 2 2 3 3 2 9 2" xfId="12689" xr:uid="{0DEEA417-B164-4EF2-ABD8-03499A177BE2}"/>
    <cellStyle name="Normal 2 2 3 3 2 9 2 2" xfId="37274" xr:uid="{10097EC8-F227-4EA5-A3C8-8049866B5C5B}"/>
    <cellStyle name="Normal 2 2 3 3 2 9 3" xfId="29314" xr:uid="{646CE1E1-01A6-4939-9DF4-FB7E88418404}"/>
    <cellStyle name="Normal 2 2 3 3 3" xfId="632" xr:uid="{8A6F56B5-86CB-4E59-AEE7-B6C441721FE6}"/>
    <cellStyle name="Normal 2 2 3 3 3 10" xfId="25912" xr:uid="{9B152B8B-0334-4F15-A2C4-FC04B4214A6D}"/>
    <cellStyle name="Normal 2 2 3 3 3 2" xfId="1265" xr:uid="{4672E90B-DB80-4AC1-8FB6-D57351B0377B}"/>
    <cellStyle name="Normal 2 2 3 3 3 2 2" xfId="8192" xr:uid="{AB7EA185-91E8-43C5-8600-1F798A619F39}"/>
    <cellStyle name="Normal 2 2 3 3 3 2 2 2" xfId="16450" xr:uid="{0C6918F2-6888-480C-8D85-3430B5E080EA}"/>
    <cellStyle name="Normal 2 2 3 3 3 2 2 2 2" xfId="41032" xr:uid="{96D7A7D5-9F8E-4A11-A674-5D72E8C412D0}"/>
    <cellStyle name="Normal 2 2 3 3 3 2 2 3" xfId="22457" xr:uid="{19E4F6AB-B2BE-4E60-AFBF-C9622D2C3C85}"/>
    <cellStyle name="Normal 2 2 3 3 3 2 2 3 2" xfId="46491" xr:uid="{BDA46D0B-E19A-4C5F-A67A-18949CC7AA9F}"/>
    <cellStyle name="Normal 2 2 3 3 3 2 2 4" xfId="33017" xr:uid="{D7761977-F47C-484B-946D-210332108339}"/>
    <cellStyle name="Normal 2 2 3 3 3 2 3" xfId="6313" xr:uid="{4149529C-5921-4B98-9110-9A18C0942AC1}"/>
    <cellStyle name="Normal 2 2 3 3 3 2 3 2" xfId="14574" xr:uid="{329F95FF-4256-4AEF-8FA3-CC0848DCBB63}"/>
    <cellStyle name="Normal 2 2 3 3 3 2 3 2 2" xfId="39156" xr:uid="{E0BC5FE2-296E-4DA0-ABF9-F21E1CF95F68}"/>
    <cellStyle name="Normal 2 2 3 3 3 2 3 3" xfId="31141" xr:uid="{9E23587E-BF2E-42A1-8088-144AB24EFAAE}"/>
    <cellStyle name="Normal 2 2 3 3 3 2 4" xfId="9628" xr:uid="{A2B65CD8-230D-42C0-978A-3FBCCBEF2564}"/>
    <cellStyle name="Normal 2 2 3 3 3 2 4 2" xfId="34323" xr:uid="{64ACDB29-F709-42A4-9C58-8C7E0C055476}"/>
    <cellStyle name="Normal 2 2 3 3 3 2 5" xfId="19990" xr:uid="{1A8620D0-B70D-40AC-87B5-975963FFAE7B}"/>
    <cellStyle name="Normal 2 2 3 3 3 2 5 2" xfId="44168" xr:uid="{3402D7C7-0256-4E33-9DF2-123D634EFFC8}"/>
    <cellStyle name="Normal 2 2 3 3 3 2 6" xfId="26440" xr:uid="{D45A7EAC-8DEB-43CA-A127-1A789B7F70BE}"/>
    <cellStyle name="Normal 2 2 3 3 3 3" xfId="2993" xr:uid="{F47F5166-DDFD-4363-9E75-BBA94AC069C0}"/>
    <cellStyle name="Normal 2 2 3 3 3 3 2" xfId="6832" xr:uid="{11BED607-42BD-4B47-83EB-0DE4638362A7}"/>
    <cellStyle name="Normal 2 2 3 3 3 3 2 2" xfId="15091" xr:uid="{C68FC5A3-D5CB-4014-8CE6-075BE1331C85}"/>
    <cellStyle name="Normal 2 2 3 3 3 3 2 2 2" xfId="39673" xr:uid="{E7722613-B508-4DC7-A1C3-7D96B3A4467E}"/>
    <cellStyle name="Normal 2 2 3 3 3 3 2 3" xfId="21885" xr:uid="{ABA4BD83-47A8-4FDB-8F1D-CAEEE45FBDD7}"/>
    <cellStyle name="Normal 2 2 3 3 3 3 2 3 2" xfId="45959" xr:uid="{2948DF40-D895-472D-9601-8F61D3368A61}"/>
    <cellStyle name="Normal 2 2 3 3 3 3 2 4" xfId="31658" xr:uid="{271981B7-D84E-411A-8CB3-3E1D8E519D6E}"/>
    <cellStyle name="Normal 2 2 3 3 3 3 3" xfId="11334" xr:uid="{21DB70E2-16C2-471E-A176-1B69EFD53174}"/>
    <cellStyle name="Normal 2 2 3 3 3 3 3 2" xfId="35989" xr:uid="{3877426F-2326-4962-96B9-439DA0B26400}"/>
    <cellStyle name="Normal 2 2 3 3 3 3 4" xfId="19420" xr:uid="{8AFC279D-A581-41A8-8091-C525C7964142}"/>
    <cellStyle name="Normal 2 2 3 3 3 3 4 2" xfId="43614" xr:uid="{0E77F995-4307-4BBF-9112-DB09C58D356B}"/>
    <cellStyle name="Normal 2 2 3 3 3 3 5" xfId="28104" xr:uid="{6CB2F1E3-6A59-4D89-9B18-8AFA6FBD885A}"/>
    <cellStyle name="Normal 2 2 3 3 3 4" xfId="3712" xr:uid="{63FD4993-E64F-4E49-9053-8B93899A6C81}"/>
    <cellStyle name="Normal 2 2 3 3 3 4 2" xfId="7360" xr:uid="{16D26A46-C93E-45B7-9706-3780E0E35324}"/>
    <cellStyle name="Normal 2 2 3 3 3 4 2 2" xfId="15619" xr:uid="{55B882BF-404A-4D64-AF4D-B5C70AB370E3}"/>
    <cellStyle name="Normal 2 2 3 3 3 4 2 2 2" xfId="40201" xr:uid="{A10801E6-8DC2-4DA8-AADD-5D6DAC991DA4}"/>
    <cellStyle name="Normal 2 2 3 3 3 4 2 3" xfId="32186" xr:uid="{B13398CA-7602-4B8D-983C-9D460D52C6FA}"/>
    <cellStyle name="Normal 2 2 3 3 3 4 3" xfId="12053" xr:uid="{9328E9DB-3FDA-4241-98AD-5F0E1E136206}"/>
    <cellStyle name="Normal 2 2 3 3 3 4 3 2" xfId="36697" xr:uid="{5B4EEDA0-34E8-423D-8324-254DBFBB23E5}"/>
    <cellStyle name="Normal 2 2 3 3 3 4 4" xfId="21290" xr:uid="{430A0A7B-7D00-4B93-9B83-85CE943C5162}"/>
    <cellStyle name="Normal 2 2 3 3 3 4 4 2" xfId="45409" xr:uid="{A64A53D1-0358-4078-900A-86C666827998}"/>
    <cellStyle name="Normal 2 2 3 3 3 4 5" xfId="28812" xr:uid="{7E6BAD80-BCE5-4258-8B70-3D8D4B9D1646}"/>
    <cellStyle name="Normal 2 2 3 3 3 5" xfId="4466" xr:uid="{BB17D7AB-540C-4622-A8F6-A140854FEEFA}"/>
    <cellStyle name="Normal 2 2 3 3 3 5 2" xfId="12807" xr:uid="{481A7C3F-21E7-4710-994E-17E7564DEB97}"/>
    <cellStyle name="Normal 2 2 3 3 3 5 2 2" xfId="37392" xr:uid="{0E6B41B4-1B3B-478D-BDAD-1DB5177BE7D9}"/>
    <cellStyle name="Normal 2 2 3 3 3 5 3" xfId="29432" xr:uid="{5F5C786A-714A-47A4-AFF6-4DE04011316D}"/>
    <cellStyle name="Normal 2 2 3 3 3 6" xfId="5206" xr:uid="{E53AF7A2-3F68-4FFE-8DBA-A2C6F56A396D}"/>
    <cellStyle name="Normal 2 2 3 3 3 6 2" xfId="13499" xr:uid="{B974451D-B8A7-4B4C-BBA9-D86632C472EA}"/>
    <cellStyle name="Normal 2 2 3 3 3 6 2 2" xfId="38083" xr:uid="{6F4A7F82-7A58-4EC2-8175-A86047686AC2}"/>
    <cellStyle name="Normal 2 2 3 3 3 6 3" xfId="30065" xr:uid="{C0DD12AB-B6A2-4C7C-965F-467E0C8A4E57}"/>
    <cellStyle name="Normal 2 2 3 3 3 7" xfId="9019" xr:uid="{8B4B1452-A0F1-479F-8604-3E24E0407ACC}"/>
    <cellStyle name="Normal 2 2 3 3 3 7 2" xfId="33781" xr:uid="{43A269E5-174E-49CF-A99C-D5B605809415}"/>
    <cellStyle name="Normal 2 2 3 3 3 8" xfId="18139" xr:uid="{3F3ABB52-B3EE-4EEF-B89E-1175D69C9FC9}"/>
    <cellStyle name="Normal 2 2 3 3 3 8 2" xfId="42364" xr:uid="{4F0B4ECD-C5C6-424B-B401-45269D58FB11}"/>
    <cellStyle name="Normal 2 2 3 3 3 9" xfId="18813" xr:uid="{689C2FA5-72E6-401F-A3B9-A5BA1E25926C}"/>
    <cellStyle name="Normal 2 2 3 3 3 9 2" xfId="43009" xr:uid="{B62454DD-B36F-4327-A5BC-CF6F792D9D6F}"/>
    <cellStyle name="Normal 2 2 3 3 4" xfId="1685" xr:uid="{E677F7DA-4543-440D-8537-E2E42E900931}"/>
    <cellStyle name="Normal 2 2 3 3 4 2" xfId="6950" xr:uid="{7675623D-80B0-498C-B3BE-2855C05E5D3A}"/>
    <cellStyle name="Normal 2 2 3 3 4 2 2" xfId="15209" xr:uid="{55D93C1A-92DD-4646-BAEC-2618FB47FF2E}"/>
    <cellStyle name="Normal 2 2 3 3 4 2 2 2" xfId="39791" xr:uid="{6AEE736A-AAB0-4677-BB9B-7AD5AA889F2A}"/>
    <cellStyle name="Normal 2 2 3 3 4 2 3" xfId="22858" xr:uid="{4B5B8578-E9CE-445B-8FF5-1411D0513A0A}"/>
    <cellStyle name="Normal 2 2 3 3 4 2 3 2" xfId="46876" xr:uid="{0F27FA22-386F-475A-8F33-013CCA774216}"/>
    <cellStyle name="Normal 2 2 3 3 4 2 4" xfId="31776" xr:uid="{164AB911-8D51-40E3-97E0-EB984F7F97D0}"/>
    <cellStyle name="Normal 2 2 3 3 4 3" xfId="5610" xr:uid="{40B50398-AF9C-4D93-9A37-F75356197E46}"/>
    <cellStyle name="Normal 2 2 3 3 4 3 2" xfId="13881" xr:uid="{43D93231-61A4-4E94-A316-420B2ACB0D67}"/>
    <cellStyle name="Normal 2 2 3 3 4 3 2 2" xfId="38465" xr:uid="{7F8DDFDE-83FE-4931-94B2-8884ACF54239}"/>
    <cellStyle name="Normal 2 2 3 3 4 3 3" xfId="30448" xr:uid="{34BCF9C7-13E9-4185-AFBB-B72A1A4AFB6D}"/>
    <cellStyle name="Normal 2 2 3 3 4 4" xfId="10034" xr:uid="{D749665A-D6D9-46E1-9A84-5EFFA75DFA42}"/>
    <cellStyle name="Normal 2 2 3 3 4 4 2" xfId="34705" xr:uid="{9DBD1B1C-0889-42FE-B941-1D2DD1D1D008}"/>
    <cellStyle name="Normal 2 2 3 3 4 5" xfId="20394" xr:uid="{30D23BFD-948F-4C60-8379-BD9011673E64}"/>
    <cellStyle name="Normal 2 2 3 3 4 5 2" xfId="44558" xr:uid="{DED73E7F-6F1A-46A2-B699-572175169305}"/>
    <cellStyle name="Normal 2 2 3 3 4 6" xfId="26820" xr:uid="{0033909A-5ED3-4664-86A7-46CC78616F24}"/>
    <cellStyle name="Normal 2 2 3 3 5" xfId="1821" xr:uid="{63605735-CB57-467D-A6A6-9A7652E48860}"/>
    <cellStyle name="Normal 2 2 3 3 5 2" xfId="7628" xr:uid="{436B11E8-8996-4E83-8DCD-36EBDBE7C7FD}"/>
    <cellStyle name="Normal 2 2 3 3 5 2 2" xfId="15886" xr:uid="{E32E201D-CB34-46C9-BE3C-3E9369B147BC}"/>
    <cellStyle name="Normal 2 2 3 3 5 2 2 2" xfId="40468" xr:uid="{204E2162-A7A9-49EE-9247-EA5007BF0446}"/>
    <cellStyle name="Normal 2 2 3 3 5 2 3" xfId="22986" xr:uid="{80EEA5DC-C8D4-4249-9683-4D6504E5809C}"/>
    <cellStyle name="Normal 2 2 3 3 5 2 3 2" xfId="46997" xr:uid="{3939021A-F916-4E17-8442-01FEA602048E}"/>
    <cellStyle name="Normal 2 2 3 3 5 2 4" xfId="32453" xr:uid="{93642E31-20D1-4865-B739-B4F9E1A4D825}"/>
    <cellStyle name="Normal 2 2 3 3 5 3" xfId="5739" xr:uid="{74E891B6-C789-4AC6-8FC7-A2C896F045BC}"/>
    <cellStyle name="Normal 2 2 3 3 5 3 2" xfId="14001" xr:uid="{3AD18D20-FF2E-42D0-B5F8-3F59FB9D71DF}"/>
    <cellStyle name="Normal 2 2 3 3 5 3 2 2" xfId="38583" xr:uid="{E89F102B-5452-4CAE-8251-2DB97EBA4557}"/>
    <cellStyle name="Normal 2 2 3 3 5 3 3" xfId="30568" xr:uid="{3E9103E4-FD9E-482F-9C19-26E9B1F2B555}"/>
    <cellStyle name="Normal 2 2 3 3 5 4" xfId="10163" xr:uid="{09262510-536F-4EDB-A64E-4684008561C3}"/>
    <cellStyle name="Normal 2 2 3 3 5 4 2" xfId="34823" xr:uid="{345F53BF-B653-45BC-AB34-66EC0078F4D9}"/>
    <cellStyle name="Normal 2 2 3 3 5 5" xfId="20521" xr:uid="{20F0261A-CC48-42E2-BB8C-5BB678D309F8}"/>
    <cellStyle name="Normal 2 2 3 3 5 5 2" xfId="44681" xr:uid="{D63BC1E9-6C90-49AB-B6E2-21F578E1030C}"/>
    <cellStyle name="Normal 2 2 3 3 5 6" xfId="26938" xr:uid="{1859737F-1032-415F-9699-FE14E40EEC0A}"/>
    <cellStyle name="Normal 2 2 3 3 6" xfId="796" xr:uid="{7C327998-2FCA-43A4-83E3-903E2D26C2D5}"/>
    <cellStyle name="Normal 2 2 3 3 6 2" xfId="7819" xr:uid="{130C5227-01FB-44B9-B466-D43F428D45C6}"/>
    <cellStyle name="Normal 2 2 3 3 6 2 2" xfId="16077" xr:uid="{D77DF7F6-CA79-424D-BFF1-6D5D60D5B320}"/>
    <cellStyle name="Normal 2 2 3 3 6 2 2 2" xfId="40659" xr:uid="{9CDCC10C-91D2-41DA-8BEC-D74A6B87DFE2}"/>
    <cellStyle name="Normal 2 2 3 3 6 2 3" xfId="22019" xr:uid="{CEABDCF3-2713-4565-8AC6-38FA6A22BEB0}"/>
    <cellStyle name="Normal 2 2 3 3 6 2 3 2" xfId="46084" xr:uid="{386681D4-A2A0-4C16-A0D4-4DD072AA150D}"/>
    <cellStyle name="Normal 2 2 3 3 6 2 4" xfId="32644" xr:uid="{BB726F5A-0E83-49F5-81CF-81D72749B6D0}"/>
    <cellStyle name="Normal 2 2 3 3 6 3" xfId="5932" xr:uid="{F191061A-B9E4-4592-B537-E1E535104AA0}"/>
    <cellStyle name="Normal 2 2 3 3 6 3 2" xfId="14194" xr:uid="{87E18547-0B44-405C-9C4B-35C5A9310F42}"/>
    <cellStyle name="Normal 2 2 3 3 6 3 2 2" xfId="38776" xr:uid="{75705AEC-F13C-4378-93D9-CFDBAFBC06E3}"/>
    <cellStyle name="Normal 2 2 3 3 6 3 3" xfId="30761" xr:uid="{07824AE3-0FF9-448D-B80C-D6944A1C2020}"/>
    <cellStyle name="Normal 2 2 3 3 6 4" xfId="9181" xr:uid="{6D7BF92C-71C7-4BD4-9E67-A78D4044B2A1}"/>
    <cellStyle name="Normal 2 2 3 3 6 4 2" xfId="33919" xr:uid="{EAC3DFE2-B086-4A0D-853A-574F3E5C5626}"/>
    <cellStyle name="Normal 2 2 3 3 6 5" xfId="19553" xr:uid="{3BD8C957-A9EC-42D4-969F-BAEE0FE4919D}"/>
    <cellStyle name="Normal 2 2 3 3 6 5 2" xfId="43741" xr:uid="{B4C78697-03CF-4EC9-9740-9CF2894FC1CB}"/>
    <cellStyle name="Normal 2 2 3 3 6 6" xfId="26041" xr:uid="{625581A7-69A5-437D-999A-F8F9D6A891E3}"/>
    <cellStyle name="Normal 2 2 3 3 7" xfId="1940" xr:uid="{8E1DBECC-3D1A-41DF-9AB9-56FCBBDBD2AB}"/>
    <cellStyle name="Normal 2 2 3 3 7 2" xfId="6452" xr:uid="{F9CF77EA-3F3D-4D9F-9721-604B9ED15662}"/>
    <cellStyle name="Normal 2 2 3 3 7 2 2" xfId="14711" xr:uid="{C015AFFA-7B7E-4C3D-93C8-ED155AF5BC7A}"/>
    <cellStyle name="Normal 2 2 3 3 7 2 2 2" xfId="39293" xr:uid="{825A43DD-DC4C-4E2E-8FEA-ADF68EFAE917}"/>
    <cellStyle name="Normal 2 2 3 3 7 2 3" xfId="23104" xr:uid="{B88403C1-9DD1-40BB-8420-C25775AB8077}"/>
    <cellStyle name="Normal 2 2 3 3 7 2 3 2" xfId="47115" xr:uid="{A479D523-6C09-4142-A2E6-194BC3C98888}"/>
    <cellStyle name="Normal 2 2 3 3 7 2 4" xfId="31278" xr:uid="{F845500B-1BA3-41E4-ADDE-2C418703381F}"/>
    <cellStyle name="Normal 2 2 3 3 7 3" xfId="10282" xr:uid="{4580E9BC-F198-4B76-A8CD-3BFD140D714D}"/>
    <cellStyle name="Normal 2 2 3 3 7 3 2" xfId="34941" xr:uid="{5F5C065D-4564-4550-A5F1-4A4DCAF9A19F}"/>
    <cellStyle name="Normal 2 2 3 3 7 4" xfId="20639" xr:uid="{39B6159E-AF82-43DB-8713-FC81AC8FA90D}"/>
    <cellStyle name="Normal 2 2 3 3 7 4 2" xfId="44799" xr:uid="{63B8CD7B-A50A-4184-930D-015FAFE41C92}"/>
    <cellStyle name="Normal 2 2 3 3 7 5" xfId="27056" xr:uid="{2D558A21-82A4-4BA1-8FEE-A6D72C26A0DB}"/>
    <cellStyle name="Normal 2 2 3 3 8" xfId="2133" xr:uid="{0EB6963E-02F8-461B-B1E3-CD3D8B3B0FB6}"/>
    <cellStyle name="Normal 2 2 3 3 8 2" xfId="8306" xr:uid="{EA1779BF-EE74-47A4-809B-B46B96F3F4CD}"/>
    <cellStyle name="Normal 2 2 3 3 8 2 2" xfId="16564" xr:uid="{96F191C0-7422-49F0-9112-A0DEB60867D7}"/>
    <cellStyle name="Normal 2 2 3 3 8 2 2 2" xfId="41146" xr:uid="{1AA29088-0836-4DED-AEC1-30B8AE9798BA}"/>
    <cellStyle name="Normal 2 2 3 3 8 2 3" xfId="21528" xr:uid="{7D0A70D6-359B-41EA-9CBC-DE63C0AE04D1}"/>
    <cellStyle name="Normal 2 2 3 3 8 2 3 2" xfId="45626" xr:uid="{7EBEA96C-6F6B-4BE5-942D-B33716F4D7F6}"/>
    <cellStyle name="Normal 2 2 3 3 8 2 4" xfId="33131" xr:uid="{48368908-DDA4-4BA2-9918-4AA25E94F01E}"/>
    <cellStyle name="Normal 2 2 3 3 8 3" xfId="10475" xr:uid="{CDCDD6E8-C207-42D3-9785-8AE7183082D9}"/>
    <cellStyle name="Normal 2 2 3 3 8 3 2" xfId="35133" xr:uid="{B68B5236-9507-4E2A-99A3-397ECDED8B4E}"/>
    <cellStyle name="Normal 2 2 3 3 8 4" xfId="19058" xr:uid="{802BB729-D1FB-404C-8781-9C9970599B16}"/>
    <cellStyle name="Normal 2 2 3 3 8 4 2" xfId="43252" xr:uid="{3FC1F2D7-B766-48E9-B5EE-2F01D1A9FD61}"/>
    <cellStyle name="Normal 2 2 3 3 8 5" xfId="27248" xr:uid="{BA78EC18-3B8F-4BC2-BFD1-271DB9E2E839}"/>
    <cellStyle name="Normal 2 2 3 3 9" xfId="2520" xr:uid="{699FD0CA-D45D-4FBF-9B8C-BF94C0271AF4}"/>
    <cellStyle name="Normal 2 2 3 3 9 2" xfId="10861" xr:uid="{08CF7803-CF2B-4E11-89FA-9B1BC542EABB}"/>
    <cellStyle name="Normal 2 2 3 3 9 2 2" xfId="35517" xr:uid="{228DC6E6-D25A-4AB6-B0A4-C9FE9452D447}"/>
    <cellStyle name="Normal 2 2 3 3 9 3" xfId="20934" xr:uid="{0E1F84C4-3EBB-41F7-9B78-F347A5781A1C}"/>
    <cellStyle name="Normal 2 2 3 3 9 3 2" xfId="45069" xr:uid="{A8DFC452-C862-42AE-9AD4-40E46E7BF80E}"/>
    <cellStyle name="Normal 2 2 3 3 9 4" xfId="27632" xr:uid="{B22215BB-1869-4B74-AC45-CDF75FCE32C5}"/>
    <cellStyle name="Normal 2 2 3 30" xfId="18387" xr:uid="{30F9288D-D4E8-419C-9940-C76FCF9BD2B1}"/>
    <cellStyle name="Normal 2 2 3 30 2" xfId="42603" xr:uid="{266AD431-1CFF-4B3B-9E36-1669987EDC8F}"/>
    <cellStyle name="Normal 2 2 3 31" xfId="25554" xr:uid="{6AABEC1D-5624-4133-836D-08F1B40A8B90}"/>
    <cellStyle name="Normal 2 2 3 4" xfId="370" xr:uid="{D800434B-C482-4723-90C1-D997AF80074A}"/>
    <cellStyle name="Normal 2 2 3 4 10" xfId="4287" xr:uid="{F461AC89-F0B3-4A0D-9CFF-7D624FDA522C}"/>
    <cellStyle name="Normal 2 2 3 4 10 2" xfId="12628" xr:uid="{A76EA2A5-213E-428A-8D44-DB6A672B39D9}"/>
    <cellStyle name="Normal 2 2 3 4 10 2 2" xfId="37213" xr:uid="{673717DC-3362-42F4-9F44-09CB57979E92}"/>
    <cellStyle name="Normal 2 2 3 4 10 3" xfId="29253" xr:uid="{298712FF-8F36-49DA-8DF8-B40875949198}"/>
    <cellStyle name="Normal 2 2 3 4 11" xfId="4826" xr:uid="{78C3A603-12A8-4B7C-8ADC-D5CAA3FA7419}"/>
    <cellStyle name="Normal 2 2 3 4 11 2" xfId="13150" xr:uid="{8AD40EA2-8095-4D41-B929-C9D5675BE3D0}"/>
    <cellStyle name="Normal 2 2 3 4 11 2 2" xfId="37735" xr:uid="{72E6BEC3-84B9-4926-8113-B2E234624F1F}"/>
    <cellStyle name="Normal 2 2 3 4 11 3" xfId="29715" xr:uid="{2B9A561F-A257-42E5-BE33-7FACAE37E778}"/>
    <cellStyle name="Normal 2 2 3 4 12" xfId="8770" xr:uid="{072975C5-367B-45D7-AD77-2644285D87E6}"/>
    <cellStyle name="Normal 2 2 3 4 12 2" xfId="33541" xr:uid="{0565B239-1658-487D-A87E-C69DBA393FBC}"/>
    <cellStyle name="Normal 2 2 3 4 13" xfId="17960" xr:uid="{9E207963-2381-46FE-82E2-8A81FEDEAE0B}"/>
    <cellStyle name="Normal 2 2 3 4 13 2" xfId="42185" xr:uid="{BD637A31-2D63-48D9-BEAD-04CE7F3C5643}"/>
    <cellStyle name="Normal 2 2 3 4 14" xfId="18554" xr:uid="{2BEAF362-6FCD-4A07-886E-55420314A88D}"/>
    <cellStyle name="Normal 2 2 3 4 14 2" xfId="42750" xr:uid="{5A1BB4E4-9F6A-4DAD-96D7-46810C888904}"/>
    <cellStyle name="Normal 2 2 3 4 15" xfId="25672" xr:uid="{5E05C448-8D91-4390-96B2-EE66D088AC08}"/>
    <cellStyle name="Normal 2 2 3 4 2" xfId="1083" xr:uid="{182EB412-3F8D-4C88-94E2-2FB16EE52344}"/>
    <cellStyle name="Normal 2 2 3 4 2 10" xfId="26281" xr:uid="{9C477DC8-BB1E-4FED-9812-5C9FBD970823}"/>
    <cellStyle name="Normal 2 2 3 4 2 2" xfId="1517" xr:uid="{61BD5387-5CAC-4B48-A644-7093B1F900CC}"/>
    <cellStyle name="Normal 2 2 3 4 2 2 2" xfId="7493" xr:uid="{3887557A-7591-4DF8-A123-BE50D135B596}"/>
    <cellStyle name="Normal 2 2 3 4 2 2 2 2" xfId="15752" xr:uid="{F288BFED-3CB6-4B09-847F-EE95A4252C87}"/>
    <cellStyle name="Normal 2 2 3 4 2 2 2 2 2" xfId="40334" xr:uid="{8A2C7CAA-95A4-4359-8BA9-21D572CFDAD1}"/>
    <cellStyle name="Normal 2 2 3 4 2 2 2 3" xfId="22705" xr:uid="{F39954B1-62E3-4094-8942-FB5020995387}"/>
    <cellStyle name="Normal 2 2 3 4 2 2 2 3 2" xfId="46732" xr:uid="{A7155B5F-2565-4844-8C24-818C029E096B}"/>
    <cellStyle name="Normal 2 2 3 4 2 2 2 4" xfId="32319" xr:uid="{51710F44-F81E-456A-956F-BB0FD8C6A88D}"/>
    <cellStyle name="Normal 2 2 3 4 2 2 3" xfId="5457" xr:uid="{C41FD04C-1023-4E1A-89EB-2BFBE779D25D}"/>
    <cellStyle name="Normal 2 2 3 4 2 2 3 2" xfId="13740" xr:uid="{0921A997-BE2E-49F9-B0DB-139EBA89C2D4}"/>
    <cellStyle name="Normal 2 2 3 4 2 2 3 2 2" xfId="38324" xr:uid="{F7DD709F-7BBE-4767-BE6B-B45654EDFE1E}"/>
    <cellStyle name="Normal 2 2 3 4 2 2 3 3" xfId="30306" xr:uid="{BFC65ED2-53E2-4641-BA2E-F2823C2E42D6}"/>
    <cellStyle name="Normal 2 2 3 4 2 2 4" xfId="9878" xr:uid="{2ECB5534-6E3D-4A88-8E15-8C2D622BC280}"/>
    <cellStyle name="Normal 2 2 3 4 2 2 4 2" xfId="34564" xr:uid="{B7CADF1D-E8CC-4F7E-ADFC-25950DEA7DAB}"/>
    <cellStyle name="Normal 2 2 3 4 2 2 5" xfId="20239" xr:uid="{055AC6FF-0E42-427C-BA9C-64713D972985}"/>
    <cellStyle name="Normal 2 2 3 4 2 2 5 2" xfId="44413" xr:uid="{E14DA831-1294-4BC7-8BAA-BCED1727FFC0}"/>
    <cellStyle name="Normal 2 2 3 4 2 2 6" xfId="26680" xr:uid="{93D0D3EC-B619-4CEA-BEE7-4591928E7F50}"/>
    <cellStyle name="Normal 2 2 3 4 2 3" xfId="3050" xr:uid="{AF30EB09-EA62-4447-92EC-C12F35923AC3}"/>
    <cellStyle name="Normal 2 2 3 4 2 3 2" xfId="8059" xr:uid="{1A162B64-F454-402E-9D81-BAD1457BDA60}"/>
    <cellStyle name="Normal 2 2 3 4 2 3 2 2" xfId="16317" xr:uid="{D5A78FBE-5D8B-44A7-9FD2-A15FD75C9F2D}"/>
    <cellStyle name="Normal 2 2 3 4 2 3 2 2 2" xfId="40899" xr:uid="{B5CD86DF-46F1-4363-B5B3-59F17AF745D3}"/>
    <cellStyle name="Normal 2 2 3 4 2 3 2 3" xfId="32884" xr:uid="{A0B8F113-1707-49BD-852C-640944EC54E2}"/>
    <cellStyle name="Normal 2 2 3 4 2 3 3" xfId="6172" xr:uid="{057F4FE4-C69D-4387-B65F-709E84A90725}"/>
    <cellStyle name="Normal 2 2 3 4 2 3 3 2" xfId="14434" xr:uid="{4B3BC0CE-A0A3-4A82-9629-DCDF8E29442F}"/>
    <cellStyle name="Normal 2 2 3 4 2 3 3 2 2" xfId="39016" xr:uid="{4DF1C44B-397B-43CA-AC76-0AF1C1204D73}"/>
    <cellStyle name="Normal 2 2 3 4 2 3 3 3" xfId="31001" xr:uid="{E76734DF-C534-415D-A19C-4175FF9D34AA}"/>
    <cellStyle name="Normal 2 2 3 4 2 3 4" xfId="11391" xr:uid="{70C91798-9294-4FCD-AB95-8AB39985E6E3}"/>
    <cellStyle name="Normal 2 2 3 4 2 3 4 2" xfId="36046" xr:uid="{982E2F38-C209-4F7C-84F2-5AB1B0D575B7}"/>
    <cellStyle name="Normal 2 2 3 4 2 3 5" xfId="22292" xr:uid="{E4C69EAD-226D-4824-8380-EC38C0786E97}"/>
    <cellStyle name="Normal 2 2 3 4 2 3 5 2" xfId="46328" xr:uid="{83259A2E-4678-4E77-8A3F-EFA697D5313E}"/>
    <cellStyle name="Normal 2 2 3 4 2 3 6" xfId="28161" xr:uid="{35F3AF18-09D3-4895-8A35-ECCCC0037CEC}"/>
    <cellStyle name="Normal 2 2 3 4 2 4" xfId="3769" xr:uid="{9A3DB841-C4EB-4FDC-85B5-9668679579CF}"/>
    <cellStyle name="Normal 2 2 3 4 2 4 2" xfId="6692" xr:uid="{99555C49-62DF-4FA3-A407-9B78B7F682A4}"/>
    <cellStyle name="Normal 2 2 3 4 2 4 2 2" xfId="14951" xr:uid="{5CB417DD-69A5-42C8-9841-E9CD0F5A9CEE}"/>
    <cellStyle name="Normal 2 2 3 4 2 4 2 2 2" xfId="39533" xr:uid="{5526C763-2122-431D-AA2A-FFFC933D4BB9}"/>
    <cellStyle name="Normal 2 2 3 4 2 4 2 3" xfId="31518" xr:uid="{AB5C6290-DC9B-4FFF-AEE4-8F8ADA40214B}"/>
    <cellStyle name="Normal 2 2 3 4 2 4 3" xfId="12110" xr:uid="{181E1940-7F01-436A-8324-A18E5F33C80F}"/>
    <cellStyle name="Normal 2 2 3 4 2 4 3 2" xfId="36754" xr:uid="{9A1D9CE2-31BD-4F95-85EE-E4BC3976DAEF}"/>
    <cellStyle name="Normal 2 2 3 4 2 4 4" xfId="28869" xr:uid="{65496235-C210-4484-85FD-D1D46105C056}"/>
    <cellStyle name="Normal 2 2 3 4 2 5" xfId="4523" xr:uid="{38EA3BDF-C90D-4D8D-B863-8FDF9D8AB371}"/>
    <cellStyle name="Normal 2 2 3 4 2 5 2" xfId="7204" xr:uid="{7121DA6A-D02A-4C1E-B216-D9CF5097E970}"/>
    <cellStyle name="Normal 2 2 3 4 2 5 2 2" xfId="15463" xr:uid="{401F4EA0-7909-4B02-B748-40A0B3CF2C7C}"/>
    <cellStyle name="Normal 2 2 3 4 2 5 2 2 2" xfId="40045" xr:uid="{B133DDCB-3430-48C7-95CB-3354D0B0384E}"/>
    <cellStyle name="Normal 2 2 3 4 2 5 2 3" xfId="32030" xr:uid="{8D163C1C-120B-4794-AEDF-098A853331F0}"/>
    <cellStyle name="Normal 2 2 3 4 2 5 3" xfId="12864" xr:uid="{52FE7B69-0BFF-413D-BDEF-C730682A1821}"/>
    <cellStyle name="Normal 2 2 3 4 2 5 3 2" xfId="37449" xr:uid="{8F82B3D5-B5ED-4C68-BF43-801551E3188B}"/>
    <cellStyle name="Normal 2 2 3 4 2 5 4" xfId="29489" xr:uid="{8343BE77-80F9-45B7-A4CE-5C19896E2A1E}"/>
    <cellStyle name="Normal 2 2 3 4 2 6" xfId="5043" xr:uid="{0BFC0DDF-1CD5-44D4-9C2A-6953C02C5B8B}"/>
    <cellStyle name="Normal 2 2 3 4 2 6 2" xfId="13340" xr:uid="{609CFCDB-646F-4011-A784-077D91288C16}"/>
    <cellStyle name="Normal 2 2 3 4 2 6 2 2" xfId="37924" xr:uid="{EEAE792D-0C28-4DAE-BD4C-6F429D58EB65}"/>
    <cellStyle name="Normal 2 2 3 4 2 6 3" xfId="29905" xr:uid="{76B16868-FBCD-4879-A800-025B7FA3D56C}"/>
    <cellStyle name="Normal 2 2 3 4 2 7" xfId="9459" xr:uid="{A7B22FE8-8E30-4979-A2FB-12CE55CE8066}"/>
    <cellStyle name="Normal 2 2 3 4 2 7 2" xfId="34162" xr:uid="{D8A0D43D-A09F-4CCC-B11C-259C7A9C0656}"/>
    <cellStyle name="Normal 2 2 3 4 2 8" xfId="18196" xr:uid="{908C9895-7F5F-46C3-9F66-9FDB2A1F3E1B}"/>
    <cellStyle name="Normal 2 2 3 4 2 8 2" xfId="42421" xr:uid="{F77411B7-61A8-4724-8A5F-00B81DDE325F}"/>
    <cellStyle name="Normal 2 2 3 4 2 9" xfId="19827" xr:uid="{D6A5DF53-6F9C-4546-8943-4EF348202FC3}"/>
    <cellStyle name="Normal 2 2 3 4 2 9 2" xfId="44007" xr:uid="{D35DE22A-28FE-4FDD-B4AF-E67C5DB7A44C}"/>
    <cellStyle name="Normal 2 2 3 4 3" xfId="1319" xr:uid="{F53C5CC3-C825-496A-B311-150EB4627580}"/>
    <cellStyle name="Normal 2 2 3 4 3 2" xfId="7007" xr:uid="{97ACF6A7-0C97-4E3E-BC08-0167BEB2C8BA}"/>
    <cellStyle name="Normal 2 2 3 4 3 2 2" xfId="15266" xr:uid="{7F803261-6C0E-4C13-9BB9-D0A1765098BF}"/>
    <cellStyle name="Normal 2 2 3 4 3 2 2 2" xfId="39848" xr:uid="{8529F725-287D-4CAE-9CB4-69553DF758FA}"/>
    <cellStyle name="Normal 2 2 3 4 3 2 3" xfId="22510" xr:uid="{09152222-3DFE-4DD7-AEE2-55C0863043B4}"/>
    <cellStyle name="Normal 2 2 3 4 3 2 3 2" xfId="46544" xr:uid="{85EE91E5-6E43-49C5-9EDB-96F97814EB71}"/>
    <cellStyle name="Normal 2 2 3 4 3 2 4" xfId="31833" xr:uid="{B439EEA1-5090-43A7-8423-78F81B09DBB6}"/>
    <cellStyle name="Normal 2 2 3 4 3 3" xfId="5259" xr:uid="{1759CB53-9ACE-4525-8507-137120149C48}"/>
    <cellStyle name="Normal 2 2 3 4 3 3 2" xfId="13552" xr:uid="{4E158EE1-A226-44CC-A94C-841604CB5E43}"/>
    <cellStyle name="Normal 2 2 3 4 3 3 2 2" xfId="38136" xr:uid="{CFCF8CA6-E293-4707-999B-885301CE37B2}"/>
    <cellStyle name="Normal 2 2 3 4 3 3 3" xfId="30118" xr:uid="{1C7127CD-D666-4196-9A18-85AFF3CDCCDC}"/>
    <cellStyle name="Normal 2 2 3 4 3 4" xfId="9681" xr:uid="{5A38CD55-5991-490A-B087-E3E42492AA39}"/>
    <cellStyle name="Normal 2 2 3 4 3 4 2" xfId="34376" xr:uid="{F690A420-B13D-4183-90A8-47B79BD9CF32}"/>
    <cellStyle name="Normal 2 2 3 4 3 5" xfId="20043" xr:uid="{BB74FBEE-D03C-42CA-BFE1-CC271F1A79CF}"/>
    <cellStyle name="Normal 2 2 3 4 3 5 2" xfId="44221" xr:uid="{4AD30C76-451D-49FB-9C76-873993010AE9}"/>
    <cellStyle name="Normal 2 2 3 4 3 6" xfId="26493" xr:uid="{523D7BE4-DE08-42C7-92AF-5EFE7759D1AC}"/>
    <cellStyle name="Normal 2 2 3 4 4" xfId="854" xr:uid="{232A4F81-93C1-402F-BF01-6DF0C3486122}"/>
    <cellStyle name="Normal 2 2 3 4 4 2" xfId="7872" xr:uid="{1BEC23D7-BB0D-4929-8BF2-87C19612C6DC}"/>
    <cellStyle name="Normal 2 2 3 4 4 2 2" xfId="16130" xr:uid="{B9DA52E7-4695-4319-B4C9-6449461CA3EF}"/>
    <cellStyle name="Normal 2 2 3 4 4 2 2 2" xfId="40712" xr:uid="{850D387A-7855-493D-855C-EF34E1363619}"/>
    <cellStyle name="Normal 2 2 3 4 4 2 3" xfId="22076" xr:uid="{351EC6BC-324A-4335-8180-7B7E781E9705}"/>
    <cellStyle name="Normal 2 2 3 4 4 2 3 2" xfId="46137" xr:uid="{2FD54EEB-0F15-4155-9AE0-18A7DB1D1E1E}"/>
    <cellStyle name="Normal 2 2 3 4 4 2 4" xfId="32697" xr:uid="{57F318A1-B61F-493B-87C2-B847ED7A1546}"/>
    <cellStyle name="Normal 2 2 3 4 4 3" xfId="5985" xr:uid="{A602BF3C-68B5-444D-B03F-B677AB8EA516}"/>
    <cellStyle name="Normal 2 2 3 4 4 3 2" xfId="14247" xr:uid="{9F2AAA24-72C7-4637-8AAC-75E05501DBA3}"/>
    <cellStyle name="Normal 2 2 3 4 4 3 2 2" xfId="38829" xr:uid="{D7CB6D79-CCFF-4C2D-9B51-CB6F9DC92381}"/>
    <cellStyle name="Normal 2 2 3 4 4 3 3" xfId="30814" xr:uid="{ABE8B61B-C0EF-4A7A-8606-08DEC9727ED5}"/>
    <cellStyle name="Normal 2 2 3 4 4 4" xfId="9238" xr:uid="{E0069913-B1FF-4AE2-9360-906F462478FE}"/>
    <cellStyle name="Normal 2 2 3 4 4 4 2" xfId="33972" xr:uid="{F4935BE3-08A5-4737-B914-C28172755939}"/>
    <cellStyle name="Normal 2 2 3 4 4 5" xfId="19610" xr:uid="{230C9DD4-22D2-48F4-94C5-02078EDB5F7B}"/>
    <cellStyle name="Normal 2 2 3 4 4 5 2" xfId="43798" xr:uid="{E336816A-0D14-4C0B-8517-FD175F947932}"/>
    <cellStyle name="Normal 2 2 3 4 4 6" xfId="26094" xr:uid="{86A224DC-E7DC-459C-AE3B-B5C3FFDC6739}"/>
    <cellStyle name="Normal 2 2 3 4 5" xfId="2191" xr:uid="{A5DF1E9F-3924-42DA-8353-721E8B6AB37A}"/>
    <cellStyle name="Normal 2 2 3 4 5 2" xfId="6505" xr:uid="{6F959859-B2F3-43BE-A493-915743FE72C8}"/>
    <cellStyle name="Normal 2 2 3 4 5 2 2" xfId="14764" xr:uid="{E614B98C-1F40-4E77-9367-52E6F6B1FCEC}"/>
    <cellStyle name="Normal 2 2 3 4 5 2 2 2" xfId="39346" xr:uid="{6A06B4A1-F2A8-4B1F-89AC-3469D8D129F2}"/>
    <cellStyle name="Normal 2 2 3 4 5 2 3" xfId="21629" xr:uid="{CD8C95CB-CCA0-4A39-AF63-64E7690DB27E}"/>
    <cellStyle name="Normal 2 2 3 4 5 2 3 2" xfId="45711" xr:uid="{A87F7EAA-E15E-48FE-B835-A71C92872904}"/>
    <cellStyle name="Normal 2 2 3 4 5 2 4" xfId="31331" xr:uid="{5660D45C-3DDC-47C2-A210-B475E4118D3F}"/>
    <cellStyle name="Normal 2 2 3 4 5 3" xfId="10532" xr:uid="{6DFB637F-876E-4F91-A02D-282BBC69B81E}"/>
    <cellStyle name="Normal 2 2 3 4 5 3 2" xfId="35190" xr:uid="{36BFEC0B-3976-4889-89C8-C71BC6AAC214}"/>
    <cellStyle name="Normal 2 2 3 4 5 4" xfId="19161" xr:uid="{3B1E3F28-4B7D-4F03-8758-4CC939D978EE}"/>
    <cellStyle name="Normal 2 2 3 4 5 4 2" xfId="43355" xr:uid="{8A19A149-5D89-4714-868B-DAFA36786E11}"/>
    <cellStyle name="Normal 2 2 3 4 5 5" xfId="27305" xr:uid="{CE0201B5-6281-4D21-9429-96374A0E53E4}"/>
    <cellStyle name="Normal 2 2 3 4 6" xfId="2577" xr:uid="{13064F42-01A7-4597-B2B6-80ED22C1AAEF}"/>
    <cellStyle name="Normal 2 2 3 4 6 2" xfId="8363" xr:uid="{F1FD75DD-BB5D-41BF-B0DA-D83E604D19E4}"/>
    <cellStyle name="Normal 2 2 3 4 6 2 2" xfId="16621" xr:uid="{495C3500-EA1A-494C-8DDA-23EC349F491D}"/>
    <cellStyle name="Normal 2 2 3 4 6 2 2 2" xfId="41203" xr:uid="{C85B902C-A07E-40F3-B8F6-7C8BA74FD79C}"/>
    <cellStyle name="Normal 2 2 3 4 6 2 3" xfId="33188" xr:uid="{FA78E75D-E692-413C-9ECA-BD74EF0B8D26}"/>
    <cellStyle name="Normal 2 2 3 4 6 3" xfId="10918" xr:uid="{EB1AA1EE-549B-44A3-A011-020CC0077AC9}"/>
    <cellStyle name="Normal 2 2 3 4 6 3 2" xfId="35574" xr:uid="{571DD65D-B54B-4A25-BEBD-2243E76B3CCD}"/>
    <cellStyle name="Normal 2 2 3 4 6 4" xfId="21033" xr:uid="{19A47D81-5D2E-4126-B2ED-062508CA59A6}"/>
    <cellStyle name="Normal 2 2 3 4 6 4 2" xfId="45158" xr:uid="{D10B20B3-2FFA-4120-BD93-A8FE89F02585}"/>
    <cellStyle name="Normal 2 2 3 4 6 5" xfId="27689" xr:uid="{A79017B4-D562-4D60-8EBE-55743EF86F55}"/>
    <cellStyle name="Normal 2 2 3 4 7" xfId="2814" xr:uid="{6D775AA4-9CF5-45BE-910B-7C5E0E98E244}"/>
    <cellStyle name="Normal 2 2 3 4 7 2" xfId="11155" xr:uid="{45459C6B-FCBD-4546-8801-FA2482D40BCE}"/>
    <cellStyle name="Normal 2 2 3 4 7 2 2" xfId="35810" xr:uid="{4B1CFA19-4F9E-4D77-8C8F-8F9191D1DCA4}"/>
    <cellStyle name="Normal 2 2 3 4 7 3" xfId="27925" xr:uid="{6F8D130D-6B1C-4602-AF7B-E0432D1CB8F6}"/>
    <cellStyle name="Normal 2 2 3 4 8" xfId="3287" xr:uid="{9043F179-E131-453E-985A-1DD5A2EAD75D}"/>
    <cellStyle name="Normal 2 2 3 4 8 2" xfId="11628" xr:uid="{9FBEA95D-F44F-49B6-BB37-895D8321C094}"/>
    <cellStyle name="Normal 2 2 3 4 8 2 2" xfId="36282" xr:uid="{1E7E9D1A-8D2B-408B-83C9-5984E63DEFC8}"/>
    <cellStyle name="Normal 2 2 3 4 8 3" xfId="28397" xr:uid="{A21D5189-BF02-4648-8D43-5E7BA1B12156}"/>
    <cellStyle name="Normal 2 2 3 4 9" xfId="3533" xr:uid="{31D7A271-3A07-44A6-BF30-CF0DDD7F0B56}"/>
    <cellStyle name="Normal 2 2 3 4 9 2" xfId="11874" xr:uid="{F75B2AE6-840F-4DE0-9421-0C32569643D5}"/>
    <cellStyle name="Normal 2 2 3 4 9 2 2" xfId="36518" xr:uid="{A289D856-63CC-479A-A0E3-62DD1907F533}"/>
    <cellStyle name="Normal 2 2 3 4 9 3" xfId="28633" xr:uid="{84532159-FB01-4F2A-8E2D-8AECACDF45D5}"/>
    <cellStyle name="Normal 2 2 3 5" xfId="513" xr:uid="{4C626FA1-62C7-42C8-B393-2BCF1C075D24}"/>
    <cellStyle name="Normal 2 2 3 5 10" xfId="18695" xr:uid="{4F1E050C-DCBB-442F-A9A6-DB99D8A9C8E1}"/>
    <cellStyle name="Normal 2 2 3 5 10 2" xfId="42891" xr:uid="{68EF8DDA-51D5-4215-9DC0-9C19B630B14C}"/>
    <cellStyle name="Normal 2 2 3 5 11" xfId="25794" xr:uid="{70574EBA-CB48-4BAC-8E20-0C9738A727BD}"/>
    <cellStyle name="Normal 2 2 3 5 2" xfId="1382" xr:uid="{2D69F1A5-8B48-4C1A-BC60-825D92BB4924}"/>
    <cellStyle name="Normal 2 2 3 5 2 2" xfId="7414" xr:uid="{021FEB1A-3FCE-4003-B235-407EC726EDAD}"/>
    <cellStyle name="Normal 2 2 3 5 2 2 2" xfId="15673" xr:uid="{245AF292-BC2F-4DC4-9AA4-C2A0F1897C65}"/>
    <cellStyle name="Normal 2 2 3 5 2 2 2 2" xfId="40255" xr:uid="{48741395-FB6C-4712-989D-DE2566FD0E48}"/>
    <cellStyle name="Normal 2 2 3 5 2 2 3" xfId="22571" xr:uid="{EC7C5841-056F-42A2-92D9-F56B092FD1DA}"/>
    <cellStyle name="Normal 2 2 3 5 2 2 3 2" xfId="46598" xr:uid="{D5A57BB9-121B-4B15-963F-3BB3A80E676B}"/>
    <cellStyle name="Normal 2 2 3 5 2 2 4" xfId="32240" xr:uid="{3B70CA99-DBC8-4303-84BD-950E50EA9119}"/>
    <cellStyle name="Normal 2 2 3 5 2 3" xfId="5322" xr:uid="{A6BEB60E-7CAB-4692-8D4B-9878AD3BD9EC}"/>
    <cellStyle name="Normal 2 2 3 5 2 3 2" xfId="13606" xr:uid="{5C60178C-85C5-4F50-A19A-B13EB62E0D70}"/>
    <cellStyle name="Normal 2 2 3 5 2 3 2 2" xfId="38190" xr:uid="{15D0FECF-6CB2-4F90-A247-A86F25078244}"/>
    <cellStyle name="Normal 2 2 3 5 2 3 3" xfId="30172" xr:uid="{776B9CAA-8BCF-47DF-84E4-3AF5C03A7930}"/>
    <cellStyle name="Normal 2 2 3 5 2 4" xfId="9744" xr:uid="{2CC3810D-C2D8-4DB9-BA9E-C4CC3CB76DB6}"/>
    <cellStyle name="Normal 2 2 3 5 2 4 2" xfId="34430" xr:uid="{2BB7066D-CA90-4FC3-A317-677D2F6D4426}"/>
    <cellStyle name="Normal 2 2 3 5 2 5" xfId="20105" xr:uid="{1C372891-2093-4506-87BB-69FFB4745804}"/>
    <cellStyle name="Normal 2 2 3 5 2 5 2" xfId="44279" xr:uid="{063E4BB2-68D3-4422-ABDA-A216D6F9975E}"/>
    <cellStyle name="Normal 2 2 3 5 2 6" xfId="26546" xr:uid="{4813EC14-72A1-42B8-8D2B-00A48A3DBD6F}"/>
    <cellStyle name="Normal 2 2 3 5 3" xfId="928" xr:uid="{D00DE53E-0D66-41BA-8130-531B545F82BD}"/>
    <cellStyle name="Normal 2 2 3 5 3 2" xfId="7925" xr:uid="{6D6A4419-7BE0-4AFE-8814-D61A59D148DD}"/>
    <cellStyle name="Normal 2 2 3 5 3 2 2" xfId="16183" xr:uid="{E9AA4D33-CFFF-451E-898D-334775261AF3}"/>
    <cellStyle name="Normal 2 2 3 5 3 2 2 2" xfId="40765" xr:uid="{1297A2AD-3397-4E40-98BC-2B7E1F3A10FD}"/>
    <cellStyle name="Normal 2 2 3 5 3 2 3" xfId="22141" xr:uid="{1E899A73-1528-4775-B318-F70F29A63CBC}"/>
    <cellStyle name="Normal 2 2 3 5 3 2 3 2" xfId="46193" xr:uid="{84844623-BCC9-4BEC-8081-4CCC406FA648}"/>
    <cellStyle name="Normal 2 2 3 5 3 2 4" xfId="32750" xr:uid="{094E5221-DA92-493F-A4ED-1BD665D9A637}"/>
    <cellStyle name="Normal 2 2 3 5 3 3" xfId="6038" xr:uid="{FF7A96D0-F7E0-4B38-8706-5D3E04E71172}"/>
    <cellStyle name="Normal 2 2 3 5 3 3 2" xfId="14300" xr:uid="{40C64EF2-A5FE-41B2-A6EB-7AFDD2C771EC}"/>
    <cellStyle name="Normal 2 2 3 5 3 3 2 2" xfId="38882" xr:uid="{883E7FA2-FC27-4243-AF68-26787E19698A}"/>
    <cellStyle name="Normal 2 2 3 5 3 3 3" xfId="30867" xr:uid="{7FE3B777-703A-4ADE-8DFC-E8E31C77CDEB}"/>
    <cellStyle name="Normal 2 2 3 5 3 4" xfId="9306" xr:uid="{56D36073-6A5F-4F14-9202-BEC8B12ADD53}"/>
    <cellStyle name="Normal 2 2 3 5 3 4 2" xfId="34027" xr:uid="{852849A0-7AC2-43DA-93B1-AEFF5A085020}"/>
    <cellStyle name="Normal 2 2 3 5 3 5" xfId="19676" xr:uid="{1BCD10CD-84FC-4518-9451-492D932D26E4}"/>
    <cellStyle name="Normal 2 2 3 5 3 5 2" xfId="43858" xr:uid="{16AB7CB0-2351-4FA6-A65C-865FB844F94B}"/>
    <cellStyle name="Normal 2 2 3 5 3 6" xfId="26147" xr:uid="{648D71B9-FB2D-4C4F-B6EC-A4432B328C3A}"/>
    <cellStyle name="Normal 2 2 3 5 4" xfId="2932" xr:uid="{CE5B840A-9611-4359-B6FF-A44F1E0B1F7E}"/>
    <cellStyle name="Normal 2 2 3 5 4 2" xfId="6558" xr:uid="{205002F9-1C20-4A4D-88F1-C0CE6151B002}"/>
    <cellStyle name="Normal 2 2 3 5 4 2 2" xfId="14817" xr:uid="{C176FFCA-DD85-4709-82E0-3D41B609CAE0}"/>
    <cellStyle name="Normal 2 2 3 5 4 2 2 2" xfId="39399" xr:uid="{A439B29B-8E38-45EA-B968-E6D6A695C271}"/>
    <cellStyle name="Normal 2 2 3 5 4 2 3" xfId="21767" xr:uid="{B99C46D5-968F-41B4-B21C-3033EFAC24EB}"/>
    <cellStyle name="Normal 2 2 3 5 4 2 3 2" xfId="45841" xr:uid="{A34DB2B8-74FC-4AC7-97CC-29CE48468BD4}"/>
    <cellStyle name="Normal 2 2 3 5 4 2 4" xfId="31384" xr:uid="{8A2AB655-D6A2-43D7-9DB5-847E2B328FBC}"/>
    <cellStyle name="Normal 2 2 3 5 4 3" xfId="11273" xr:uid="{81C05211-0469-46A8-8D1A-9F7ED12387F1}"/>
    <cellStyle name="Normal 2 2 3 5 4 3 2" xfId="35928" xr:uid="{A6AAB9D8-A6B1-4EC3-B11E-1B6B490E5310}"/>
    <cellStyle name="Normal 2 2 3 5 4 4" xfId="19302" xr:uid="{BF85C9FD-3465-4E6E-B163-A44FA4F91938}"/>
    <cellStyle name="Normal 2 2 3 5 4 4 2" xfId="43496" xr:uid="{7F9EFCAA-BFA8-4090-82D6-528AA2F26667}"/>
    <cellStyle name="Normal 2 2 3 5 4 5" xfId="28043" xr:uid="{DC07AF1F-5B40-43EF-9327-6F36962C5E6A}"/>
    <cellStyle name="Normal 2 2 3 5 5" xfId="3651" xr:uid="{2C4A8FAB-87F3-4C64-9470-C078D1CB83B2}"/>
    <cellStyle name="Normal 2 2 3 5 5 2" xfId="7138" xr:uid="{5E2CA727-C2D8-4799-8A62-1E1D08D89743}"/>
    <cellStyle name="Normal 2 2 3 5 5 2 2" xfId="15397" xr:uid="{031036F8-B7DD-46DB-AF05-4F9A31DED866}"/>
    <cellStyle name="Normal 2 2 3 5 5 2 2 2" xfId="39979" xr:uid="{AF142DC0-381B-4384-BC6B-0C939C1D6512}"/>
    <cellStyle name="Normal 2 2 3 5 5 2 3" xfId="31964" xr:uid="{A7E65499-EA54-4FA0-9D24-7149681EDFB3}"/>
    <cellStyle name="Normal 2 2 3 5 5 3" xfId="11992" xr:uid="{C2A77545-4A20-48F1-8B24-0328DA7B0CC6}"/>
    <cellStyle name="Normal 2 2 3 5 5 3 2" xfId="36636" xr:uid="{E14D6E8D-0D35-445C-9A4E-2907BAFC3E69}"/>
    <cellStyle name="Normal 2 2 3 5 5 4" xfId="21171" xr:uid="{28317B17-75BE-4967-914A-3889E22C32DD}"/>
    <cellStyle name="Normal 2 2 3 5 5 4 2" xfId="45291" xr:uid="{1E5C6E87-DC0D-4C10-9C00-28BE909B4C35}"/>
    <cellStyle name="Normal 2 2 3 5 5 5" xfId="28751" xr:uid="{6345A3D9-5D61-45B8-BD74-583524B97A8D}"/>
    <cellStyle name="Normal 2 2 3 5 6" xfId="4405" xr:uid="{550DDC90-C296-498F-A2D0-D615DEA215C6}"/>
    <cellStyle name="Normal 2 2 3 5 6 2" xfId="12746" xr:uid="{3D02A2A2-09EF-4A2A-86F2-B5E0EE4ED9EC}"/>
    <cellStyle name="Normal 2 2 3 5 6 2 2" xfId="37331" xr:uid="{4B524F39-881E-4C14-A826-E1ACFABEB1B0}"/>
    <cellStyle name="Normal 2 2 3 5 6 3" xfId="29371" xr:uid="{DEB5CDC5-46AE-42BB-A242-72C808C84D06}"/>
    <cellStyle name="Normal 2 2 3 5 7" xfId="4891" xr:uid="{1692A851-6B0E-4E12-B3AA-07B7FB6B5E59}"/>
    <cellStyle name="Normal 2 2 3 5 7 2" xfId="13204" xr:uid="{BD1109FB-5D13-4756-9539-4FF6250BD4DE}"/>
    <cellStyle name="Normal 2 2 3 5 7 2 2" xfId="37788" xr:uid="{084D06E4-265E-4465-ACB5-EDBB25935B1C}"/>
    <cellStyle name="Normal 2 2 3 5 7 3" xfId="29770" xr:uid="{1D662916-0E6C-4F07-BA2B-D02617CC1B50}"/>
    <cellStyle name="Normal 2 2 3 5 8" xfId="8900" xr:uid="{ACBB7C84-2D49-411F-B328-E7617AF188F8}"/>
    <cellStyle name="Normal 2 2 3 5 8 2" xfId="33663" xr:uid="{0B397781-B900-47C6-BCF0-16D8421F95D4}"/>
    <cellStyle name="Normal 2 2 3 5 9" xfId="18078" xr:uid="{98B3E843-7B3E-4458-AD15-4D3DEDF39C2A}"/>
    <cellStyle name="Normal 2 2 3 5 9 2" xfId="42303" xr:uid="{F92A5959-194B-4B6F-8170-34D683AC11F3}"/>
    <cellStyle name="Normal 2 2 3 6" xfId="571" xr:uid="{904636DC-1618-43F7-9036-492630083E4C}"/>
    <cellStyle name="Normal 2 2 3 6 2" xfId="1409" xr:uid="{CFEF8608-153E-4E87-A855-6A69E8015B80}"/>
    <cellStyle name="Normal 2 2 3 6 2 2" xfId="7441" xr:uid="{F6409A15-1958-42E4-AE7D-D9ECE832C40B}"/>
    <cellStyle name="Normal 2 2 3 6 2 2 2" xfId="15700" xr:uid="{5008DA37-8005-4A00-9459-6D6A23A14AD6}"/>
    <cellStyle name="Normal 2 2 3 6 2 2 2 2" xfId="40282" xr:uid="{33B26D26-9B31-4C5F-85B6-D6606E85045B}"/>
    <cellStyle name="Normal 2 2 3 6 2 2 3" xfId="22598" xr:uid="{A27C228A-5401-4EB5-86D9-F1D68A92A359}"/>
    <cellStyle name="Normal 2 2 3 6 2 2 3 2" xfId="46625" xr:uid="{B0B49EEA-CFF0-49EB-92E1-ABE6A569F734}"/>
    <cellStyle name="Normal 2 2 3 6 2 2 4" xfId="32267" xr:uid="{015C9D84-F847-4F27-A6BF-0E350639D098}"/>
    <cellStyle name="Normal 2 2 3 6 2 3" xfId="5349" xr:uid="{AB71DDCA-4520-4823-8E80-AB305411D66E}"/>
    <cellStyle name="Normal 2 2 3 6 2 3 2" xfId="13633" xr:uid="{99250922-5F61-489D-BD42-CDB041156709}"/>
    <cellStyle name="Normal 2 2 3 6 2 3 2 2" xfId="38217" xr:uid="{7552F1CA-E66F-4F59-A154-2122745A0632}"/>
    <cellStyle name="Normal 2 2 3 6 2 3 3" xfId="30199" xr:uid="{79018185-4B8D-472A-96A7-5353FB3A1160}"/>
    <cellStyle name="Normal 2 2 3 6 2 4" xfId="9771" xr:uid="{0DDD9B98-651E-4AAE-8DE0-4B9E9DF6AAA7}"/>
    <cellStyle name="Normal 2 2 3 6 2 4 2" xfId="34457" xr:uid="{FB924AB8-C72D-4145-B2C5-0D00810F96BF}"/>
    <cellStyle name="Normal 2 2 3 6 2 5" xfId="20132" xr:uid="{58AAA961-3FC4-47C1-A200-2D6491488F44}"/>
    <cellStyle name="Normal 2 2 3 6 2 5 2" xfId="44306" xr:uid="{DE3FF322-B49B-430F-8468-03126454D940}"/>
    <cellStyle name="Normal 2 2 3 6 2 6" xfId="26573" xr:uid="{F9F1C170-FD6D-4A5F-9E47-F96215A9119C}"/>
    <cellStyle name="Normal 2 2 3 6 3" xfId="960" xr:uid="{DD8005D0-17A4-4767-86F1-5CF5D14A280A}"/>
    <cellStyle name="Normal 2 2 3 6 3 2" xfId="7952" xr:uid="{0E8E30A8-1AF5-47E2-BD30-DC4BF41E0FC1}"/>
    <cellStyle name="Normal 2 2 3 6 3 2 2" xfId="16210" xr:uid="{16D08229-D879-44AE-B3D0-6EF55C661700}"/>
    <cellStyle name="Normal 2 2 3 6 3 2 2 2" xfId="40792" xr:uid="{D3CD84A8-ED33-4B6C-9D86-1D45BBE657C5}"/>
    <cellStyle name="Normal 2 2 3 6 3 2 3" xfId="22171" xr:uid="{EF9DB830-3877-452F-9BC3-4D8FBD12604A}"/>
    <cellStyle name="Normal 2 2 3 6 3 2 3 2" xfId="46220" xr:uid="{0CFA4AFA-33A6-43DF-A89A-C0697FE9AE03}"/>
    <cellStyle name="Normal 2 2 3 6 3 2 4" xfId="32777" xr:uid="{C5A85543-B911-4841-8CCC-088ADAF8C888}"/>
    <cellStyle name="Normal 2 2 3 6 3 3" xfId="6065" xr:uid="{557EAC89-218A-40E7-8610-3B8B92B03D9E}"/>
    <cellStyle name="Normal 2 2 3 6 3 3 2" xfId="14327" xr:uid="{5342475D-62D8-47D5-933C-7B39DFF54834}"/>
    <cellStyle name="Normal 2 2 3 6 3 3 2 2" xfId="38909" xr:uid="{2DB01880-BBF2-4B8E-A0F7-765E6CCD8F66}"/>
    <cellStyle name="Normal 2 2 3 6 3 3 3" xfId="30894" xr:uid="{EFFA7F17-C3E2-451A-93D9-316884C17D55}"/>
    <cellStyle name="Normal 2 2 3 6 3 4" xfId="9336" xr:uid="{F1C2651A-9847-42A0-81E5-9A15291712B3}"/>
    <cellStyle name="Normal 2 2 3 6 3 4 2" xfId="34055" xr:uid="{CEEDDD85-4AF5-44E5-B959-E3424FC385FF}"/>
    <cellStyle name="Normal 2 2 3 6 3 5" xfId="19705" xr:uid="{80AF1958-1DDB-46FD-B7EF-4540C01837C4}"/>
    <cellStyle name="Normal 2 2 3 6 3 5 2" xfId="43887" xr:uid="{061D064C-F390-4296-AD2A-83C1EE0819E3}"/>
    <cellStyle name="Normal 2 2 3 6 3 6" xfId="26174" xr:uid="{9DD211BB-EF30-4B6D-9C8A-D709A58F2A6A}"/>
    <cellStyle name="Normal 2 2 3 6 4" xfId="6585" xr:uid="{EB907F64-DC66-49A3-8B3F-9F374D51471F}"/>
    <cellStyle name="Normal 2 2 3 6 4 2" xfId="14844" xr:uid="{DCBD2B4C-ECD2-4174-880C-984589FBE6B8}"/>
    <cellStyle name="Normal 2 2 3 6 4 2 2" xfId="21824" xr:uid="{DDCDF9EF-15B3-4FDB-9678-192BF185572C}"/>
    <cellStyle name="Normal 2 2 3 6 4 2 2 2" xfId="45898" xr:uid="{52DDCBF9-1696-4276-9799-A05B82D27460}"/>
    <cellStyle name="Normal 2 2 3 6 4 2 3" xfId="39426" xr:uid="{FCF7CC5C-7CA0-40F5-8E67-9E710769A5D2}"/>
    <cellStyle name="Normal 2 2 3 6 4 3" xfId="19359" xr:uid="{6E298B77-8B51-4FE0-A887-F3C72A535E7A}"/>
    <cellStyle name="Normal 2 2 3 6 4 3 2" xfId="43553" xr:uid="{10D661F1-20F8-435D-952D-DDEA8D6C0677}"/>
    <cellStyle name="Normal 2 2 3 6 4 4" xfId="31411" xr:uid="{E1F878D7-807D-49C3-BB51-0537340E1C3D}"/>
    <cellStyle name="Normal 2 2 3 6 5" xfId="7184" xr:uid="{EAACC031-BF1F-4F93-82B7-F086A57679E5}"/>
    <cellStyle name="Normal 2 2 3 6 5 2" xfId="15443" xr:uid="{08FADFEA-1375-4F66-B2AA-BE121AFC6877}"/>
    <cellStyle name="Normal 2 2 3 6 5 2 2" xfId="40025" xr:uid="{0DE44EAD-B563-4C0D-B4D2-D7E52C23924B}"/>
    <cellStyle name="Normal 2 2 3 6 5 3" xfId="21229" xr:uid="{AB91BCD5-B0B9-4321-9DDE-A1334DA24DE0}"/>
    <cellStyle name="Normal 2 2 3 6 5 3 2" xfId="45348" xr:uid="{9DF2106D-03B1-4653-A484-AC454A2318A1}"/>
    <cellStyle name="Normal 2 2 3 6 5 4" xfId="32010" xr:uid="{AAFF4F72-4960-4F31-A5EC-A82FE241FD17}"/>
    <cellStyle name="Normal 2 2 3 6 6" xfId="4920" xr:uid="{13D39789-EDF9-46D5-9579-98DDE87374CC}"/>
    <cellStyle name="Normal 2 2 3 6 6 2" xfId="13231" xr:uid="{60F3D9F2-7B56-4C9E-B681-0161316543EE}"/>
    <cellStyle name="Normal 2 2 3 6 6 2 2" xfId="37815" xr:uid="{3947B757-2FBC-4A78-905A-6B1120F73E79}"/>
    <cellStyle name="Normal 2 2 3 6 6 3" xfId="29797" xr:uid="{15300062-F63D-4846-B6F0-30296249C1BE}"/>
    <cellStyle name="Normal 2 2 3 6 7" xfId="8958" xr:uid="{A195AE79-C984-4A7C-87AE-A9DECEBD2C4B}"/>
    <cellStyle name="Normal 2 2 3 6 7 2" xfId="33720" xr:uid="{8F0C1957-DFF9-4E92-B632-23AED140656A}"/>
    <cellStyle name="Normal 2 2 3 6 8" xfId="18752" xr:uid="{964FA161-4487-47F2-A125-87100DE944B4}"/>
    <cellStyle name="Normal 2 2 3 6 8 2" xfId="42948" xr:uid="{3764966D-3D0F-4B84-90C7-A30A139454B6}"/>
    <cellStyle name="Normal 2 2 3 6 9" xfId="25851" xr:uid="{D73E531C-DA9F-4029-8FC4-7DE5494CC1BB}"/>
    <cellStyle name="Normal 2 2 3 7" xfId="1139" xr:uid="{6EAB61A7-61F6-4662-BAF8-EFB4802CD016}"/>
    <cellStyle name="Normal 2 2 3 7 2" xfId="1571" xr:uid="{702F3756-F6E1-4DD6-8B0E-18C835E54148}"/>
    <cellStyle name="Normal 2 2 3 7 2 2" xfId="7546" xr:uid="{262BD6E7-7D8E-4A52-9989-3D52663CBA97}"/>
    <cellStyle name="Normal 2 2 3 7 2 2 2" xfId="15804" xr:uid="{E9D82757-F2F1-4DAB-9FE8-A18137180E75}"/>
    <cellStyle name="Normal 2 2 3 7 2 2 2 2" xfId="40386" xr:uid="{040B939B-6C2C-4449-8C91-8BA19D3E66D8}"/>
    <cellStyle name="Normal 2 2 3 7 2 2 3" xfId="22758" xr:uid="{F262B8E8-B672-4E39-9210-9AD40CFA9484}"/>
    <cellStyle name="Normal 2 2 3 7 2 2 3 2" xfId="46785" xr:uid="{29A49DD9-B0E1-439D-8FBA-3214635C985C}"/>
    <cellStyle name="Normal 2 2 3 7 2 2 4" xfId="32371" xr:uid="{73370E9D-F05E-46E3-A396-B12D63DFBC69}"/>
    <cellStyle name="Normal 2 2 3 7 2 3" xfId="5510" xr:uid="{3C6B6784-0FAC-4366-B6A9-7FF93122726B}"/>
    <cellStyle name="Normal 2 2 3 7 2 3 2" xfId="13793" xr:uid="{480675B6-2F67-4709-98C7-996B2DD90ADE}"/>
    <cellStyle name="Normal 2 2 3 7 2 3 2 2" xfId="38377" xr:uid="{24BDA583-3D67-4FD9-A91D-17F0F2123B55}"/>
    <cellStyle name="Normal 2 2 3 7 2 3 3" xfId="30359" xr:uid="{19D9CC7E-726A-488E-B712-6D27F94A0F69}"/>
    <cellStyle name="Normal 2 2 3 7 2 4" xfId="9931" xr:uid="{3FC71649-469A-4876-BB09-EAD8C262BBC9}"/>
    <cellStyle name="Normal 2 2 3 7 2 4 2" xfId="34617" xr:uid="{1B097E14-D190-48AC-8252-8C96F5504F95}"/>
    <cellStyle name="Normal 2 2 3 7 2 5" xfId="20292" xr:uid="{4ABE2279-29E7-4C0C-9C51-E41A362CAD92}"/>
    <cellStyle name="Normal 2 2 3 7 2 5 2" xfId="44466" xr:uid="{96C21191-992B-4349-A7F2-01BDAE5A83FF}"/>
    <cellStyle name="Normal 2 2 3 7 2 6" xfId="26733" xr:uid="{EAAEB948-2DA2-44C5-B804-28A5438BC57F}"/>
    <cellStyle name="Normal 2 2 3 7 3" xfId="6225" xr:uid="{518F63F7-CFFD-428E-AD3C-08B55E398E01}"/>
    <cellStyle name="Normal 2 2 3 7 3 2" xfId="8112" xr:uid="{E111B44E-B8E6-4D19-8EA9-A506560A8958}"/>
    <cellStyle name="Normal 2 2 3 7 3 2 2" xfId="16370" xr:uid="{189B7C17-0AAD-49F1-BB4E-207F348AA708}"/>
    <cellStyle name="Normal 2 2 3 7 3 2 2 2" xfId="40952" xr:uid="{0E495FD0-9F84-4E9F-80A8-C3B4066A8C3B}"/>
    <cellStyle name="Normal 2 2 3 7 3 2 3" xfId="22348" xr:uid="{02F26C75-DFF6-4959-8521-95E554658466}"/>
    <cellStyle name="Normal 2 2 3 7 3 2 3 2" xfId="46382" xr:uid="{916A91B5-20DF-499C-9BE6-CAF3391F5ADC}"/>
    <cellStyle name="Normal 2 2 3 7 3 2 4" xfId="32937" xr:uid="{D531E541-3C22-4696-9147-45C2A00312C8}"/>
    <cellStyle name="Normal 2 2 3 7 3 3" xfId="14487" xr:uid="{256DF617-7E12-4C88-B8B6-5792AF8FF98F}"/>
    <cellStyle name="Normal 2 2 3 7 3 3 2" xfId="39069" xr:uid="{83CDE691-6C85-4F63-BCB2-B4A410470A81}"/>
    <cellStyle name="Normal 2 2 3 7 3 4" xfId="19882" xr:uid="{951D4277-D3F7-49E1-9138-4A9F327BCC93}"/>
    <cellStyle name="Normal 2 2 3 7 3 4 2" xfId="44062" xr:uid="{622904A4-65FB-4376-8557-11D65DFFBFE1}"/>
    <cellStyle name="Normal 2 2 3 7 3 5" xfId="31054" xr:uid="{42D568E2-AF24-47D7-99D3-901D284A6646}"/>
    <cellStyle name="Normal 2 2 3 7 4" xfId="6745" xr:uid="{AF35463E-4F56-4891-8535-925E7A131792}"/>
    <cellStyle name="Normal 2 2 3 7 4 2" xfId="15004" xr:uid="{88768271-1179-444B-96A2-BE68031CBED9}"/>
    <cellStyle name="Normal 2 2 3 7 4 2 2" xfId="39586" xr:uid="{3AA892F8-D013-4BFE-8623-7A2131126CB1}"/>
    <cellStyle name="Normal 2 2 3 7 4 3" xfId="20851" xr:uid="{1F31B443-7112-4955-9F0E-114ADE6438AF}"/>
    <cellStyle name="Normal 2 2 3 7 4 3 2" xfId="44989" xr:uid="{26DEC200-8701-4A2F-886D-017DF476394C}"/>
    <cellStyle name="Normal 2 2 3 7 4 4" xfId="31571" xr:uid="{A706986C-9A08-4784-B54F-8933132927E0}"/>
    <cellStyle name="Normal 2 2 3 7 5" xfId="7256" xr:uid="{D2354097-A834-4733-B984-693D1F927A10}"/>
    <cellStyle name="Normal 2 2 3 7 5 2" xfId="15515" xr:uid="{7D5BDB34-B5AA-4590-913F-073A9DD6ECC6}"/>
    <cellStyle name="Normal 2 2 3 7 5 2 2" xfId="40097" xr:uid="{FF2E54E3-EC14-49B6-A6F3-101F578F8E02}"/>
    <cellStyle name="Normal 2 2 3 7 5 3" xfId="32082" xr:uid="{05C83741-C589-47AA-AD6A-F366B3525CA0}"/>
    <cellStyle name="Normal 2 2 3 7 6" xfId="5098" xr:uid="{B8CE8953-B755-4386-90EA-70F1C6173F4D}"/>
    <cellStyle name="Normal 2 2 3 7 6 2" xfId="13393" xr:uid="{507188C1-1F6E-4BFF-B666-4E96EA8AAD53}"/>
    <cellStyle name="Normal 2 2 3 7 6 2 2" xfId="37977" xr:uid="{276426C9-64AD-40C8-84A1-FE37B2BA6D8E}"/>
    <cellStyle name="Normal 2 2 3 7 6 3" xfId="29958" xr:uid="{382A5FE7-B994-4C8D-975C-03654DD142DE}"/>
    <cellStyle name="Normal 2 2 3 7 7" xfId="9515" xr:uid="{9942589C-C953-4184-898A-9FD22ADDC838}"/>
    <cellStyle name="Normal 2 2 3 7 7 2" xfId="34215" xr:uid="{F7AD5268-43E3-441D-8E34-C2EE9EAC7423}"/>
    <cellStyle name="Normal 2 2 3 7 8" xfId="18422" xr:uid="{2C882852-8158-4DA2-8E2C-A3F568BB1D63}"/>
    <cellStyle name="Normal 2 2 3 7 8 2" xfId="42632" xr:uid="{58BB8B16-CF8F-4C40-890E-F1610EF8B160}"/>
    <cellStyle name="Normal 2 2 3 7 9" xfId="26334" xr:uid="{E93FB19E-4A8B-4286-9592-7AD94FCEEC68}"/>
    <cellStyle name="Normal 2 2 3 8" xfId="1206" xr:uid="{0F985563-411A-4957-9A3F-0EBDF86BB4FC}"/>
    <cellStyle name="Normal 2 2 3 8 2" xfId="5878" xr:uid="{663C4F01-2414-4A5B-82C9-D534E0405267}"/>
    <cellStyle name="Normal 2 2 3 8 2 2" xfId="7765" xr:uid="{56A01413-644B-40CB-9C06-59548CBC8C07}"/>
    <cellStyle name="Normal 2 2 3 8 2 2 2" xfId="16023" xr:uid="{9992FA7F-0D4D-4ADA-93DD-B438740840A6}"/>
    <cellStyle name="Normal 2 2 3 8 2 2 2 2" xfId="40605" xr:uid="{DCE9E35A-D3B1-4CA4-B6BA-53CFD1A7F783}"/>
    <cellStyle name="Normal 2 2 3 8 2 2 3" xfId="32590" xr:uid="{51F2EA58-B479-4CF3-AC4F-1C18349A1C51}"/>
    <cellStyle name="Normal 2 2 3 8 2 3" xfId="14140" xr:uid="{D82C918C-102D-4112-89E8-4C04A58D52B4}"/>
    <cellStyle name="Normal 2 2 3 8 2 3 2" xfId="38722" xr:uid="{20066D38-C894-4842-BB86-F63AEE28454D}"/>
    <cellStyle name="Normal 2 2 3 8 2 4" xfId="22403" xr:uid="{5CCFF28F-3631-4873-AC0C-E14FB894E61A}"/>
    <cellStyle name="Normal 2 2 3 8 2 4 2" xfId="46437" xr:uid="{DE8F0356-83B3-4F5D-BF2A-59E93692D223}"/>
    <cellStyle name="Normal 2 2 3 8 2 5" xfId="30707" xr:uid="{1D2FFB9A-7EB8-4712-AC29-7FC2B39A7CC0}"/>
    <cellStyle name="Normal 2 2 3 8 3" xfId="6398" xr:uid="{64C08607-5BEA-436F-83EB-EB48959B9DE4}"/>
    <cellStyle name="Normal 2 2 3 8 3 2" xfId="14657" xr:uid="{FE916BA2-13AB-4537-A770-DB4811DDD6B5}"/>
    <cellStyle name="Normal 2 2 3 8 3 2 2" xfId="39239" xr:uid="{BAD5F074-597E-4A55-AC6E-033A105A220D}"/>
    <cellStyle name="Normal 2 2 3 8 3 3" xfId="31224" xr:uid="{89B76DC1-4A24-4134-8217-FFA1F1E23788}"/>
    <cellStyle name="Normal 2 2 3 8 4" xfId="7308" xr:uid="{A356CBEE-FEC9-4E09-A2C0-7CBCEBD58A26}"/>
    <cellStyle name="Normal 2 2 3 8 4 2" xfId="15567" xr:uid="{FA612F6D-2724-4F3A-800C-AD98B24F20CC}"/>
    <cellStyle name="Normal 2 2 3 8 4 2 2" xfId="40149" xr:uid="{4AE6D719-409A-4053-B47B-0A280800C69A}"/>
    <cellStyle name="Normal 2 2 3 8 4 3" xfId="32134" xr:uid="{BD7CFB9B-DB0C-4540-9D1E-D6B0943965A4}"/>
    <cellStyle name="Normal 2 2 3 8 5" xfId="5151" xr:uid="{0A15BF5D-9796-44B2-AFB9-712883A85E49}"/>
    <cellStyle name="Normal 2 2 3 8 5 2" xfId="13445" xr:uid="{BAD6CFA8-D4A6-4EE7-B774-E32CDF0342E1}"/>
    <cellStyle name="Normal 2 2 3 8 5 2 2" xfId="38029" xr:uid="{37F7110D-A35F-4B45-B3A4-854ABA236045}"/>
    <cellStyle name="Normal 2 2 3 8 5 3" xfId="30011" xr:uid="{F9A67853-22FC-4043-9AF3-4F7239924384}"/>
    <cellStyle name="Normal 2 2 3 8 6" xfId="9574" xr:uid="{39AF6182-807A-43BA-98D9-70D5E9415308}"/>
    <cellStyle name="Normal 2 2 3 8 6 2" xfId="34269" xr:uid="{4DE1942C-6959-4AD5-A185-14A3A8059878}"/>
    <cellStyle name="Normal 2 2 3 8 7" xfId="19936" xr:uid="{19D6A0E5-FACB-4607-B08A-FE5EE63FC813}"/>
    <cellStyle name="Normal 2 2 3 8 7 2" xfId="44114" xr:uid="{5A28209E-BF51-4ECE-8AF0-DE610AC79437}"/>
    <cellStyle name="Normal 2 2 3 8 8" xfId="26386" xr:uid="{39DA1F0C-D153-4AEB-84CD-2CF4ACFF1C7C}"/>
    <cellStyle name="Normal 2 2 3 9" xfId="1165" xr:uid="{8EF5926F-28B1-4125-B888-EFEB8A220F3C}"/>
    <cellStyle name="Normal 2 2 3 9 2" xfId="6251" xr:uid="{B4C73D6E-ADEB-4CDD-BE76-21D9A1132296}"/>
    <cellStyle name="Normal 2 2 3 9 2 2" xfId="8138" xr:uid="{11EFC82A-1871-45F2-BBC4-D4A6993B1DFD}"/>
    <cellStyle name="Normal 2 2 3 9 2 2 2" xfId="16396" xr:uid="{58CD00AB-953A-4230-8A27-EF6F9F1877DB}"/>
    <cellStyle name="Normal 2 2 3 9 2 2 2 2" xfId="40978" xr:uid="{400F5890-193D-40DC-9B24-A6223351CE7A}"/>
    <cellStyle name="Normal 2 2 3 9 2 2 3" xfId="32963" xr:uid="{9EBAF06D-32DB-41D9-850B-7EB0445BA884}"/>
    <cellStyle name="Normal 2 2 3 9 2 3" xfId="14513" xr:uid="{4F210869-9DD1-4B89-878D-6AB4FE1C77F7}"/>
    <cellStyle name="Normal 2 2 3 9 2 3 2" xfId="39095" xr:uid="{16C6D7C6-0064-4D9E-B61D-EE1119EBA070}"/>
    <cellStyle name="Normal 2 2 3 9 2 4" xfId="22374" xr:uid="{4F4DE444-C58D-4B61-8B32-35E41351FBA6}"/>
    <cellStyle name="Normal 2 2 3 9 2 4 2" xfId="46408" xr:uid="{3F2E3C43-E719-4275-BD3C-DEAC9F0E2132}"/>
    <cellStyle name="Normal 2 2 3 9 2 5" xfId="31080" xr:uid="{3FDDDD82-74C7-4FE4-9F0E-1B05CCC70132}"/>
    <cellStyle name="Normal 2 2 3 9 3" xfId="6771" xr:uid="{01345D29-6AF6-47ED-B28A-AA415C51246F}"/>
    <cellStyle name="Normal 2 2 3 9 3 2" xfId="15030" xr:uid="{891C04E4-6191-47E1-B387-92160753B8AD}"/>
    <cellStyle name="Normal 2 2 3 9 3 2 2" xfId="39612" xr:uid="{73179A56-11B4-442F-A83E-E3C7A435AA60}"/>
    <cellStyle name="Normal 2 2 3 9 3 3" xfId="31597" xr:uid="{C1731F98-DE16-4165-AED6-4B25DE98D919}"/>
    <cellStyle name="Normal 2 2 3 9 4" xfId="7282" xr:uid="{CCBAE083-5F35-4158-9886-C7166501743D}"/>
    <cellStyle name="Normal 2 2 3 9 4 2" xfId="15541" xr:uid="{C7906B1D-B707-4DF1-98D7-5EF9C026D0A3}"/>
    <cellStyle name="Normal 2 2 3 9 4 2 2" xfId="40123" xr:uid="{6C838D74-CD42-4BFA-84E4-373F03A67AFE}"/>
    <cellStyle name="Normal 2 2 3 9 4 3" xfId="32108" xr:uid="{7CFDEBCA-CFAD-4C94-9213-8F6B31997213}"/>
    <cellStyle name="Normal 2 2 3 9 5" xfId="5124" xr:uid="{90821DBD-A436-458E-863E-B5CB615122FE}"/>
    <cellStyle name="Normal 2 2 3 9 5 2" xfId="13419" xr:uid="{B834DAE6-9FD1-4752-9CA2-7ABDD4062366}"/>
    <cellStyle name="Normal 2 2 3 9 5 2 2" xfId="38003" xr:uid="{EBCA1440-6C56-4A87-9C42-A2F192D69574}"/>
    <cellStyle name="Normal 2 2 3 9 5 3" xfId="29984" xr:uid="{B4EFE8D8-C564-4394-9E3C-95377FDE2378}"/>
    <cellStyle name="Normal 2 2 3 9 6" xfId="9541" xr:uid="{095B764E-43E0-4AAB-B57C-0EBEFB5D6C18}"/>
    <cellStyle name="Normal 2 2 3 9 6 2" xfId="34241" xr:uid="{247221AC-C224-43EC-B32E-81366FCF89F8}"/>
    <cellStyle name="Normal 2 2 3 9 7" xfId="19908" xr:uid="{61028EF7-7B9C-470D-9B44-7792D32B185E}"/>
    <cellStyle name="Normal 2 2 3 9 7 2" xfId="44088" xr:uid="{E1EC4DE3-72A2-43B8-82AD-A85CD1AA4D8A}"/>
    <cellStyle name="Normal 2 2 3 9 8" xfId="26360" xr:uid="{F62A76DE-0BFC-40CC-B738-D347E65DF788}"/>
    <cellStyle name="Normal 2 2 30" xfId="17727" xr:uid="{D8F9D31A-F9D9-4323-AAC4-19CF60A389E5}"/>
    <cellStyle name="Normal 2 2 30 2" xfId="41954" xr:uid="{71690D2A-4448-4F54-86C1-5CBCA987AF7B}"/>
    <cellStyle name="Normal 2 2 31" xfId="17803" xr:uid="{FE5DE4BB-834D-4D75-99CE-3CA220BB4C7C}"/>
    <cellStyle name="Normal 2 2 31 2" xfId="42028" xr:uid="{99F41624-75AF-4AE7-ABD6-AA4FB8B351DD}"/>
    <cellStyle name="Normal 2 2 32" xfId="18373" xr:uid="{E2DF17AE-31C3-4E96-B33C-DED2441E964B}"/>
    <cellStyle name="Normal 2 2 32 2" xfId="42590" xr:uid="{7F7DB5FD-95DC-4B96-86ED-FB2CB5CFD700}"/>
    <cellStyle name="Normal 2 2 33" xfId="25541" xr:uid="{E1C162FF-B09B-4D8B-928F-452E679DB6D9}"/>
    <cellStyle name="Normal 2 2 4" xfId="158" xr:uid="{9110352C-5DC1-452C-9C65-C153C844BEEA}"/>
    <cellStyle name="Normal 2 2 4 10" xfId="2014" xr:uid="{CD6F589A-F35F-4BB2-8C6E-AC31F6E354F9}"/>
    <cellStyle name="Normal 2 2 4 10 2" xfId="6411" xr:uid="{F43B7E9C-0B33-46EC-A269-35CAFE6717C4}"/>
    <cellStyle name="Normal 2 2 4 10 2 2" xfId="14670" xr:uid="{3F8988D1-7026-47AA-BCB9-C08052DE5359}"/>
    <cellStyle name="Normal 2 2 4 10 2 2 2" xfId="39252" xr:uid="{BDF3230C-E279-41C7-8D33-86D9B8C0E7C9}"/>
    <cellStyle name="Normal 2 2 4 10 2 3" xfId="23178" xr:uid="{AC45925D-9129-4420-A222-7F93AD1BC5EB}"/>
    <cellStyle name="Normal 2 2 4 10 2 3 2" xfId="47189" xr:uid="{CA1FB4BA-A05A-4400-95CE-D633040AB62F}"/>
    <cellStyle name="Normal 2 2 4 10 2 4" xfId="31237" xr:uid="{52BB5D73-87FF-4096-87E0-296C8138F860}"/>
    <cellStyle name="Normal 2 2 4 10 3" xfId="10356" xr:uid="{540729A7-177C-461D-8FE2-411B5D8EB795}"/>
    <cellStyle name="Normal 2 2 4 10 3 2" xfId="35015" xr:uid="{ABCB1F23-471E-4053-BC2D-0AD5375AA0E2}"/>
    <cellStyle name="Normal 2 2 4 10 4" xfId="20713" xr:uid="{F30DBE0E-BCD2-480C-9D9E-1A1712AB4F5E}"/>
    <cellStyle name="Normal 2 2 4 10 4 2" xfId="44873" xr:uid="{F2017800-A71D-4E72-AFCD-8C9FE44DB5DC}"/>
    <cellStyle name="Normal 2 2 4 10 5" xfId="27130" xr:uid="{2D7928DF-2BA8-40AB-ACC8-EB4227C8A5A9}"/>
    <cellStyle name="Normal 2 2 4 11" xfId="2085" xr:uid="{E6767201-3D42-491E-9F9D-9DCF7748BDC2}"/>
    <cellStyle name="Normal 2 2 4 11 2" xfId="8258" xr:uid="{70FE5537-72AF-40CE-9135-B680A7370760}"/>
    <cellStyle name="Normal 2 2 4 11 2 2" xfId="16516" xr:uid="{2C15B933-BDB1-4366-A7B1-6DEFE29A1D10}"/>
    <cellStyle name="Normal 2 2 4 11 2 2 2" xfId="41098" xr:uid="{8C4505D0-F24F-459E-8120-A1FFDB198BA9}"/>
    <cellStyle name="Normal 2 2 4 11 2 3" xfId="21462" xr:uid="{A6EA140D-4798-4015-8F88-84C467D9D671}"/>
    <cellStyle name="Normal 2 2 4 11 2 3 2" xfId="45568" xr:uid="{B4D013CB-6BD6-4A01-B79C-E189C6BA5BC4}"/>
    <cellStyle name="Normal 2 2 4 11 2 4" xfId="33083" xr:uid="{496A85F8-B86F-4052-81D6-AF059998AF15}"/>
    <cellStyle name="Normal 2 2 4 11 3" xfId="10427" xr:uid="{C4299B42-8C1D-40AD-B7D6-903DC2C0E04C}"/>
    <cellStyle name="Normal 2 2 4 11 3 2" xfId="35085" xr:uid="{3999B65F-349E-4095-8483-0D2D68922E4F}"/>
    <cellStyle name="Normal 2 2 4 11 4" xfId="18988" xr:uid="{92E57096-9273-4D29-9643-6B933B2FF9B0}"/>
    <cellStyle name="Normal 2 2 4 11 4 2" xfId="43182" xr:uid="{E32DAE54-02CD-4E3C-97A9-B2EBFB5C4A54}"/>
    <cellStyle name="Normal 2 2 4 11 5" xfId="27200" xr:uid="{BA3D1FEF-2512-495C-8B44-41014A43317C}"/>
    <cellStyle name="Normal 2 2 4 12" xfId="2327" xr:uid="{57F7ADDE-0C31-4156-8BD1-E561EFBF700C}"/>
    <cellStyle name="Normal 2 2 4 12 2" xfId="10668" xr:uid="{CBBC2FFE-B442-48AC-B0E8-78A61C84C581}"/>
    <cellStyle name="Normal 2 2 4 12 2 2" xfId="35325" xr:uid="{79B04D47-0A75-4270-8CE4-C94EC5816CDC}"/>
    <cellStyle name="Normal 2 2 4 12 3" xfId="20866" xr:uid="{6B0E1512-AE52-4DF2-9471-98B66185F0F9}"/>
    <cellStyle name="Normal 2 2 4 12 3 2" xfId="45004" xr:uid="{3141641F-41F8-4A0C-AE24-FADA0A598382}"/>
    <cellStyle name="Normal 2 2 4 12 4" xfId="27440" xr:uid="{E5AB6F0F-CF78-4861-ADEA-FBF391D05B40}"/>
    <cellStyle name="Normal 2 2 4 13" xfId="2401" xr:uid="{F74F88BF-CC52-4038-A347-693BB2B58B3E}"/>
    <cellStyle name="Normal 2 2 4 13 2" xfId="10742" xr:uid="{6C0D8B26-8C29-4CF9-8996-ED756C63E344}"/>
    <cellStyle name="Normal 2 2 4 13 2 2" xfId="35399" xr:uid="{ECE965E5-5A93-460B-9B31-2F310992A305}"/>
    <cellStyle name="Normal 2 2 4 13 3" xfId="27514" xr:uid="{A33BAA78-ABCA-491D-9718-E73598458438}"/>
    <cellStyle name="Normal 2 2 4 14" xfId="2472" xr:uid="{A0EAB5C0-7431-4786-8BCC-98ED6BACB063}"/>
    <cellStyle name="Normal 2 2 4 14 2" xfId="10813" xr:uid="{C9744154-4FC2-434A-BB81-53A5FD0874E7}"/>
    <cellStyle name="Normal 2 2 4 14 2 2" xfId="35469" xr:uid="{EB4D10AD-6E91-4393-87B1-A8CF8F971B5E}"/>
    <cellStyle name="Normal 2 2 4 14 3" xfId="27584" xr:uid="{858D7AD4-5385-4B52-96DD-96498ACE6CC6}"/>
    <cellStyle name="Normal 2 2 4 15" xfId="2709" xr:uid="{E600121E-BE6A-47A8-8DF1-9FBB2D528B81}"/>
    <cellStyle name="Normal 2 2 4 15 2" xfId="11050" xr:uid="{9E5ADCBC-943A-4FBD-B01D-119E61D80CE9}"/>
    <cellStyle name="Normal 2 2 4 15 2 2" xfId="35705" xr:uid="{BA741285-6CDF-43AF-9891-9D8D10E7A130}"/>
    <cellStyle name="Normal 2 2 4 15 3" xfId="27820" xr:uid="{7058C5EC-5509-4202-A5EF-AEDA095FFD3A}"/>
    <cellStyle name="Normal 2 2 4 16" xfId="3182" xr:uid="{CAC0EDD7-26E7-4414-9C57-2E5BB6AB6C39}"/>
    <cellStyle name="Normal 2 2 4 16 2" xfId="11523" xr:uid="{FFA3C25E-2C22-405B-A7AD-E1F269E709C5}"/>
    <cellStyle name="Normal 2 2 4 16 2 2" xfId="36177" xr:uid="{02C4AA6D-0332-4B1C-AFD1-C090CA817C85}"/>
    <cellStyle name="Normal 2 2 4 16 3" xfId="28292" xr:uid="{3A0AA19E-0F31-4D5E-BABA-F55081BBFAB5}"/>
    <cellStyle name="Normal 2 2 4 17" xfId="3425" xr:uid="{BA808749-F4B1-46D1-9028-ECF3E5958F41}"/>
    <cellStyle name="Normal 2 2 4 17 2" xfId="11766" xr:uid="{3D7AD7B7-E2D6-4AFA-9159-7C654A367E04}"/>
    <cellStyle name="Normal 2 2 4 17 2 2" xfId="36413" xr:uid="{6F50BF6F-65FF-4023-8B43-870A70E10672}"/>
    <cellStyle name="Normal 2 2 4 17 3" xfId="28528" xr:uid="{4AD3B63F-DEA9-4039-BC69-427E050FD356}"/>
    <cellStyle name="Normal 2 2 4 18" xfId="3962" xr:uid="{F7298B5B-A4C1-4316-9D74-52DB43F0428B}"/>
    <cellStyle name="Normal 2 2 4 18 2" xfId="12303" xr:uid="{30418582-B300-4AAD-A3DA-42D4D449A90D}"/>
    <cellStyle name="Normal 2 2 4 18 2 2" xfId="36889" xr:uid="{EA0E2672-DE55-4A04-A67A-46B46F6AA697}"/>
    <cellStyle name="Normal 2 2 4 18 3" xfId="29004" xr:uid="{5FA7319D-AAE1-41F3-844B-8960937CAFF3}"/>
    <cellStyle name="Normal 2 2 4 19" xfId="4036" xr:uid="{A422A0F5-3ED5-4957-A3A6-50B172AD0325}"/>
    <cellStyle name="Normal 2 2 4 19 2" xfId="12377" xr:uid="{4BDA9223-BB25-43B5-A8CC-B1C6B4641056}"/>
    <cellStyle name="Normal 2 2 4 19 2 2" xfId="36963" xr:uid="{3B963692-BEBE-4E5D-92DE-28664059478B}"/>
    <cellStyle name="Normal 2 2 4 19 3" xfId="29078" xr:uid="{00ECDC85-B948-4C2B-868B-154FDA44FB5A}"/>
    <cellStyle name="Normal 2 2 4 2" xfId="263" xr:uid="{5F57FAA5-E536-4896-9115-FE9BAC88C06B}"/>
    <cellStyle name="Normal 2 2 4 2 10" xfId="2770" xr:uid="{A4032F5F-EF20-4140-A471-5C6C9A480FAE}"/>
    <cellStyle name="Normal 2 2 4 2 10 2" xfId="11111" xr:uid="{5F7B2555-ADFB-47EB-BC3A-16D8EE73F801}"/>
    <cellStyle name="Normal 2 2 4 2 10 2 2" xfId="35766" xr:uid="{64CB0A72-EE05-494D-959F-02866AC5E85B}"/>
    <cellStyle name="Normal 2 2 4 2 10 3" xfId="27881" xr:uid="{BDF7343C-8BCE-4732-B1B7-A978C7834AA5}"/>
    <cellStyle name="Normal 2 2 4 2 11" xfId="3243" xr:uid="{F5447FF5-C8CC-4376-A550-1A11E33CFAF7}"/>
    <cellStyle name="Normal 2 2 4 2 11 2" xfId="11584" xr:uid="{F10487CE-0A58-4F3E-A58F-835E9ADDD056}"/>
    <cellStyle name="Normal 2 2 4 2 11 2 2" xfId="36238" xr:uid="{08142FB2-3986-4627-8CF1-FC44E24A9BE3}"/>
    <cellStyle name="Normal 2 2 4 2 11 3" xfId="28353" xr:uid="{1656B3CF-C423-418F-B952-46D68C9CAB0F}"/>
    <cellStyle name="Normal 2 2 4 2 12" xfId="3487" xr:uid="{CA9258E2-310C-496E-87B4-27AC1EC20C1F}"/>
    <cellStyle name="Normal 2 2 4 2 12 2" xfId="11828" xr:uid="{F3385F20-177E-44BC-BFAB-D796A55E28BA}"/>
    <cellStyle name="Normal 2 2 4 2 12 2 2" xfId="36474" xr:uid="{684A0605-46A1-4127-830E-E9CFB99BCB68}"/>
    <cellStyle name="Normal 2 2 4 2 12 3" xfId="28589" xr:uid="{9C2CF420-6F19-4910-9565-71D0EC94917D}"/>
    <cellStyle name="Normal 2 2 4 2 13" xfId="4199" xr:uid="{144AFCB0-0C51-480E-98E7-AE493E2BCF81}"/>
    <cellStyle name="Normal 2 2 4 2 13 2" xfId="12540" xr:uid="{47745E93-8E40-4905-8AE9-7CD4229FCEA4}"/>
    <cellStyle name="Normal 2 2 4 2 13 2 2" xfId="37125" xr:uid="{95F50892-92F1-4672-B998-E4915736F644}"/>
    <cellStyle name="Normal 2 2 4 2 13 3" xfId="29209" xr:uid="{222863F5-4FAB-4F29-ADF3-E332084167EA}"/>
    <cellStyle name="Normal 2 2 4 2 14" xfId="4782" xr:uid="{D0F6C55D-3040-4BAA-9726-A88791DD59FA}"/>
    <cellStyle name="Normal 2 2 4 2 14 2" xfId="13110" xr:uid="{B98E5F93-2179-45FF-8140-39C03B065FB7}"/>
    <cellStyle name="Normal 2 2 4 2 14 2 2" xfId="37695" xr:uid="{5D720E54-CF14-4850-A4D3-088FD73F74CB}"/>
    <cellStyle name="Normal 2 2 4 2 14 3" xfId="29675" xr:uid="{2359E9C6-5457-4DC0-A1E9-3B154C72301F}"/>
    <cellStyle name="Normal 2 2 4 2 15" xfId="8714" xr:uid="{A01314F4-464D-48E6-A0A5-DD0BC7742BEF}"/>
    <cellStyle name="Normal 2 2 4 2 15 2" xfId="33494" xr:uid="{61915965-10E8-41DD-8147-C33A15BE0718}"/>
    <cellStyle name="Normal 2 2 4 2 16" xfId="17902" xr:uid="{ABA9D7A6-DE9E-4EED-9F1D-C345ADBCE83E}"/>
    <cellStyle name="Normal 2 2 4 2 16 2" xfId="42127" xr:uid="{B601FC15-9C0D-475A-85F0-09BB52BFAC64}"/>
    <cellStyle name="Normal 2 2 4 2 17" xfId="18503" xr:uid="{355585EE-2B88-4620-8E82-B00FAAC6930E}"/>
    <cellStyle name="Normal 2 2 4 2 17 2" xfId="42706" xr:uid="{4C89A22E-1298-4822-A751-4884C563F562}"/>
    <cellStyle name="Normal 2 2 4 2 18" xfId="25628" xr:uid="{D72D6A50-B2F0-4D38-86CC-56FD2A072D11}"/>
    <cellStyle name="Normal 2 2 4 2 2" xfId="459" xr:uid="{DE53A300-482E-4EEA-945B-6441742FED71}"/>
    <cellStyle name="Normal 2 2 4 2 2 10" xfId="4999" xr:uid="{B159B947-15AF-4696-B871-BC95935793EF}"/>
    <cellStyle name="Normal 2 2 4 2 2 10 2" xfId="13299" xr:uid="{E9559A25-265E-46C4-8DA5-86A5BD73FCE7}"/>
    <cellStyle name="Normal 2 2 4 2 2 10 2 2" xfId="37883" xr:uid="{87ED11B4-055E-4493-AC8D-B2012813F371}"/>
    <cellStyle name="Normal 2 2 4 2 2 10 3" xfId="29865" xr:uid="{F4A8C67B-F64B-4FF5-8033-4D00F6EB4D11}"/>
    <cellStyle name="Normal 2 2 4 2 2 11" xfId="8849" xr:uid="{3513E929-983E-4A37-B611-F240DE7D7693}"/>
    <cellStyle name="Normal 2 2 4 2 2 11 2" xfId="33615" xr:uid="{80E9A06B-B57D-491D-8E7E-051921C4549A}"/>
    <cellStyle name="Normal 2 2 4 2 2 12" xfId="18034" xr:uid="{DEB708DD-067D-401D-8381-804828D7CA26}"/>
    <cellStyle name="Normal 2 2 4 2 2 12 2" xfId="42259" xr:uid="{3A610708-7555-456D-ABE9-AEDE8DE9FDB3}"/>
    <cellStyle name="Normal 2 2 4 2 2 13" xfId="18642" xr:uid="{80432EEC-A98E-46B9-8D99-1CFEA0E8C955}"/>
    <cellStyle name="Normal 2 2 4 2 2 13 2" xfId="42838" xr:uid="{4905EC14-97FB-4195-8EFC-AF94C016AA29}"/>
    <cellStyle name="Normal 2 2 4 2 2 14" xfId="25746" xr:uid="{1456F552-9200-47E4-9578-EB743A4A39DD}"/>
    <cellStyle name="Normal 2 2 4 2 2 2" xfId="1477" xr:uid="{7744E47A-9566-47C2-B804-6740DC862E65}"/>
    <cellStyle name="Normal 2 2 4 2 2 2 2" xfId="3124" xr:uid="{01EBE65A-FFB3-4CF8-B2B0-450097EFA121}"/>
    <cellStyle name="Normal 2 2 4 2 2 2 2 2" xfId="7081" xr:uid="{0F426402-F93B-46B0-AAE3-2B903EBEFD86}"/>
    <cellStyle name="Normal 2 2 4 2 2 2 2 2 2" xfId="15340" xr:uid="{4D52EE47-A7F3-4696-B2FB-21DCA998EBA9}"/>
    <cellStyle name="Normal 2 2 4 2 2 2 2 2 2 2" xfId="39922" xr:uid="{8002B1DD-B29E-49C9-9FEF-67B8C3413E5E}"/>
    <cellStyle name="Normal 2 2 4 2 2 2 2 2 3" xfId="31907" xr:uid="{D6BF1493-2D8B-41A6-A6C2-E4D6ED6136B3}"/>
    <cellStyle name="Normal 2 2 4 2 2 2 2 3" xfId="11465" xr:uid="{00621B7E-E23F-4127-9EA8-2D08A2740ADE}"/>
    <cellStyle name="Normal 2 2 4 2 2 2 2 3 2" xfId="36120" xr:uid="{BB5420A8-62B0-4E09-A948-8CBCEB94BBA5}"/>
    <cellStyle name="Normal 2 2 4 2 2 2 2 4" xfId="22665" xr:uid="{9DE9EC4F-FE9B-4011-9CC8-3D44E26061BE}"/>
    <cellStyle name="Normal 2 2 4 2 2 2 2 4 2" xfId="46692" xr:uid="{FFE6715F-3227-4983-AAF8-BEBB2546085B}"/>
    <cellStyle name="Normal 2 2 4 2 2 2 2 5" xfId="28235" xr:uid="{11FF1996-428B-4150-9761-8B50B372128C}"/>
    <cellStyle name="Normal 2 2 4 2 2 2 3" xfId="3843" xr:uid="{A835096A-23BC-4B0B-86A4-25553CAE8E7E}"/>
    <cellStyle name="Normal 2 2 4 2 2 2 3 2" xfId="12184" xr:uid="{169A3DD9-C00C-4794-8424-0BC1C3C93B49}"/>
    <cellStyle name="Normal 2 2 4 2 2 2 3 2 2" xfId="36828" xr:uid="{47D90436-09CB-4D24-8F7D-00D46CF844D9}"/>
    <cellStyle name="Normal 2 2 4 2 2 2 3 3" xfId="28943" xr:uid="{9E1277AC-5A9A-40FE-B680-29E0B1CF0285}"/>
    <cellStyle name="Normal 2 2 4 2 2 2 4" xfId="4597" xr:uid="{66EA581A-B459-431C-AB0C-CD971D239347}"/>
    <cellStyle name="Normal 2 2 4 2 2 2 4 2" xfId="12938" xr:uid="{C85E21B1-B69C-409C-83AD-21E8FB51E87B}"/>
    <cellStyle name="Normal 2 2 4 2 2 2 4 2 2" xfId="37523" xr:uid="{8B706577-5A79-456D-9D0A-67774860CE1D}"/>
    <cellStyle name="Normal 2 2 4 2 2 2 4 3" xfId="29563" xr:uid="{3D477A90-BF40-4A39-8AA6-2FB4F45588EA}"/>
    <cellStyle name="Normal 2 2 4 2 2 2 5" xfId="5417" xr:uid="{22AF0FD1-79D3-4DC2-BA87-32DFE5F21D54}"/>
    <cellStyle name="Normal 2 2 4 2 2 2 5 2" xfId="13700" xr:uid="{6F7A9A7E-5926-4D49-821F-11BC8081466B}"/>
    <cellStyle name="Normal 2 2 4 2 2 2 5 2 2" xfId="38284" xr:uid="{C5060A1F-FC08-4168-B697-B666FF89BA35}"/>
    <cellStyle name="Normal 2 2 4 2 2 2 5 3" xfId="30266" xr:uid="{50A2C8CA-79C3-440A-8FA9-D780F22030B6}"/>
    <cellStyle name="Normal 2 2 4 2 2 2 6" xfId="9838" xr:uid="{10770D54-F155-4A4B-8D4F-3A66994D8939}"/>
    <cellStyle name="Normal 2 2 4 2 2 2 6 2" xfId="34524" xr:uid="{B9870280-CCE2-45EA-BAD9-83EED44320D8}"/>
    <cellStyle name="Normal 2 2 4 2 2 2 7" xfId="18270" xr:uid="{A13EB960-4AEC-4CB9-8FBB-16216280E7A7}"/>
    <cellStyle name="Normal 2 2 4 2 2 2 7 2" xfId="42495" xr:uid="{C6E1F3EA-CEAB-45C4-9B8F-099E791279AF}"/>
    <cellStyle name="Normal 2 2 4 2 2 2 8" xfId="20199" xr:uid="{6146E7DF-C210-4AD2-BBB5-E6E1D24D62B4}"/>
    <cellStyle name="Normal 2 2 4 2 2 2 8 2" xfId="44373" xr:uid="{83D2B095-3B7F-49C0-951F-82B53ACAE86B}"/>
    <cellStyle name="Normal 2 2 4 2 2 2 9" xfId="26640" xr:uid="{047AA379-9FDA-43B9-905B-BD9D926E1089}"/>
    <cellStyle name="Normal 2 2 4 2 2 3" xfId="1039" xr:uid="{A6FC109A-3FE8-41AC-BB47-F7516E69EB45}"/>
    <cellStyle name="Normal 2 2 4 2 2 3 2" xfId="8019" xr:uid="{1E8FC6FA-1044-48E5-BB00-BBB37593C25B}"/>
    <cellStyle name="Normal 2 2 4 2 2 3 2 2" xfId="16277" xr:uid="{4D4BDF3C-FA6C-4A89-A734-8623EE18F2E0}"/>
    <cellStyle name="Normal 2 2 4 2 2 3 2 2 2" xfId="40859" xr:uid="{D14187DC-5AA8-4EC6-AC11-A7EB016B0A85}"/>
    <cellStyle name="Normal 2 2 4 2 2 3 2 3" xfId="22248" xr:uid="{DBB02889-F5FE-4733-AB28-FAD91B1018BE}"/>
    <cellStyle name="Normal 2 2 4 2 2 3 2 3 2" xfId="46288" xr:uid="{31895090-7ACC-4285-9030-105E02CAA2B6}"/>
    <cellStyle name="Normal 2 2 4 2 2 3 2 4" xfId="32844" xr:uid="{0D2235A2-9D0E-4B5C-BFBA-7ED5299D1BD5}"/>
    <cellStyle name="Normal 2 2 4 2 2 3 3" xfId="6132" xr:uid="{AC256470-102D-468C-A44A-5D43F585D08E}"/>
    <cellStyle name="Normal 2 2 4 2 2 3 3 2" xfId="14394" xr:uid="{F0643CA7-C3A0-49A9-98EA-0B93BFA11B08}"/>
    <cellStyle name="Normal 2 2 4 2 2 3 3 2 2" xfId="38976" xr:uid="{A976E777-95C1-467F-B7CB-FDFAD4A0754D}"/>
    <cellStyle name="Normal 2 2 4 2 2 3 3 3" xfId="30961" xr:uid="{29C99601-5E93-4E16-A074-8DAA2F18E959}"/>
    <cellStyle name="Normal 2 2 4 2 2 3 4" xfId="9415" xr:uid="{31A4DBF7-58B7-40D6-B989-1097C859EF8C}"/>
    <cellStyle name="Normal 2 2 4 2 2 3 4 2" xfId="34122" xr:uid="{092318F5-54D1-4508-87C7-5FB74ED5A7BF}"/>
    <cellStyle name="Normal 2 2 4 2 2 3 5" xfId="19783" xr:uid="{2BA0AB2F-2A48-4702-B308-FC98AE0051A3}"/>
    <cellStyle name="Normal 2 2 4 2 2 3 5 2" xfId="43963" xr:uid="{3FAC1A3F-1C1C-4E17-8477-B1423B80F1E0}"/>
    <cellStyle name="Normal 2 2 4 2 2 3 6" xfId="26241" xr:uid="{FDC1E66F-A403-4DFE-A591-5516ABEE10BD}"/>
    <cellStyle name="Normal 2 2 4 2 2 4" xfId="2265" xr:uid="{23059B8A-19B3-4AEE-938F-73A34BF76906}"/>
    <cellStyle name="Normal 2 2 4 2 2 4 2" xfId="6652" xr:uid="{53B8F329-CFB8-46EA-AC0C-8A2D77BBCAF5}"/>
    <cellStyle name="Normal 2 2 4 2 2 4 2 2" xfId="14911" xr:uid="{2271533E-994E-4615-8399-269A84FB259C}"/>
    <cellStyle name="Normal 2 2 4 2 2 4 2 2 2" xfId="39493" xr:uid="{968C366C-18C1-44AF-A7B4-C8E9289EB23E}"/>
    <cellStyle name="Normal 2 2 4 2 2 4 2 3" xfId="21714" xr:uid="{F4DE8866-2212-4285-8A3F-7852E7D92E2F}"/>
    <cellStyle name="Normal 2 2 4 2 2 4 2 3 2" xfId="45791" xr:uid="{F9A47D54-92CC-4324-B593-4849C44B7F01}"/>
    <cellStyle name="Normal 2 2 4 2 2 4 2 4" xfId="31478" xr:uid="{A7E6F487-9C5B-4B15-8D84-37BE04D9E2E1}"/>
    <cellStyle name="Normal 2 2 4 2 2 4 3" xfId="10606" xr:uid="{1B4C9D78-9B38-42AD-8454-F289A8ABEC6C}"/>
    <cellStyle name="Normal 2 2 4 2 2 4 3 2" xfId="35264" xr:uid="{20888047-7716-4F52-BE98-21F140DC8983}"/>
    <cellStyle name="Normal 2 2 4 2 2 4 4" xfId="19249" xr:uid="{32554968-E060-4926-B320-303A1ED69F91}"/>
    <cellStyle name="Normal 2 2 4 2 2 4 4 2" xfId="43443" xr:uid="{72D644AE-36E2-4816-9B17-0288A38E57CD}"/>
    <cellStyle name="Normal 2 2 4 2 2 4 5" xfId="27379" xr:uid="{EA1619F5-30B7-4F3C-86DB-4B86E6AE8E64}"/>
    <cellStyle name="Normal 2 2 4 2 2 5" xfId="2651" xr:uid="{805327C3-00E2-4D30-A0AE-96CBC3CAE2CC}"/>
    <cellStyle name="Normal 2 2 4 2 2 5 2" xfId="8437" xr:uid="{42E0B58E-B3C8-4B45-9C62-18C33FFB37B7}"/>
    <cellStyle name="Normal 2 2 4 2 2 5 2 2" xfId="16695" xr:uid="{05C5BE20-B1CD-4109-8265-C6C7A2B1A76C}"/>
    <cellStyle name="Normal 2 2 4 2 2 5 2 2 2" xfId="41277" xr:uid="{A50F403C-16BE-4659-A5FC-69817C730442}"/>
    <cellStyle name="Normal 2 2 4 2 2 5 2 3" xfId="33262" xr:uid="{91A7D026-13B1-4DF5-8AB7-3BFDB536BFC9}"/>
    <cellStyle name="Normal 2 2 4 2 2 5 3" xfId="10992" xr:uid="{37B3FD1D-23D1-4AF2-BD9A-879713B76FB4}"/>
    <cellStyle name="Normal 2 2 4 2 2 5 3 2" xfId="35648" xr:uid="{4740A203-6682-4A94-8205-D3BDA0E1103A}"/>
    <cellStyle name="Normal 2 2 4 2 2 5 4" xfId="21118" xr:uid="{D6C422BA-F30B-48C7-8606-2D13DD7B53B8}"/>
    <cellStyle name="Normal 2 2 4 2 2 5 4 2" xfId="45239" xr:uid="{A5480F7E-F540-47E0-90E4-500194F5E8CE}"/>
    <cellStyle name="Normal 2 2 4 2 2 5 5" xfId="27763" xr:uid="{704DFF33-9B42-4E21-ADE6-58CC9A2650AC}"/>
    <cellStyle name="Normal 2 2 4 2 2 6" xfId="2888" xr:uid="{A9363EFB-C4AB-47AA-8D96-3900A561FD2A}"/>
    <cellStyle name="Normal 2 2 4 2 2 6 2" xfId="11229" xr:uid="{EF3B72F6-5768-4D03-B8F0-88CB14CFC5B6}"/>
    <cellStyle name="Normal 2 2 4 2 2 6 2 2" xfId="35884" xr:uid="{C8CF60DE-254C-40FD-8480-A3DB7E5A7EEB}"/>
    <cellStyle name="Normal 2 2 4 2 2 6 3" xfId="27999" xr:uid="{4CABCA2C-CCF1-456A-94E2-0BBC8D4FA60F}"/>
    <cellStyle name="Normal 2 2 4 2 2 7" xfId="3361" xr:uid="{C1CC4340-D7AB-483A-A56E-83210E6964CD}"/>
    <cellStyle name="Normal 2 2 4 2 2 7 2" xfId="11702" xr:uid="{703233A6-4A58-4CB1-AAB7-DD4277A35322}"/>
    <cellStyle name="Normal 2 2 4 2 2 7 2 2" xfId="36356" xr:uid="{7245799A-9F7D-4375-832C-8C7357F07A93}"/>
    <cellStyle name="Normal 2 2 4 2 2 7 3" xfId="28471" xr:uid="{25A32DA6-56FE-4697-A1B6-4903891F2284}"/>
    <cellStyle name="Normal 2 2 4 2 2 8" xfId="3607" xr:uid="{B4039203-B749-4D40-9631-D1386A181843}"/>
    <cellStyle name="Normal 2 2 4 2 2 8 2" xfId="11948" xr:uid="{DF23EF02-1033-4D0C-AF0D-C14F7643B813}"/>
    <cellStyle name="Normal 2 2 4 2 2 8 2 2" xfId="36592" xr:uid="{FD96FC8B-DCBE-4C0B-8FCB-6CC025A65139}"/>
    <cellStyle name="Normal 2 2 4 2 2 8 3" xfId="28707" xr:uid="{1E6E8F8E-A613-47BD-98EA-194818283A95}"/>
    <cellStyle name="Normal 2 2 4 2 2 9" xfId="4361" xr:uid="{DC1534D3-E48D-4774-A23B-3370BA49806C}"/>
    <cellStyle name="Normal 2 2 4 2 2 9 2" xfId="12702" xr:uid="{A697270B-7FD1-4B46-ABA1-1AE0CE1A33F2}"/>
    <cellStyle name="Normal 2 2 4 2 2 9 2 2" xfId="37287" xr:uid="{F5BD3377-037E-4C5D-B8D9-3B22DDD3C2DE}"/>
    <cellStyle name="Normal 2 2 4 2 2 9 3" xfId="29327" xr:uid="{C517A396-F168-4720-82EB-A71BEC355FAC}"/>
    <cellStyle name="Normal 2 2 4 2 3" xfId="645" xr:uid="{F1D0711E-257F-460B-92E2-A403086B0F1D}"/>
    <cellStyle name="Normal 2 2 4 2 3 10" xfId="25925" xr:uid="{4E7E2E07-6266-4A77-B979-F1AE828CD73A}"/>
    <cellStyle name="Normal 2 2 4 2 3 2" xfId="1278" xr:uid="{9E0B29D9-1D53-41EC-8A7D-1CB11B6A6230}"/>
    <cellStyle name="Normal 2 2 4 2 3 2 2" xfId="8205" xr:uid="{4DEE6B9A-A7DB-4D24-B6DD-D239ACEEAB62}"/>
    <cellStyle name="Normal 2 2 4 2 3 2 2 2" xfId="16463" xr:uid="{804FE7A7-1906-43B3-83E4-985B91A2F989}"/>
    <cellStyle name="Normal 2 2 4 2 3 2 2 2 2" xfId="41045" xr:uid="{75948CCC-450C-440B-9279-1D1062892C3F}"/>
    <cellStyle name="Normal 2 2 4 2 3 2 2 3" xfId="22470" xr:uid="{202CD81F-7D97-4922-98A9-139765423451}"/>
    <cellStyle name="Normal 2 2 4 2 3 2 2 3 2" xfId="46504" xr:uid="{4673B616-9867-4351-9C00-953192C3F521}"/>
    <cellStyle name="Normal 2 2 4 2 3 2 2 4" xfId="33030" xr:uid="{76D5250E-0D2E-4A15-BB06-78B99299C46B}"/>
    <cellStyle name="Normal 2 2 4 2 3 2 3" xfId="6326" xr:uid="{63AF4975-6AAE-4E5C-AC89-116BF277F334}"/>
    <cellStyle name="Normal 2 2 4 2 3 2 3 2" xfId="14587" xr:uid="{CA1DD658-DFFC-4290-ACC1-96506D103321}"/>
    <cellStyle name="Normal 2 2 4 2 3 2 3 2 2" xfId="39169" xr:uid="{0F122316-53D7-40B3-AB7E-519E583CB9E7}"/>
    <cellStyle name="Normal 2 2 4 2 3 2 3 3" xfId="31154" xr:uid="{77280C6A-6C30-4AA4-9A05-6550E6849E46}"/>
    <cellStyle name="Normal 2 2 4 2 3 2 4" xfId="9641" xr:uid="{A67D36F3-CEBF-441A-981E-8BC27C3BD14C}"/>
    <cellStyle name="Normal 2 2 4 2 3 2 4 2" xfId="34336" xr:uid="{02367D44-E130-45F7-9A12-072DD7931D8F}"/>
    <cellStyle name="Normal 2 2 4 2 3 2 5" xfId="20003" xr:uid="{002C718F-6CE3-497D-BA5A-036BABAF5F2C}"/>
    <cellStyle name="Normal 2 2 4 2 3 2 5 2" xfId="44181" xr:uid="{344B8918-8485-4CEC-915D-D51DBB842853}"/>
    <cellStyle name="Normal 2 2 4 2 3 2 6" xfId="26453" xr:uid="{5101FD87-69AF-498B-A63C-46AB19A1CE42}"/>
    <cellStyle name="Normal 2 2 4 2 3 3" xfId="3006" xr:uid="{1D35FAB7-C61F-47EE-8492-B84530499207}"/>
    <cellStyle name="Normal 2 2 4 2 3 3 2" xfId="6845" xr:uid="{5775C412-211B-4E97-8E68-86BA6763168A}"/>
    <cellStyle name="Normal 2 2 4 2 3 3 2 2" xfId="15104" xr:uid="{1BEEC945-8D41-47E8-A27E-87C5C7D4C2F0}"/>
    <cellStyle name="Normal 2 2 4 2 3 3 2 2 2" xfId="39686" xr:uid="{AC3ED5DA-9A41-4E8C-AC1C-92A65C2DA28C}"/>
    <cellStyle name="Normal 2 2 4 2 3 3 2 3" xfId="21898" xr:uid="{1DD277FA-39EC-4D5D-8309-81DFA89EF07A}"/>
    <cellStyle name="Normal 2 2 4 2 3 3 2 3 2" xfId="45972" xr:uid="{E907A054-8844-4F70-9868-B9A34D287771}"/>
    <cellStyle name="Normal 2 2 4 2 3 3 2 4" xfId="31671" xr:uid="{D68ACE90-A7E6-4CF3-AC7A-9B645D74DE1D}"/>
    <cellStyle name="Normal 2 2 4 2 3 3 3" xfId="11347" xr:uid="{65C5FA8D-3194-4B3E-960A-3836E520A42B}"/>
    <cellStyle name="Normal 2 2 4 2 3 3 3 2" xfId="36002" xr:uid="{77F96FEF-4C4E-4C72-8245-79D27299C7E4}"/>
    <cellStyle name="Normal 2 2 4 2 3 3 4" xfId="19433" xr:uid="{7ED25907-0817-4E40-A6D6-59825C787586}"/>
    <cellStyle name="Normal 2 2 4 2 3 3 4 2" xfId="43627" xr:uid="{7577EEBB-A3F6-40FF-8B9A-01F0C2841698}"/>
    <cellStyle name="Normal 2 2 4 2 3 3 5" xfId="28117" xr:uid="{2588FBBA-2DA3-41DC-A6D1-DC24C99A824A}"/>
    <cellStyle name="Normal 2 2 4 2 3 4" xfId="3725" xr:uid="{B335DA2F-3E84-4FD1-A947-ED1832604ACD}"/>
    <cellStyle name="Normal 2 2 4 2 3 4 2" xfId="7373" xr:uid="{5D076A36-DF7B-4ACF-92A7-A1F4E1AD8808}"/>
    <cellStyle name="Normal 2 2 4 2 3 4 2 2" xfId="15632" xr:uid="{DD52127C-211B-4D3D-A431-55B29AD32D55}"/>
    <cellStyle name="Normal 2 2 4 2 3 4 2 2 2" xfId="40214" xr:uid="{C1E6AEEA-F10D-4ABC-96B9-B41D82523A7C}"/>
    <cellStyle name="Normal 2 2 4 2 3 4 2 3" xfId="32199" xr:uid="{76A8663F-27A7-4061-B4CD-31FAF059B08A}"/>
    <cellStyle name="Normal 2 2 4 2 3 4 3" xfId="12066" xr:uid="{9FC7043F-E70B-427B-8268-1233468B9D5A}"/>
    <cellStyle name="Normal 2 2 4 2 3 4 3 2" xfId="36710" xr:uid="{BE5BE0FF-7F07-4D09-9C6F-BC7E64A663F1}"/>
    <cellStyle name="Normal 2 2 4 2 3 4 4" xfId="21303" xr:uid="{BB642B5F-8F35-47C5-9444-ECF27FC40E52}"/>
    <cellStyle name="Normal 2 2 4 2 3 4 4 2" xfId="45422" xr:uid="{00D48691-E143-4CEB-9442-8ED68530F29D}"/>
    <cellStyle name="Normal 2 2 4 2 3 4 5" xfId="28825" xr:uid="{501D9DAD-8B4C-4F77-810A-FB860541603E}"/>
    <cellStyle name="Normal 2 2 4 2 3 5" xfId="4479" xr:uid="{E0E2AB20-433A-4E30-BCE1-49F989AC52B4}"/>
    <cellStyle name="Normal 2 2 4 2 3 5 2" xfId="12820" xr:uid="{C8DE737A-C512-425D-9CC1-55E6D8B9B90E}"/>
    <cellStyle name="Normal 2 2 4 2 3 5 2 2" xfId="37405" xr:uid="{E3654F52-D38D-4773-A19A-C3BB694D953E}"/>
    <cellStyle name="Normal 2 2 4 2 3 5 3" xfId="29445" xr:uid="{45BFD1D0-D985-4474-8E23-E66A91E5EF0A}"/>
    <cellStyle name="Normal 2 2 4 2 3 6" xfId="5219" xr:uid="{37A54A17-9082-45D1-ACCF-D3B10B137142}"/>
    <cellStyle name="Normal 2 2 4 2 3 6 2" xfId="13512" xr:uid="{7A62C44B-A331-48CA-9D6F-229D920EA5F5}"/>
    <cellStyle name="Normal 2 2 4 2 3 6 2 2" xfId="38096" xr:uid="{2479D0CE-127D-4227-93FF-90072257AE65}"/>
    <cellStyle name="Normal 2 2 4 2 3 6 3" xfId="30078" xr:uid="{79A6ABDE-96F8-4E44-9E00-B3E661401A20}"/>
    <cellStyle name="Normal 2 2 4 2 3 7" xfId="9032" xr:uid="{7D5757D6-EC7D-42DE-A02B-420B5738CA02}"/>
    <cellStyle name="Normal 2 2 4 2 3 7 2" xfId="33794" xr:uid="{AF222339-651D-4FCF-B449-6BAD9BC4427F}"/>
    <cellStyle name="Normal 2 2 4 2 3 8" xfId="18152" xr:uid="{BA57291B-28D4-4094-AC65-56325AF55273}"/>
    <cellStyle name="Normal 2 2 4 2 3 8 2" xfId="42377" xr:uid="{11B8F896-82B0-497B-BA44-E7EB863C266D}"/>
    <cellStyle name="Normal 2 2 4 2 3 9" xfId="18826" xr:uid="{EC739234-ACA4-4670-95B5-A34748840842}"/>
    <cellStyle name="Normal 2 2 4 2 3 9 2" xfId="43022" xr:uid="{DDEDAB98-3F6A-455D-999C-8D3024ACA318}"/>
    <cellStyle name="Normal 2 2 4 2 4" xfId="1698" xr:uid="{23320845-931B-4E1E-96BE-66A0EFDE615E}"/>
    <cellStyle name="Normal 2 2 4 2 4 2" xfId="6963" xr:uid="{D63C3D57-2EB2-487E-A127-CB66B6CB4E03}"/>
    <cellStyle name="Normal 2 2 4 2 4 2 2" xfId="15222" xr:uid="{59B0D345-7DE2-4D94-9F45-3FF14EE64FD2}"/>
    <cellStyle name="Normal 2 2 4 2 4 2 2 2" xfId="39804" xr:uid="{1C5E2EC2-0878-4B58-B9D7-C3AF5734768B}"/>
    <cellStyle name="Normal 2 2 4 2 4 2 3" xfId="22871" xr:uid="{9EBE8062-B6D0-40FF-B3BC-1C891C1BC0DC}"/>
    <cellStyle name="Normal 2 2 4 2 4 2 3 2" xfId="46889" xr:uid="{8564BB55-9169-41CA-82BE-77400AC54445}"/>
    <cellStyle name="Normal 2 2 4 2 4 2 4" xfId="31789" xr:uid="{E0C7C8F6-65EA-42B4-AF06-67ED12DB5A37}"/>
    <cellStyle name="Normal 2 2 4 2 4 3" xfId="5623" xr:uid="{F3AADA4C-C9C4-4B1B-96DC-634566D32DED}"/>
    <cellStyle name="Normal 2 2 4 2 4 3 2" xfId="13894" xr:uid="{29C485B6-6E22-4383-B763-E924502DD378}"/>
    <cellStyle name="Normal 2 2 4 2 4 3 2 2" xfId="38478" xr:uid="{8E25A78D-004D-4B0B-83E9-A500FA8FDA45}"/>
    <cellStyle name="Normal 2 2 4 2 4 3 3" xfId="30461" xr:uid="{B4CD55FB-E5A5-4FB4-A285-108FC498276C}"/>
    <cellStyle name="Normal 2 2 4 2 4 4" xfId="10047" xr:uid="{D8F6E76F-D8A2-4612-9EA4-8B68069498B0}"/>
    <cellStyle name="Normal 2 2 4 2 4 4 2" xfId="34718" xr:uid="{9F220175-A97F-4F8E-BE07-7B66AC96360B}"/>
    <cellStyle name="Normal 2 2 4 2 4 5" xfId="20407" xr:uid="{87715706-0AE3-4195-B3E2-A1C925DC3728}"/>
    <cellStyle name="Normal 2 2 4 2 4 5 2" xfId="44571" xr:uid="{DC0EDEEA-784B-4977-BFE3-ACD214F25096}"/>
    <cellStyle name="Normal 2 2 4 2 4 6" xfId="26833" xr:uid="{2234208D-E520-45D4-AF5C-CAD04D494198}"/>
    <cellStyle name="Normal 2 2 4 2 5" xfId="1834" xr:uid="{FBF2DB28-E9D8-4D82-A891-DDBA17A68858}"/>
    <cellStyle name="Normal 2 2 4 2 5 2" xfId="7641" xr:uid="{4904625F-7176-4957-A6A5-EFE783F1DA25}"/>
    <cellStyle name="Normal 2 2 4 2 5 2 2" xfId="15899" xr:uid="{D7F6A4B5-A592-4F21-A878-CBAE6A896438}"/>
    <cellStyle name="Normal 2 2 4 2 5 2 2 2" xfId="40481" xr:uid="{1D2CC6F4-4864-4735-9F89-A6EB200DC89D}"/>
    <cellStyle name="Normal 2 2 4 2 5 2 3" xfId="22999" xr:uid="{4B4ABCF3-DC18-49CA-85C6-037EBFCFB0D1}"/>
    <cellStyle name="Normal 2 2 4 2 5 2 3 2" xfId="47010" xr:uid="{0077FEC5-FAAD-4B11-8B8D-2E00799CABAA}"/>
    <cellStyle name="Normal 2 2 4 2 5 2 4" xfId="32466" xr:uid="{73E8E065-8175-4328-9941-5D76D3315FAB}"/>
    <cellStyle name="Normal 2 2 4 2 5 3" xfId="5752" xr:uid="{9987A34C-2DE9-415A-8503-CC9258D4AD87}"/>
    <cellStyle name="Normal 2 2 4 2 5 3 2" xfId="14014" xr:uid="{3A03A07D-5168-4661-83C6-978A76F99A49}"/>
    <cellStyle name="Normal 2 2 4 2 5 3 2 2" xfId="38596" xr:uid="{6E32E03C-242A-45D3-81C2-CCA21806C78B}"/>
    <cellStyle name="Normal 2 2 4 2 5 3 3" xfId="30581" xr:uid="{00CF3C7A-EA99-4F92-972B-0C9A239811A6}"/>
    <cellStyle name="Normal 2 2 4 2 5 4" xfId="10176" xr:uid="{391DA9C0-A15A-491C-8988-12AF805FB6AB}"/>
    <cellStyle name="Normal 2 2 4 2 5 4 2" xfId="34836" xr:uid="{3C6EBCB6-6569-4148-8791-DB8F3AB2EE1F}"/>
    <cellStyle name="Normal 2 2 4 2 5 5" xfId="20534" xr:uid="{28053067-DE75-4D38-8939-BF78D161C0E0}"/>
    <cellStyle name="Normal 2 2 4 2 5 5 2" xfId="44694" xr:uid="{19753E65-226B-44FC-B5CC-17707584AC74}"/>
    <cellStyle name="Normal 2 2 4 2 5 6" xfId="26951" xr:uid="{024A1FCD-4108-47DD-BD4A-278334A8CC7F}"/>
    <cellStyle name="Normal 2 2 4 2 6" xfId="809" xr:uid="{87286566-E3F1-4C2C-8347-06CFAA4EE00E}"/>
    <cellStyle name="Normal 2 2 4 2 6 2" xfId="7832" xr:uid="{951D3834-79B0-4E33-9823-51FF1DCDA6CC}"/>
    <cellStyle name="Normal 2 2 4 2 6 2 2" xfId="16090" xr:uid="{70802E31-9F4F-40E0-B32A-88DA89142273}"/>
    <cellStyle name="Normal 2 2 4 2 6 2 2 2" xfId="40672" xr:uid="{E6E3FE43-5703-4C26-B5A5-59FC03537C9B}"/>
    <cellStyle name="Normal 2 2 4 2 6 2 3" xfId="22032" xr:uid="{B6D50575-9A1F-493B-8E9F-3490BB0F0FA2}"/>
    <cellStyle name="Normal 2 2 4 2 6 2 3 2" xfId="46097" xr:uid="{50710B9D-AD51-447B-A7C4-796113BC7BD1}"/>
    <cellStyle name="Normal 2 2 4 2 6 2 4" xfId="32657" xr:uid="{35B0C664-CEBA-428E-A973-57C4D090FF91}"/>
    <cellStyle name="Normal 2 2 4 2 6 3" xfId="5945" xr:uid="{D3BCF43B-C384-468D-8776-15EC1D266FD1}"/>
    <cellStyle name="Normal 2 2 4 2 6 3 2" xfId="14207" xr:uid="{551F628F-153E-4695-8CF6-F6A3DC897ABF}"/>
    <cellStyle name="Normal 2 2 4 2 6 3 2 2" xfId="38789" xr:uid="{9C458281-FC8C-48E4-850E-45D19EF447ED}"/>
    <cellStyle name="Normal 2 2 4 2 6 3 3" xfId="30774" xr:uid="{8017A54A-2811-4DE8-AF14-4EED082D6FD3}"/>
    <cellStyle name="Normal 2 2 4 2 6 4" xfId="9194" xr:uid="{56780952-BC17-4E52-A3A7-DA42DD242BB7}"/>
    <cellStyle name="Normal 2 2 4 2 6 4 2" xfId="33932" xr:uid="{0AA89CB9-16AC-49A9-92A6-B804B7AC7E1B}"/>
    <cellStyle name="Normal 2 2 4 2 6 5" xfId="19566" xr:uid="{96FFC35F-E992-4A40-84DD-2E6B4FDCF718}"/>
    <cellStyle name="Normal 2 2 4 2 6 5 2" xfId="43754" xr:uid="{608FA2E0-0001-4534-BCD1-F2FCB2B6CA07}"/>
    <cellStyle name="Normal 2 2 4 2 6 6" xfId="26054" xr:uid="{F3328CF7-B926-4513-A84C-2C61E834C9C9}"/>
    <cellStyle name="Normal 2 2 4 2 7" xfId="1953" xr:uid="{95FAA5BA-A35B-4CF1-BB79-EAA7B81CC0CC}"/>
    <cellStyle name="Normal 2 2 4 2 7 2" xfId="6465" xr:uid="{670D9216-44CA-4219-AAFA-5AF5B6D6487A}"/>
    <cellStyle name="Normal 2 2 4 2 7 2 2" xfId="14724" xr:uid="{14720217-C4EE-4AAC-A5BA-73F4D39FEEAB}"/>
    <cellStyle name="Normal 2 2 4 2 7 2 2 2" xfId="39306" xr:uid="{F587A747-26EC-44E8-99A1-CFE5AA467E7B}"/>
    <cellStyle name="Normal 2 2 4 2 7 2 3" xfId="23117" xr:uid="{5AD95C58-5345-43A4-BB87-BD7C6598C3F1}"/>
    <cellStyle name="Normal 2 2 4 2 7 2 3 2" xfId="47128" xr:uid="{9A90EF4D-E7DE-4264-B0DE-4AC003FEA5A6}"/>
    <cellStyle name="Normal 2 2 4 2 7 2 4" xfId="31291" xr:uid="{BB250F7C-0E52-43CC-AC49-C56746EF0F6C}"/>
    <cellStyle name="Normal 2 2 4 2 7 3" xfId="10295" xr:uid="{B8D4B913-7525-4B92-A2D9-3A25A38E03A8}"/>
    <cellStyle name="Normal 2 2 4 2 7 3 2" xfId="34954" xr:uid="{0971E5AD-5CBA-435C-BD1E-6F87384027EB}"/>
    <cellStyle name="Normal 2 2 4 2 7 4" xfId="20652" xr:uid="{EAD92646-E34B-49A5-A5DB-8945283F57E3}"/>
    <cellStyle name="Normal 2 2 4 2 7 4 2" xfId="44812" xr:uid="{0AE27117-0C13-481C-8C91-EE2D32E234C3}"/>
    <cellStyle name="Normal 2 2 4 2 7 5" xfId="27069" xr:uid="{33020D3C-4551-459A-806B-3A303C17982B}"/>
    <cellStyle name="Normal 2 2 4 2 8" xfId="2146" xr:uid="{B2F7E1F9-D479-466B-83C7-5BD692978F2E}"/>
    <cellStyle name="Normal 2 2 4 2 8 2" xfId="8319" xr:uid="{70654858-E5AA-4E87-9B13-B7920EA8E6AF}"/>
    <cellStyle name="Normal 2 2 4 2 8 2 2" xfId="16577" xr:uid="{FCB1609C-C6DD-4DFF-98B4-44E87E16BA1E}"/>
    <cellStyle name="Normal 2 2 4 2 8 2 2 2" xfId="41159" xr:uid="{212CAB62-0F95-4F60-ACE8-013C36663159}"/>
    <cellStyle name="Normal 2 2 4 2 8 2 3" xfId="21543" xr:uid="{8ABBF465-35CC-452E-889C-A0E25DE7C349}"/>
    <cellStyle name="Normal 2 2 4 2 8 2 3 2" xfId="45641" xr:uid="{EECA0156-0B92-486A-BED4-625E0E0AFADE}"/>
    <cellStyle name="Normal 2 2 4 2 8 2 4" xfId="33144" xr:uid="{80219498-ABC2-4DAE-9AF4-0A14C6EEDC80}"/>
    <cellStyle name="Normal 2 2 4 2 8 3" xfId="10488" xr:uid="{F4C0D03F-86CA-44FC-9C12-596C878AF7C0}"/>
    <cellStyle name="Normal 2 2 4 2 8 3 2" xfId="35146" xr:uid="{8CCF1B43-33D1-4310-9314-2F3F9ACF2386}"/>
    <cellStyle name="Normal 2 2 4 2 8 4" xfId="19073" xr:uid="{2BACE284-1B88-470C-BDAC-F53DB6FFA4DE}"/>
    <cellStyle name="Normal 2 2 4 2 8 4 2" xfId="43267" xr:uid="{204B6392-10F2-4622-BFBD-09A121D4462F}"/>
    <cellStyle name="Normal 2 2 4 2 8 5" xfId="27261" xr:uid="{F5CC8DE6-8DB0-4C55-8E93-9D138ECD3412}"/>
    <cellStyle name="Normal 2 2 4 2 9" xfId="2533" xr:uid="{79FEB12D-FC00-4411-9987-6C2F773407E1}"/>
    <cellStyle name="Normal 2 2 4 2 9 2" xfId="10874" xr:uid="{B9B7662E-0E21-42F8-9F3E-539740FB5132}"/>
    <cellStyle name="Normal 2 2 4 2 9 2 2" xfId="35530" xr:uid="{4C238808-B336-40FB-A931-2AE51169F125}"/>
    <cellStyle name="Normal 2 2 4 2 9 3" xfId="20949" xr:uid="{09204671-A6E4-4069-ADDD-FA856937E4B4}"/>
    <cellStyle name="Normal 2 2 4 2 9 3 2" xfId="45084" xr:uid="{4D7CD1E5-34B9-48A8-A653-959AE4D93848}"/>
    <cellStyle name="Normal 2 2 4 2 9 4" xfId="27645" xr:uid="{601F160C-177C-4BA8-90D2-04122BBF4C2A}"/>
    <cellStyle name="Normal 2 2 4 20" xfId="4113" xr:uid="{50AFD679-F313-4394-B493-8E8071D4C511}"/>
    <cellStyle name="Normal 2 2 4 20 2" xfId="12454" xr:uid="{7C334CCB-C8C3-466B-9A44-F603DF0F7C08}"/>
    <cellStyle name="Normal 2 2 4 20 2 2" xfId="37039" xr:uid="{3395D5A4-CD0C-4C99-A241-4A9AC1503035}"/>
    <cellStyle name="Normal 2 2 4 20 3" xfId="29148" xr:uid="{59F86458-FD50-437F-97A7-339A6617CA1E}"/>
    <cellStyle name="Normal 2 2 4 21" xfId="4719" xr:uid="{062D9606-060A-4AA6-A940-190D8CB9B787}"/>
    <cellStyle name="Normal 2 2 4 21 2" xfId="13056" xr:uid="{FF9C892B-C04F-4C8B-A8EF-CB85F8D73F5A}"/>
    <cellStyle name="Normal 2 2 4 21 2 2" xfId="37641" xr:uid="{0322D2B0-A800-4F2B-9E80-BFB9371BD278}"/>
    <cellStyle name="Normal 2 2 4 21 3" xfId="29620" xr:uid="{DAC928B4-F2DB-448F-ACBE-528ACBCA46F6}"/>
    <cellStyle name="Normal 2 2 4 22" xfId="8515" xr:uid="{25373F03-6592-485D-83D4-F64F7E8ED504}"/>
    <cellStyle name="Normal 2 2 4 22 2" xfId="16773" xr:uid="{A82AB9E7-68B9-4696-86EE-B09E04DA8A1A}"/>
    <cellStyle name="Normal 2 2 4 22 2 2" xfId="41355" xr:uid="{C7D62090-29EB-4495-9EAB-924307D8AB85}"/>
    <cellStyle name="Normal 2 2 4 22 3" xfId="33326" xr:uid="{89F754B2-C90C-481C-80DF-BEBC597AF3C0}"/>
    <cellStyle name="Normal 2 2 4 23" xfId="8644" xr:uid="{68F7B50D-AF1C-44FA-927F-23C245B76CD4}"/>
    <cellStyle name="Normal 2 2 4 23 2" xfId="33429" xr:uid="{4EB88B6F-6459-455B-8992-7EB49B42F473}"/>
    <cellStyle name="Normal 2 2 4 24" xfId="17755" xr:uid="{CB056F6A-EEE7-457E-9E5A-7AF1EAE49891}"/>
    <cellStyle name="Normal 2 2 4 24 2" xfId="41980" xr:uid="{F36D675A-05A2-414E-B8F1-5AFFBFD953CC}"/>
    <cellStyle name="Normal 2 2 4 25" xfId="17829" xr:uid="{DECCFC9F-69A9-46FE-9A0C-72AE2FAFA122}"/>
    <cellStyle name="Normal 2 2 4 25 2" xfId="42054" xr:uid="{B08A393F-DD26-4F74-9618-75FB68A036F9}"/>
    <cellStyle name="Normal 2 2 4 26" xfId="18435" xr:uid="{102585F3-A912-4781-A273-350F0B4B259A}"/>
    <cellStyle name="Normal 2 2 4 26 2" xfId="42645" xr:uid="{67562640-8493-447B-BD9F-619351614C8F}"/>
    <cellStyle name="Normal 2 2 4 27" xfId="25567" xr:uid="{7D7E95AB-9C06-48C9-8C96-5CFB2E9DE001}"/>
    <cellStyle name="Normal 2 2 4 3" xfId="383" xr:uid="{EFC6A6DE-EAE4-4506-A809-A56AE080BA93}"/>
    <cellStyle name="Normal 2 2 4 3 10" xfId="4300" xr:uid="{25804800-BEC4-4061-A553-0DFE4C6C6A5F}"/>
    <cellStyle name="Normal 2 2 4 3 10 2" xfId="12641" xr:uid="{015FEAA8-0D1A-4512-A002-E166E839D0CE}"/>
    <cellStyle name="Normal 2 2 4 3 10 2 2" xfId="37226" xr:uid="{F8422CD3-144C-4689-ACCF-B3BE894A63CD}"/>
    <cellStyle name="Normal 2 2 4 3 10 3" xfId="29266" xr:uid="{E82BF566-3D36-4787-AFC7-DF2DCE3923E6}"/>
    <cellStyle name="Normal 2 2 4 3 11" xfId="4841" xr:uid="{95FC5DDC-292D-4ABF-BB1D-1A5BE419AC79}"/>
    <cellStyle name="Normal 2 2 4 3 11 2" xfId="13163" xr:uid="{2E46761F-5084-47FA-9978-8B3123C36264}"/>
    <cellStyle name="Normal 2 2 4 3 11 2 2" xfId="37748" xr:uid="{A9ECE985-6BFF-4258-A75F-9C7A5BF99F1E}"/>
    <cellStyle name="Normal 2 2 4 3 11 3" xfId="29728" xr:uid="{05CFE565-61ED-4AF6-AA22-97D2DA5919ED}"/>
    <cellStyle name="Normal 2 2 4 3 12" xfId="8783" xr:uid="{007CF86F-9934-46FD-ADB5-16EDCE1B9618}"/>
    <cellStyle name="Normal 2 2 4 3 12 2" xfId="33554" xr:uid="{AA77DA3B-F884-43FF-B75E-6E9DA3B32203}"/>
    <cellStyle name="Normal 2 2 4 3 13" xfId="17973" xr:uid="{A5731BB4-F4D3-4D72-A8D8-A0863DCC9087}"/>
    <cellStyle name="Normal 2 2 4 3 13 2" xfId="42198" xr:uid="{F0282099-B65A-462C-8A89-571A75ED6B15}"/>
    <cellStyle name="Normal 2 2 4 3 14" xfId="18567" xr:uid="{702170EB-52A5-40D0-9BDA-84CC085678E9}"/>
    <cellStyle name="Normal 2 2 4 3 14 2" xfId="42763" xr:uid="{95E956F5-7406-4AF3-B18A-B1EB38FE6B2D}"/>
    <cellStyle name="Normal 2 2 4 3 15" xfId="25685" xr:uid="{B85345AD-6E86-4481-B575-8F26CB89AA16}"/>
    <cellStyle name="Normal 2 2 4 3 2" xfId="1098" xr:uid="{0C482A7D-860C-4937-943E-D17E857B2FDA}"/>
    <cellStyle name="Normal 2 2 4 3 2 10" xfId="26294" xr:uid="{52B3EBFF-2D9F-4C85-BB1D-D094A0953A62}"/>
    <cellStyle name="Normal 2 2 4 3 2 2" xfId="1530" xr:uid="{E411AC34-4F98-4E53-B5FD-79CDE639093D}"/>
    <cellStyle name="Normal 2 2 4 3 2 2 2" xfId="7506" xr:uid="{D5A8F56B-5974-4B3B-A2FD-828C7769DB6D}"/>
    <cellStyle name="Normal 2 2 4 3 2 2 2 2" xfId="15765" xr:uid="{EA9FC2A4-B5F3-43E4-99BD-90FA72A39BC3}"/>
    <cellStyle name="Normal 2 2 4 3 2 2 2 2 2" xfId="40347" xr:uid="{388C04E7-D9F3-4754-8AE9-C85629AA4C6A}"/>
    <cellStyle name="Normal 2 2 4 3 2 2 2 3" xfId="22718" xr:uid="{1CD46C3A-72CF-4AAC-BBBC-0F5BAB1BF092}"/>
    <cellStyle name="Normal 2 2 4 3 2 2 2 3 2" xfId="46745" xr:uid="{0B60A10A-A874-4BC2-9977-9380CB70956E}"/>
    <cellStyle name="Normal 2 2 4 3 2 2 2 4" xfId="32332" xr:uid="{43435D43-E4F7-4563-8506-377C23739701}"/>
    <cellStyle name="Normal 2 2 4 3 2 2 3" xfId="5470" xr:uid="{068AC03B-60A1-4E7C-B8D1-CAB77D00581C}"/>
    <cellStyle name="Normal 2 2 4 3 2 2 3 2" xfId="13753" xr:uid="{7FF8BCF6-EB9E-4B63-91A3-936E84BC7527}"/>
    <cellStyle name="Normal 2 2 4 3 2 2 3 2 2" xfId="38337" xr:uid="{48100BD7-164D-4D9B-80D4-E67F14D1ABC0}"/>
    <cellStyle name="Normal 2 2 4 3 2 2 3 3" xfId="30319" xr:uid="{B378BFD3-8A12-450A-9754-F4D624F75237}"/>
    <cellStyle name="Normal 2 2 4 3 2 2 4" xfId="9891" xr:uid="{6F9EFD48-1A3B-415B-8D12-9E4DE52D1BDB}"/>
    <cellStyle name="Normal 2 2 4 3 2 2 4 2" xfId="34577" xr:uid="{03418157-7C17-4F76-830C-9784CEAB4D5C}"/>
    <cellStyle name="Normal 2 2 4 3 2 2 5" xfId="20252" xr:uid="{13AE5474-F94A-403D-A822-1166DE0D6856}"/>
    <cellStyle name="Normal 2 2 4 3 2 2 5 2" xfId="44426" xr:uid="{0C6233E6-F6A7-4B2D-B386-0DAA48151530}"/>
    <cellStyle name="Normal 2 2 4 3 2 2 6" xfId="26693" xr:uid="{D6AEA8E2-829F-4FA2-BDB2-269C2D7132D8}"/>
    <cellStyle name="Normal 2 2 4 3 2 3" xfId="3063" xr:uid="{7D193BFE-3948-4FF6-AA3B-D9DB22D6A5E8}"/>
    <cellStyle name="Normal 2 2 4 3 2 3 2" xfId="8072" xr:uid="{B4A511BB-61FB-4F2C-A9AD-935EED396442}"/>
    <cellStyle name="Normal 2 2 4 3 2 3 2 2" xfId="16330" xr:uid="{23AACE90-88E7-4254-BEB7-A8E330C2924A}"/>
    <cellStyle name="Normal 2 2 4 3 2 3 2 2 2" xfId="40912" xr:uid="{C52C7107-E4DC-4B8A-A7A6-55E7823E455D}"/>
    <cellStyle name="Normal 2 2 4 3 2 3 2 3" xfId="32897" xr:uid="{C92B3E8E-C76B-4CC0-8E87-F58E47E96FD2}"/>
    <cellStyle name="Normal 2 2 4 3 2 3 3" xfId="6185" xr:uid="{6621ED33-D279-49BE-92CD-752E1E9FECFB}"/>
    <cellStyle name="Normal 2 2 4 3 2 3 3 2" xfId="14447" xr:uid="{CCB5714C-2315-451E-ACD2-CA2AFB7FD285}"/>
    <cellStyle name="Normal 2 2 4 3 2 3 3 2 2" xfId="39029" xr:uid="{F7AC25F1-9DFF-4E2E-8387-49A42A72D7BE}"/>
    <cellStyle name="Normal 2 2 4 3 2 3 3 3" xfId="31014" xr:uid="{52E4CD50-335A-415E-98C9-3BCDE71BAEA1}"/>
    <cellStyle name="Normal 2 2 4 3 2 3 4" xfId="11404" xr:uid="{37F9322B-C309-4493-8EE4-430360D8F512}"/>
    <cellStyle name="Normal 2 2 4 3 2 3 4 2" xfId="36059" xr:uid="{3B370DFB-FEBE-4B64-B532-789EEE5897C9}"/>
    <cellStyle name="Normal 2 2 4 3 2 3 5" xfId="22307" xr:uid="{304F2364-9933-4F2A-A473-BBE09D0ED6B1}"/>
    <cellStyle name="Normal 2 2 4 3 2 3 5 2" xfId="46341" xr:uid="{601C3D39-2B73-4A96-BC5C-D77F334772BE}"/>
    <cellStyle name="Normal 2 2 4 3 2 3 6" xfId="28174" xr:uid="{C7EE3DE0-A3D5-4535-AF1E-BDFB84B8A262}"/>
    <cellStyle name="Normal 2 2 4 3 2 4" xfId="3782" xr:uid="{A34DC392-D9E9-46C9-B320-4850FDA849E6}"/>
    <cellStyle name="Normal 2 2 4 3 2 4 2" xfId="6705" xr:uid="{6190A253-27B8-4E5E-A300-655E9FD4A93C}"/>
    <cellStyle name="Normal 2 2 4 3 2 4 2 2" xfId="14964" xr:uid="{886370DC-827C-4B0E-865F-7D1FFA5D6733}"/>
    <cellStyle name="Normal 2 2 4 3 2 4 2 2 2" xfId="39546" xr:uid="{420C89B3-717C-4567-A5FE-F32394155B0D}"/>
    <cellStyle name="Normal 2 2 4 3 2 4 2 3" xfId="31531" xr:uid="{65551668-E4A3-4D72-B7F5-953170ACF12E}"/>
    <cellStyle name="Normal 2 2 4 3 2 4 3" xfId="12123" xr:uid="{F1F80DB3-3259-4935-858D-ACEB3CB6640D}"/>
    <cellStyle name="Normal 2 2 4 3 2 4 3 2" xfId="36767" xr:uid="{C1A11F90-5AF9-44EF-8890-8EDC0499A540}"/>
    <cellStyle name="Normal 2 2 4 3 2 4 4" xfId="28882" xr:uid="{FED0768D-0261-4077-8E49-931186252D1C}"/>
    <cellStyle name="Normal 2 2 4 3 2 5" xfId="4536" xr:uid="{8978ABC4-A146-4073-8FE6-7EF56A3AEA1D}"/>
    <cellStyle name="Normal 2 2 4 3 2 5 2" xfId="7217" xr:uid="{24AAE0F9-1907-4FC8-A016-49F4BEEE983D}"/>
    <cellStyle name="Normal 2 2 4 3 2 5 2 2" xfId="15476" xr:uid="{36616E05-4C00-41D6-8173-30BF09FE5EE7}"/>
    <cellStyle name="Normal 2 2 4 3 2 5 2 2 2" xfId="40058" xr:uid="{C9F40384-777E-41EA-839C-F128590ADEFF}"/>
    <cellStyle name="Normal 2 2 4 3 2 5 2 3" xfId="32043" xr:uid="{6A285F9E-4907-431D-B9C9-E9AA66115F1A}"/>
    <cellStyle name="Normal 2 2 4 3 2 5 3" xfId="12877" xr:uid="{C366264F-A3B1-45A5-9FBD-58E4A9C13237}"/>
    <cellStyle name="Normal 2 2 4 3 2 5 3 2" xfId="37462" xr:uid="{6C3AFC71-2CA2-4A3F-8F99-15870C5145EC}"/>
    <cellStyle name="Normal 2 2 4 3 2 5 4" xfId="29502" xr:uid="{182C321E-971A-49DD-A90C-8675616FA2B3}"/>
    <cellStyle name="Normal 2 2 4 3 2 6" xfId="5058" xr:uid="{239BF114-60DD-43C8-8E89-B7A889E2FA44}"/>
    <cellStyle name="Normal 2 2 4 3 2 6 2" xfId="13353" xr:uid="{EBEED6D6-2EB6-4872-A717-870845FA7754}"/>
    <cellStyle name="Normal 2 2 4 3 2 6 2 2" xfId="37937" xr:uid="{779564FD-D2DC-455B-A234-3ABD070CAFBB}"/>
    <cellStyle name="Normal 2 2 4 3 2 6 3" xfId="29918" xr:uid="{438BFACF-5D22-4D60-88ED-FAAFC8E2147E}"/>
    <cellStyle name="Normal 2 2 4 3 2 7" xfId="9474" xr:uid="{A01AB6A6-CF4E-4F96-ACDC-36720D971EE8}"/>
    <cellStyle name="Normal 2 2 4 3 2 7 2" xfId="34175" xr:uid="{A94BF0E6-5177-4A06-BA40-AD281C397CE5}"/>
    <cellStyle name="Normal 2 2 4 3 2 8" xfId="18209" xr:uid="{6544EE1B-31D7-4DDF-BEF3-164A948DBFA1}"/>
    <cellStyle name="Normal 2 2 4 3 2 8 2" xfId="42434" xr:uid="{EF125D14-0E30-4E55-93D9-C8F9C989191D}"/>
    <cellStyle name="Normal 2 2 4 3 2 9" xfId="19842" xr:uid="{07899F44-BF4C-4A87-8EF1-E1B88E4C28E7}"/>
    <cellStyle name="Normal 2 2 4 3 2 9 2" xfId="44022" xr:uid="{08072B1A-872A-402C-B8DA-8CA448E8A071}"/>
    <cellStyle name="Normal 2 2 4 3 3" xfId="1332" xr:uid="{8C742657-2CD6-4105-9478-898216153EB8}"/>
    <cellStyle name="Normal 2 2 4 3 3 2" xfId="7020" xr:uid="{B43F96EC-49F3-46EF-AFCA-6A8338A8F335}"/>
    <cellStyle name="Normal 2 2 4 3 3 2 2" xfId="15279" xr:uid="{2A176727-342A-44FF-AE44-75F604EAEDD4}"/>
    <cellStyle name="Normal 2 2 4 3 3 2 2 2" xfId="39861" xr:uid="{C9AB0C5C-9412-4D80-B357-52C68FBAFC14}"/>
    <cellStyle name="Normal 2 2 4 3 3 2 3" xfId="22523" xr:uid="{1D8859DF-A1D3-497A-B6F6-DB5C125E094F}"/>
    <cellStyle name="Normal 2 2 4 3 3 2 3 2" xfId="46557" xr:uid="{1A15D881-010C-4E4E-8929-06F434F41D67}"/>
    <cellStyle name="Normal 2 2 4 3 3 2 4" xfId="31846" xr:uid="{CD079A10-BF0F-4E6C-8FDA-0AA828A1BCF8}"/>
    <cellStyle name="Normal 2 2 4 3 3 3" xfId="5272" xr:uid="{B1736141-CA0D-41A0-983B-1A92A344261B}"/>
    <cellStyle name="Normal 2 2 4 3 3 3 2" xfId="13565" xr:uid="{F7B2DEB2-9FDA-49D2-8C51-7CD39013CD0D}"/>
    <cellStyle name="Normal 2 2 4 3 3 3 2 2" xfId="38149" xr:uid="{CC52B23D-C396-45E7-BDEE-2AC0FA214BB1}"/>
    <cellStyle name="Normal 2 2 4 3 3 3 3" xfId="30131" xr:uid="{AFE3ACFD-61CE-49C5-93AE-27E0AF06FE2D}"/>
    <cellStyle name="Normal 2 2 4 3 3 4" xfId="9694" xr:uid="{2C435ED7-143B-4146-8055-D494D6D99883}"/>
    <cellStyle name="Normal 2 2 4 3 3 4 2" xfId="34389" xr:uid="{A23E9A03-B4CC-41D9-8A6B-545E50846F88}"/>
    <cellStyle name="Normal 2 2 4 3 3 5" xfId="20056" xr:uid="{20104105-936B-4A22-9A36-3DF5727B5B26}"/>
    <cellStyle name="Normal 2 2 4 3 3 5 2" xfId="44234" xr:uid="{97A2976A-2EFA-44A5-B952-E924BB699F21}"/>
    <cellStyle name="Normal 2 2 4 3 3 6" xfId="26506" xr:uid="{2BCADF3C-4A30-4D86-9E28-BBCA8AFF7F71}"/>
    <cellStyle name="Normal 2 2 4 3 4" xfId="869" xr:uid="{E0091C4F-FAFE-4806-B63D-D0CE70B4AF35}"/>
    <cellStyle name="Normal 2 2 4 3 4 2" xfId="7885" xr:uid="{3935470B-6B93-403C-A340-BB71EE272B2A}"/>
    <cellStyle name="Normal 2 2 4 3 4 2 2" xfId="16143" xr:uid="{8E173AD9-AAD8-4DC9-BAC3-CFC61A0573B8}"/>
    <cellStyle name="Normal 2 2 4 3 4 2 2 2" xfId="40725" xr:uid="{17A17598-02C5-429A-9C37-B8A2B758AFF9}"/>
    <cellStyle name="Normal 2 2 4 3 4 2 3" xfId="22091" xr:uid="{7A496748-9CCA-4ED0-9F15-68AE20B19046}"/>
    <cellStyle name="Normal 2 2 4 3 4 2 3 2" xfId="46150" xr:uid="{7E2FAFF4-DDFB-47FD-97EE-4CE3A780B7C9}"/>
    <cellStyle name="Normal 2 2 4 3 4 2 4" xfId="32710" xr:uid="{5154C701-D5A6-4C14-915E-81A53A97C96E}"/>
    <cellStyle name="Normal 2 2 4 3 4 3" xfId="5998" xr:uid="{E0C70743-5A54-4646-BBD8-BAE2BC704C79}"/>
    <cellStyle name="Normal 2 2 4 3 4 3 2" xfId="14260" xr:uid="{D231C758-CB9C-4F9F-8B7A-FB927424D3C4}"/>
    <cellStyle name="Normal 2 2 4 3 4 3 2 2" xfId="38842" xr:uid="{A6F37B8E-F9B5-41D8-BC63-FAFFD770B4B4}"/>
    <cellStyle name="Normal 2 2 4 3 4 3 3" xfId="30827" xr:uid="{BFF3115F-9B92-44EA-B64A-DA296C894B82}"/>
    <cellStyle name="Normal 2 2 4 3 4 4" xfId="9253" xr:uid="{A4F503EC-B785-4647-82B6-889A97C48C1D}"/>
    <cellStyle name="Normal 2 2 4 3 4 4 2" xfId="33985" xr:uid="{6F7BA08D-89F0-49D1-B0F1-C173FDE166AE}"/>
    <cellStyle name="Normal 2 2 4 3 4 5" xfId="19625" xr:uid="{AF48AD32-5871-442B-8CE7-5F628566015C}"/>
    <cellStyle name="Normal 2 2 4 3 4 5 2" xfId="43813" xr:uid="{AD448719-9414-4949-8322-E6D83C53B1F8}"/>
    <cellStyle name="Normal 2 2 4 3 4 6" xfId="26107" xr:uid="{3423B6CC-7071-4682-B6A2-2EB9D72A7163}"/>
    <cellStyle name="Normal 2 2 4 3 5" xfId="2204" xr:uid="{107F8217-C892-401A-BC38-4E27AD2F7BE5}"/>
    <cellStyle name="Normal 2 2 4 3 5 2" xfId="6518" xr:uid="{F46C32A3-76FE-45F8-BF1B-42D3715C5974}"/>
    <cellStyle name="Normal 2 2 4 3 5 2 2" xfId="14777" xr:uid="{115419CD-5BA2-4442-A96E-12DACCFA0DD5}"/>
    <cellStyle name="Normal 2 2 4 3 5 2 2 2" xfId="39359" xr:uid="{3A2F70EF-1508-41A7-88C9-6061F5D2F2BC}"/>
    <cellStyle name="Normal 2 2 4 3 5 2 3" xfId="21642" xr:uid="{64088899-742D-49EF-9E43-6E97BF3BFBBD}"/>
    <cellStyle name="Normal 2 2 4 3 5 2 3 2" xfId="45724" xr:uid="{11FB5D48-573F-4339-AFC1-24A16B8EFC6B}"/>
    <cellStyle name="Normal 2 2 4 3 5 2 4" xfId="31344" xr:uid="{BA3E5A60-7D1F-42D2-B674-F9B0BE484BF1}"/>
    <cellStyle name="Normal 2 2 4 3 5 3" xfId="10545" xr:uid="{D1172B0A-98BA-445C-BD9C-4A1EA174CAF7}"/>
    <cellStyle name="Normal 2 2 4 3 5 3 2" xfId="35203" xr:uid="{734ADC78-5EB0-4C23-A52C-6A290DDCD755}"/>
    <cellStyle name="Normal 2 2 4 3 5 4" xfId="19174" xr:uid="{6B466C46-0D77-4214-9F06-53EAF1633135}"/>
    <cellStyle name="Normal 2 2 4 3 5 4 2" xfId="43368" xr:uid="{16DD953F-7B7C-4C3A-A37E-6DBE8CBE0FE7}"/>
    <cellStyle name="Normal 2 2 4 3 5 5" xfId="27318" xr:uid="{4B1B0924-476A-46C6-B2DC-1D662CAA1BD9}"/>
    <cellStyle name="Normal 2 2 4 3 6" xfId="2590" xr:uid="{B9B68BE6-ED8E-4120-9D2A-C471FE6A9434}"/>
    <cellStyle name="Normal 2 2 4 3 6 2" xfId="8376" xr:uid="{A55F0AC6-5CAD-43EC-8D0C-8CCE54C1969E}"/>
    <cellStyle name="Normal 2 2 4 3 6 2 2" xfId="16634" xr:uid="{1C4C2DB0-E808-47A4-9E4A-B45F1A2B24D4}"/>
    <cellStyle name="Normal 2 2 4 3 6 2 2 2" xfId="41216" xr:uid="{6876D0EA-68BB-4574-8E75-2A019D652E74}"/>
    <cellStyle name="Normal 2 2 4 3 6 2 3" xfId="33201" xr:uid="{D7A93337-8075-4652-AC98-BC005994F519}"/>
    <cellStyle name="Normal 2 2 4 3 6 3" xfId="10931" xr:uid="{775875A7-7BF5-4CA5-AA51-EF65C2902D01}"/>
    <cellStyle name="Normal 2 2 4 3 6 3 2" xfId="35587" xr:uid="{53C0C126-76AE-4B7D-ACAB-ECA56E7C36DD}"/>
    <cellStyle name="Normal 2 2 4 3 6 4" xfId="21046" xr:uid="{814CF62C-B571-40AC-9002-E0F3EB0300D2}"/>
    <cellStyle name="Normal 2 2 4 3 6 4 2" xfId="45171" xr:uid="{F075357C-BE98-4F3E-833F-19A2151C3FDB}"/>
    <cellStyle name="Normal 2 2 4 3 6 5" xfId="27702" xr:uid="{E8B4EB7F-59FA-48E1-BA86-43AF448D71B0}"/>
    <cellStyle name="Normal 2 2 4 3 7" xfId="2827" xr:uid="{5312CE42-68D4-4EE0-ACC7-135407508A3D}"/>
    <cellStyle name="Normal 2 2 4 3 7 2" xfId="11168" xr:uid="{2D50FEC3-D95E-4461-A476-3411E8203B39}"/>
    <cellStyle name="Normal 2 2 4 3 7 2 2" xfId="35823" xr:uid="{90931527-801A-4906-80F5-3D1232F642A2}"/>
    <cellStyle name="Normal 2 2 4 3 7 3" xfId="27938" xr:uid="{6113BB91-8EEB-40FF-A884-214D9DAD19B5}"/>
    <cellStyle name="Normal 2 2 4 3 8" xfId="3300" xr:uid="{8E149376-5236-4185-80F1-9D8023DBD342}"/>
    <cellStyle name="Normal 2 2 4 3 8 2" xfId="11641" xr:uid="{623CA60F-EA32-4911-BE5F-30EF40FFD4AF}"/>
    <cellStyle name="Normal 2 2 4 3 8 2 2" xfId="36295" xr:uid="{15B9D0BE-C625-448F-830D-FEEB2CB2B94F}"/>
    <cellStyle name="Normal 2 2 4 3 8 3" xfId="28410" xr:uid="{AFFA209B-5CB6-4239-A707-1DF22DA81BCB}"/>
    <cellStyle name="Normal 2 2 4 3 9" xfId="3546" xr:uid="{CCAC382E-39C9-42C6-854B-4AAD1862B69A}"/>
    <cellStyle name="Normal 2 2 4 3 9 2" xfId="11887" xr:uid="{97D143AA-398F-46C2-9793-2A1C3EF7667B}"/>
    <cellStyle name="Normal 2 2 4 3 9 2 2" xfId="36531" xr:uid="{96889C0F-BE5D-4472-9185-9E0EA4C134BB}"/>
    <cellStyle name="Normal 2 2 4 3 9 3" xfId="28646" xr:uid="{441239F6-C2FB-4167-A561-DE9A898116BA}"/>
    <cellStyle name="Normal 2 2 4 4" xfId="526" xr:uid="{7D9403D9-7DE7-403F-B824-E810AA00996C}"/>
    <cellStyle name="Normal 2 2 4 4 10" xfId="18708" xr:uid="{00F08AB9-2B03-4567-9C0E-2916FDC1BAAE}"/>
    <cellStyle name="Normal 2 2 4 4 10 2" xfId="42904" xr:uid="{37E4141B-A8B9-4B72-B213-DB7359F778CF}"/>
    <cellStyle name="Normal 2 2 4 4 11" xfId="25807" xr:uid="{7FE6EC35-F7A9-4662-AD94-CD6FAB010E4B}"/>
    <cellStyle name="Normal 2 2 4 4 2" xfId="1422" xr:uid="{40B2040A-56C8-4B8E-9177-EC721070286E}"/>
    <cellStyle name="Normal 2 2 4 4 2 2" xfId="7454" xr:uid="{7E4DC171-BBCA-4544-87D9-E9BF2A454909}"/>
    <cellStyle name="Normal 2 2 4 4 2 2 2" xfId="15713" xr:uid="{F1C1084B-3A70-4135-A1A6-244C0E5CEB62}"/>
    <cellStyle name="Normal 2 2 4 4 2 2 2 2" xfId="40295" xr:uid="{0CD7628F-4376-4F50-9E06-A8851666B0F2}"/>
    <cellStyle name="Normal 2 2 4 4 2 2 3" xfId="22611" xr:uid="{02B452F8-CF3D-4503-A8AB-C03C06C85F18}"/>
    <cellStyle name="Normal 2 2 4 4 2 2 3 2" xfId="46638" xr:uid="{70227D2B-2F44-4F07-8D26-1D32434DB715}"/>
    <cellStyle name="Normal 2 2 4 4 2 2 4" xfId="32280" xr:uid="{A5E2C47D-114B-4414-B18B-85AB1829261F}"/>
    <cellStyle name="Normal 2 2 4 4 2 3" xfId="5362" xr:uid="{34288679-6F9A-49E8-A4BC-93E18372F740}"/>
    <cellStyle name="Normal 2 2 4 4 2 3 2" xfId="13646" xr:uid="{C2DC00D4-C980-4E2E-927F-24F47E41AF75}"/>
    <cellStyle name="Normal 2 2 4 4 2 3 2 2" xfId="38230" xr:uid="{5C733A3D-A89A-4850-9113-35184CE6E706}"/>
    <cellStyle name="Normal 2 2 4 4 2 3 3" xfId="30212" xr:uid="{49D583AE-FC1C-4CD8-B755-DF50827B828B}"/>
    <cellStyle name="Normal 2 2 4 4 2 4" xfId="9784" xr:uid="{304C3ACD-D5B9-4ED4-938F-E7286ECACB4C}"/>
    <cellStyle name="Normal 2 2 4 4 2 4 2" xfId="34470" xr:uid="{CE8782E6-96CB-413B-8F40-1F29DC9D1754}"/>
    <cellStyle name="Normal 2 2 4 4 2 5" xfId="20145" xr:uid="{EDC0C101-810E-45BA-85FA-76F958F547D5}"/>
    <cellStyle name="Normal 2 2 4 4 2 5 2" xfId="44319" xr:uid="{3EEC430E-BC73-46C9-997F-5A4CBD4EF3DD}"/>
    <cellStyle name="Normal 2 2 4 4 2 6" xfId="26586" xr:uid="{979326C5-C9E0-4AF1-858D-ECAE939EB9D5}"/>
    <cellStyle name="Normal 2 2 4 4 3" xfId="975" xr:uid="{2E4E7E61-F7E2-4AEA-B8BB-CBE0E95B93DA}"/>
    <cellStyle name="Normal 2 2 4 4 3 2" xfId="7965" xr:uid="{7629B8A1-4FCE-4DF7-AF49-61BCE5881E40}"/>
    <cellStyle name="Normal 2 2 4 4 3 2 2" xfId="16223" xr:uid="{9A9AB79B-91AE-4712-AEB6-C43D64695069}"/>
    <cellStyle name="Normal 2 2 4 4 3 2 2 2" xfId="40805" xr:uid="{3ECAC5D8-7A5F-44E5-B7B3-449AE97AB2D9}"/>
    <cellStyle name="Normal 2 2 4 4 3 2 3" xfId="22186" xr:uid="{29E184F3-30A9-400E-9626-4B7DEB8CE5A6}"/>
    <cellStyle name="Normal 2 2 4 4 3 2 3 2" xfId="46233" xr:uid="{C86C4878-330F-4B31-88FA-2B44F6FE77F5}"/>
    <cellStyle name="Normal 2 2 4 4 3 2 4" xfId="32790" xr:uid="{FB814C0C-C170-45E3-A5F4-BA082F4ABB5A}"/>
    <cellStyle name="Normal 2 2 4 4 3 3" xfId="6078" xr:uid="{911EA4B2-2B3F-4168-B4DE-35EC987D502A}"/>
    <cellStyle name="Normal 2 2 4 4 3 3 2" xfId="14340" xr:uid="{8B2F3C15-7209-492A-861A-D8C9BD447ABD}"/>
    <cellStyle name="Normal 2 2 4 4 3 3 2 2" xfId="38922" xr:uid="{79F8E599-CEE5-4C79-B7E8-57676B2B6D96}"/>
    <cellStyle name="Normal 2 2 4 4 3 3 3" xfId="30907" xr:uid="{D4AF4404-7FA3-4976-91B6-E2D4269563C8}"/>
    <cellStyle name="Normal 2 2 4 4 3 4" xfId="9351" xr:uid="{EA71006B-8350-4970-9352-6FD4F4BF87C7}"/>
    <cellStyle name="Normal 2 2 4 4 3 4 2" xfId="34068" xr:uid="{F1B45F39-0E42-4E57-B52C-24D097646048}"/>
    <cellStyle name="Normal 2 2 4 4 3 5" xfId="19720" xr:uid="{A5FEE248-B172-4356-B599-23082F1F75B3}"/>
    <cellStyle name="Normal 2 2 4 4 3 5 2" xfId="43902" xr:uid="{ED431395-B10D-4505-8E89-841A2A3B024C}"/>
    <cellStyle name="Normal 2 2 4 4 3 6" xfId="26187" xr:uid="{01DB9A15-11F4-4268-A131-5442F72E5706}"/>
    <cellStyle name="Normal 2 2 4 4 4" xfId="2945" xr:uid="{D148CE36-13FB-41CD-B3EE-F6C8725108C9}"/>
    <cellStyle name="Normal 2 2 4 4 4 2" xfId="6598" xr:uid="{2D80D550-A434-4700-B8C2-3EE32F352278}"/>
    <cellStyle name="Normal 2 2 4 4 4 2 2" xfId="14857" xr:uid="{EACDEAA4-95EC-4329-855C-8793E9F66610}"/>
    <cellStyle name="Normal 2 2 4 4 4 2 2 2" xfId="39439" xr:uid="{E592CD83-15D8-4645-9FCB-E0664AAAB93D}"/>
    <cellStyle name="Normal 2 2 4 4 4 2 3" xfId="21780" xr:uid="{90BCBB00-ABD0-410B-BBB7-E847E7E0B493}"/>
    <cellStyle name="Normal 2 2 4 4 4 2 3 2" xfId="45854" xr:uid="{AB0E700E-7505-44A0-9B27-6922E1C22371}"/>
    <cellStyle name="Normal 2 2 4 4 4 2 4" xfId="31424" xr:uid="{96E3C80B-C88B-4D16-968A-4C21228011B3}"/>
    <cellStyle name="Normal 2 2 4 4 4 3" xfId="11286" xr:uid="{F11D470A-86EC-40B7-85DC-9655F5717B5E}"/>
    <cellStyle name="Normal 2 2 4 4 4 3 2" xfId="35941" xr:uid="{B0BD5FD6-6AF9-479A-AC57-675A576F98FC}"/>
    <cellStyle name="Normal 2 2 4 4 4 4" xfId="19315" xr:uid="{9620BAFD-E41C-49E8-BD72-FB329DEC5D60}"/>
    <cellStyle name="Normal 2 2 4 4 4 4 2" xfId="43509" xr:uid="{E11BD9A6-AB58-4298-8C42-050ACB75C31C}"/>
    <cellStyle name="Normal 2 2 4 4 4 5" xfId="28056" xr:uid="{76BE330E-F2F6-4D8E-94CE-00895637FE68}"/>
    <cellStyle name="Normal 2 2 4 4 5" xfId="3664" xr:uid="{E75FEA1A-19EE-49C5-9015-45EF34D7B55E}"/>
    <cellStyle name="Normal 2 2 4 4 5 2" xfId="7166" xr:uid="{70D8F2EA-F97D-467F-B4DF-6DF03B3809CB}"/>
    <cellStyle name="Normal 2 2 4 4 5 2 2" xfId="15425" xr:uid="{63B70C85-E8C1-418B-8D27-B4915A1BDB63}"/>
    <cellStyle name="Normal 2 2 4 4 5 2 2 2" xfId="40007" xr:uid="{14B75698-44D8-4FBE-A82C-BFF453F94D79}"/>
    <cellStyle name="Normal 2 2 4 4 5 2 3" xfId="31992" xr:uid="{CDD4920B-CA78-43A6-B751-E2A46A40DEF8}"/>
    <cellStyle name="Normal 2 2 4 4 5 3" xfId="12005" xr:uid="{9114A5F4-4C5C-4276-8284-4CA67CD79869}"/>
    <cellStyle name="Normal 2 2 4 4 5 3 2" xfId="36649" xr:uid="{BCB957DB-794D-4575-9BB5-44EF95085E1C}"/>
    <cellStyle name="Normal 2 2 4 4 5 4" xfId="21184" xr:uid="{3BC80DF0-DE47-40AD-8F20-ECC29C7BF8E9}"/>
    <cellStyle name="Normal 2 2 4 4 5 4 2" xfId="45304" xr:uid="{5B8D63AC-FC98-4B5F-9C69-D563B281CB77}"/>
    <cellStyle name="Normal 2 2 4 4 5 5" xfId="28764" xr:uid="{BFC0E297-300A-40A2-A214-C01FDADBCC34}"/>
    <cellStyle name="Normal 2 2 4 4 6" xfId="4418" xr:uid="{0F652DFB-11FE-4D72-BE6F-D5FA92327BA2}"/>
    <cellStyle name="Normal 2 2 4 4 6 2" xfId="12759" xr:uid="{1FDC40DD-937D-4814-9164-F2072C0F15C5}"/>
    <cellStyle name="Normal 2 2 4 4 6 2 2" xfId="37344" xr:uid="{AD9F51DF-C3D8-48CF-B94A-760F598DB505}"/>
    <cellStyle name="Normal 2 2 4 4 6 3" xfId="29384" xr:uid="{C6BB4597-95EE-4341-9BDD-E1FA919AD894}"/>
    <cellStyle name="Normal 2 2 4 4 7" xfId="4935" xr:uid="{CCDE3032-0953-409B-8B0D-03B5FC014AFF}"/>
    <cellStyle name="Normal 2 2 4 4 7 2" xfId="13244" xr:uid="{CE2A1A3E-B54D-4449-9E61-243C434942D7}"/>
    <cellStyle name="Normal 2 2 4 4 7 2 2" xfId="37828" xr:uid="{321EB7FC-A4CE-432D-95C2-416FAF7BEF60}"/>
    <cellStyle name="Normal 2 2 4 4 7 3" xfId="29810" xr:uid="{80A1DB90-B142-4C96-BD41-E247C7E54167}"/>
    <cellStyle name="Normal 2 2 4 4 8" xfId="8913" xr:uid="{2536D9FF-D6E2-40E5-A68E-D5387146652A}"/>
    <cellStyle name="Normal 2 2 4 4 8 2" xfId="33676" xr:uid="{04E27EAE-4689-4F7C-9123-4EC0A062D345}"/>
    <cellStyle name="Normal 2 2 4 4 9" xfId="18091" xr:uid="{0EBA1C13-C196-49C8-9E9A-85F538015A38}"/>
    <cellStyle name="Normal 2 2 4 4 9 2" xfId="42316" xr:uid="{995C7655-4A37-4542-8E93-AF2A54DA56BD}"/>
    <cellStyle name="Normal 2 2 4 5" xfId="584" xr:uid="{A7A0AEDC-E24D-4B51-B3AA-0BCDC9879821}"/>
    <cellStyle name="Normal 2 2 4 5 2" xfId="1219" xr:uid="{F98B4C32-8BCE-43BA-B74B-0D1D2CE9626D}"/>
    <cellStyle name="Normal 2 2 4 5 2 2" xfId="8151" xr:uid="{2F0D9DEC-A7AA-442C-A57F-2C0E75693FAD}"/>
    <cellStyle name="Normal 2 2 4 5 2 2 2" xfId="16409" xr:uid="{F5909178-C0CB-4C70-8E56-950EE7D340BF}"/>
    <cellStyle name="Normal 2 2 4 5 2 2 2 2" xfId="40991" xr:uid="{980F3FFE-FD50-4841-85AF-8CF174BCA322}"/>
    <cellStyle name="Normal 2 2 4 5 2 2 3" xfId="22416" xr:uid="{5F41AC82-BF3C-446F-9C34-8D25FFF42DD7}"/>
    <cellStyle name="Normal 2 2 4 5 2 2 3 2" xfId="46450" xr:uid="{F6B6C1B0-480A-4A3F-ACC5-EC264051BC8C}"/>
    <cellStyle name="Normal 2 2 4 5 2 2 4" xfId="32976" xr:uid="{D87B14B9-088B-48F5-B8A2-D53724201890}"/>
    <cellStyle name="Normal 2 2 4 5 2 3" xfId="6264" xr:uid="{FC8A2B57-EF18-4BA9-9BC9-E6F816B14813}"/>
    <cellStyle name="Normal 2 2 4 5 2 3 2" xfId="14526" xr:uid="{2B6EA207-06E7-41B3-95E6-3871BF8A4438}"/>
    <cellStyle name="Normal 2 2 4 5 2 3 2 2" xfId="39108" xr:uid="{D693038A-7344-4CCA-8A02-6053D7EF3215}"/>
    <cellStyle name="Normal 2 2 4 5 2 3 3" xfId="31093" xr:uid="{4D8A958B-9326-43CF-A8FF-683404484494}"/>
    <cellStyle name="Normal 2 2 4 5 2 4" xfId="9587" xr:uid="{4CF5CE45-196D-4C1A-85D1-C4EB732430D4}"/>
    <cellStyle name="Normal 2 2 4 5 2 4 2" xfId="34282" xr:uid="{CB7B79C2-560F-4AB2-95C0-F6153A9F13BA}"/>
    <cellStyle name="Normal 2 2 4 5 2 5" xfId="19949" xr:uid="{390BEE31-D6F3-4947-9588-B011587AB82C}"/>
    <cellStyle name="Normal 2 2 4 5 2 5 2" xfId="44127" xr:uid="{401CEDB2-18CC-478D-9EB4-70B4A1C628D1}"/>
    <cellStyle name="Normal 2 2 4 5 2 6" xfId="26399" xr:uid="{53C4CD04-CE52-4518-820A-B82CAF508133}"/>
    <cellStyle name="Normal 2 2 4 5 3" xfId="6784" xr:uid="{1A01E59B-5742-4F37-90AF-A9B3C1C9903E}"/>
    <cellStyle name="Normal 2 2 4 5 3 2" xfId="15043" xr:uid="{B19CA3D1-5D5A-4133-B5B9-9B6054D0A77D}"/>
    <cellStyle name="Normal 2 2 4 5 3 2 2" xfId="21837" xr:uid="{FAF03602-E19C-408B-80E9-9AE1ACC202DD}"/>
    <cellStyle name="Normal 2 2 4 5 3 2 2 2" xfId="45911" xr:uid="{086F5BD7-54E5-4499-8D0D-E34A072CDCB7}"/>
    <cellStyle name="Normal 2 2 4 5 3 2 3" xfId="39625" xr:uid="{98684C44-6763-476B-8F7A-984F8BEE43EE}"/>
    <cellStyle name="Normal 2 2 4 5 3 3" xfId="19372" xr:uid="{6C2FE97B-D5CD-4A90-81B3-C7AC98F661CA}"/>
    <cellStyle name="Normal 2 2 4 5 3 3 2" xfId="43566" xr:uid="{5A1111F7-1DD6-4D40-8601-C984AF9A3F5B}"/>
    <cellStyle name="Normal 2 2 4 5 3 4" xfId="31610" xr:uid="{6116C218-8D08-4701-9CF8-C8870288E053}"/>
    <cellStyle name="Normal 2 2 4 5 4" xfId="7321" xr:uid="{B23B4B00-BE7E-4F60-9A7B-C8FBFFBE09D6}"/>
    <cellStyle name="Normal 2 2 4 5 4 2" xfId="15580" xr:uid="{00E3260B-8815-4459-96B1-33C19F3FF7E2}"/>
    <cellStyle name="Normal 2 2 4 5 4 2 2" xfId="40162" xr:uid="{C461CCC8-06B8-4B39-95EF-7906E88371DF}"/>
    <cellStyle name="Normal 2 2 4 5 4 3" xfId="21242" xr:uid="{20112DEE-257E-4BF9-9BA8-C6B29B268D8E}"/>
    <cellStyle name="Normal 2 2 4 5 4 3 2" xfId="45361" xr:uid="{B84608AF-7A5B-4562-A2D9-37FB36FD0280}"/>
    <cellStyle name="Normal 2 2 4 5 4 4" xfId="32147" xr:uid="{BDA32E6C-4472-4669-A1A2-E7F591788949}"/>
    <cellStyle name="Normal 2 2 4 5 5" xfId="5164" xr:uid="{78E65D8E-2DAE-4D09-85D7-1F3899D56403}"/>
    <cellStyle name="Normal 2 2 4 5 5 2" xfId="13458" xr:uid="{7C81C5AC-B7DB-48CE-83F3-670BF739F13A}"/>
    <cellStyle name="Normal 2 2 4 5 5 2 2" xfId="38042" xr:uid="{4FED5C85-62BE-4D92-BFAE-6A0E10FC2CE7}"/>
    <cellStyle name="Normal 2 2 4 5 5 3" xfId="30024" xr:uid="{A486E8C0-8986-4EF0-8F88-A9AB6107B07E}"/>
    <cellStyle name="Normal 2 2 4 5 6" xfId="8971" xr:uid="{FED3A528-8E0D-4027-A852-305B7C0E7C06}"/>
    <cellStyle name="Normal 2 2 4 5 6 2" xfId="33733" xr:uid="{B628E350-906D-47D5-944A-FF9E3F89E7F3}"/>
    <cellStyle name="Normal 2 2 4 5 7" xfId="18765" xr:uid="{9B8A8B11-5AB3-477D-9DB3-B64B9C692AC4}"/>
    <cellStyle name="Normal 2 2 4 5 7 2" xfId="42961" xr:uid="{AC184B19-773D-4682-98F9-AEBCAB0D4E8A}"/>
    <cellStyle name="Normal 2 2 4 5 8" xfId="25864" xr:uid="{DD5E8FF9-C00D-4F55-A870-351D0DBEDB5D}"/>
    <cellStyle name="Normal 2 2 4 6" xfId="1616" xr:uid="{0732E5F4-1211-4953-9CAF-008B84B9DFA4}"/>
    <cellStyle name="Normal 2 2 4 6 2" xfId="6902" xr:uid="{02723952-D193-403E-B361-2A6A1C54262D}"/>
    <cellStyle name="Normal 2 2 4 6 2 2" xfId="15161" xr:uid="{020C02D0-373D-4891-8C7F-BA0AEC155BA6}"/>
    <cellStyle name="Normal 2 2 4 6 2 2 2" xfId="39743" xr:uid="{D4EDBD45-1DDD-4644-9AAF-99AC6523B6D5}"/>
    <cellStyle name="Normal 2 2 4 6 2 3" xfId="22799" xr:uid="{8DDA05F8-9B86-457C-A1DD-234B6625DBE1}"/>
    <cellStyle name="Normal 2 2 4 6 2 3 2" xfId="46825" xr:uid="{92622545-D980-4F8D-9936-93264B83D3A0}"/>
    <cellStyle name="Normal 2 2 4 6 2 4" xfId="31728" xr:uid="{98ACAE24-FAF5-48B3-AC8F-9A90F60B492F}"/>
    <cellStyle name="Normal 2 2 4 6 3" xfId="5549" xr:uid="{316F2412-1A18-4DEF-8B20-5862DFC98D89}"/>
    <cellStyle name="Normal 2 2 4 6 3 2" xfId="13832" xr:uid="{E12DF1A7-EA76-4623-BA4A-F797EFBF7359}"/>
    <cellStyle name="Normal 2 2 4 6 3 2 2" xfId="38416" xr:uid="{B829EC56-CC48-4EB7-B346-4594D557BF34}"/>
    <cellStyle name="Normal 2 2 4 6 3 3" xfId="30398" xr:uid="{9019A2DD-C732-4B2A-95E6-92EB58199072}"/>
    <cellStyle name="Normal 2 2 4 6 4" xfId="9970" xr:uid="{59CD304E-5A2F-4DF3-ABCC-ACB17591F965}"/>
    <cellStyle name="Normal 2 2 4 6 4 2" xfId="34656" xr:uid="{E37922D5-121F-42DC-829B-F936D063C7BB}"/>
    <cellStyle name="Normal 2 2 4 6 5" xfId="20333" xr:uid="{2734C365-AB5F-46B6-A303-6C2C97A6C959}"/>
    <cellStyle name="Normal 2 2 4 6 5 2" xfId="44505" xr:uid="{82653BF5-82FC-45B7-A8CD-C8BE5149735F}"/>
    <cellStyle name="Normal 2 2 4 6 6" xfId="26772" xr:uid="{A2B48B80-4560-4325-BC4E-36EB65F4BCAF}"/>
    <cellStyle name="Normal 2 2 4 7" xfId="1773" xr:uid="{038AC337-1A80-4D84-9AA7-3FC88FB749E1}"/>
    <cellStyle name="Normal 2 2 4 7 2" xfId="7587" xr:uid="{758D8A94-1751-4505-A3A6-E625A3FD52C7}"/>
    <cellStyle name="Normal 2 2 4 7 2 2" xfId="15845" xr:uid="{1C67FDB3-657E-4BC0-81C7-3DB91BCFDE71}"/>
    <cellStyle name="Normal 2 2 4 7 2 2 2" xfId="40427" xr:uid="{3A6AA5C4-6735-4128-846A-6AB80E9BCDCF}"/>
    <cellStyle name="Normal 2 2 4 7 2 3" xfId="22938" xr:uid="{2BE9F689-7B8D-41D3-8C18-4B7C2277CC68}"/>
    <cellStyle name="Normal 2 2 4 7 2 3 2" xfId="46949" xr:uid="{41043146-1659-4108-9C7A-55D653D69285}"/>
    <cellStyle name="Normal 2 2 4 7 2 4" xfId="32412" xr:uid="{A154E765-C496-4E4A-9EFA-8EC6A6CB9891}"/>
    <cellStyle name="Normal 2 2 4 7 3" xfId="5691" xr:uid="{5592C4CA-5E34-48E3-BA32-5E98B4195218}"/>
    <cellStyle name="Normal 2 2 4 7 3 2" xfId="13953" xr:uid="{3AB524FC-8883-4357-AB34-E98144683A7F}"/>
    <cellStyle name="Normal 2 2 4 7 3 2 2" xfId="38535" xr:uid="{B2E42999-AE12-44CC-ADC7-55BFE18283FF}"/>
    <cellStyle name="Normal 2 2 4 7 3 3" xfId="30520" xr:uid="{7D078254-6815-4CCF-9AF9-2BF128D108A5}"/>
    <cellStyle name="Normal 2 2 4 7 4" xfId="10115" xr:uid="{449BA0ED-496C-4DC7-96AD-756EB689B634}"/>
    <cellStyle name="Normal 2 2 4 7 4 2" xfId="34775" xr:uid="{1B7A18B7-F63A-403E-944F-7A56FE0A7F6E}"/>
    <cellStyle name="Normal 2 2 4 7 5" xfId="20473" xr:uid="{D431F8D3-1548-4099-A6AA-FCDA5348028B}"/>
    <cellStyle name="Normal 2 2 4 7 5 2" xfId="44633" xr:uid="{52918C34-494B-4BCC-86B1-593C10443AE9}"/>
    <cellStyle name="Normal 2 2 4 7 6" xfId="26890" xr:uid="{F8C019FF-6115-4E22-B036-7B9901A8EDAA}"/>
    <cellStyle name="Normal 2 2 4 8" xfId="731" xr:uid="{072C2464-9A59-4D34-A256-09DE5BCD5FFF}"/>
    <cellStyle name="Normal 2 2 4 8 2" xfId="7700" xr:uid="{93241EBA-09F1-4880-A3C1-2CAB859558BB}"/>
    <cellStyle name="Normal 2 2 4 8 2 2" xfId="15958" xr:uid="{891A4B87-F6A6-4A48-8524-70F6A17D2251}"/>
    <cellStyle name="Normal 2 2 4 8 2 2 2" xfId="40540" xr:uid="{3B4B1B4B-EB9B-4E5B-9344-676628B63509}"/>
    <cellStyle name="Normal 2 2 4 8 2 3" xfId="21967" xr:uid="{5A4EFB29-C05C-4826-8625-B580CD288DF7}"/>
    <cellStyle name="Normal 2 2 4 8 2 3 2" xfId="46039" xr:uid="{10CA4B50-FA2F-4991-9B55-5D2F562A284E}"/>
    <cellStyle name="Normal 2 2 4 8 2 4" xfId="32525" xr:uid="{795B4C1B-2883-481D-B3FE-55CD1EAE6399}"/>
    <cellStyle name="Normal 2 2 4 8 3" xfId="5813" xr:uid="{E1CA9623-AF74-4CA8-8FE9-EDBB7E7D725F}"/>
    <cellStyle name="Normal 2 2 4 8 3 2" xfId="14075" xr:uid="{4E77ACA4-8D0C-495C-A99F-EE6C207D8C0D}"/>
    <cellStyle name="Normal 2 2 4 8 3 2 2" xfId="38657" xr:uid="{2D0F0BB4-94FF-4F8D-B233-DF948488EF37}"/>
    <cellStyle name="Normal 2 2 4 8 3 3" xfId="30642" xr:uid="{7F4FE7CC-4DBF-45F5-AE83-28B785AE3DFD}"/>
    <cellStyle name="Normal 2 2 4 8 4" xfId="9126" xr:uid="{E0558A81-EA2D-42AF-84F3-457743000391}"/>
    <cellStyle name="Normal 2 2 4 8 4 2" xfId="33875" xr:uid="{B9DC9D15-E031-489B-8C6D-AEAAC40B1634}"/>
    <cellStyle name="Normal 2 2 4 8 5" xfId="19502" xr:uid="{4BCBA731-D06A-451F-B514-28F9C6AFAC8E}"/>
    <cellStyle name="Normal 2 2 4 8 5 2" xfId="43694" xr:uid="{E06492DB-AB0D-437D-96C5-1E5723560C59}"/>
    <cellStyle name="Normal 2 2 4 8 6" xfId="26000" xr:uid="{33D2D822-6EEA-4A8A-85D0-3FF0ABCC08B0}"/>
    <cellStyle name="Normal 2 2 4 9" xfId="1892" xr:uid="{CDBA9DDF-39E9-40CF-ADC5-FEF3B2FB6F4D}"/>
    <cellStyle name="Normal 2 2 4 9 2" xfId="7778" xr:uid="{23F72021-8BD7-4040-A4C3-1BD0178DE2C4}"/>
    <cellStyle name="Normal 2 2 4 9 2 2" xfId="16036" xr:uid="{E4FF5208-F4B4-4F52-ABA0-7A8D1A36DCF9}"/>
    <cellStyle name="Normal 2 2 4 9 2 2 2" xfId="40618" xr:uid="{D34CB295-C5B5-4A35-BBA1-484D26C11DBF}"/>
    <cellStyle name="Normal 2 2 4 9 2 3" xfId="23056" xr:uid="{F573F7F5-0B19-4CCF-976C-1137CEE208F1}"/>
    <cellStyle name="Normal 2 2 4 9 2 3 2" xfId="47067" xr:uid="{AF283890-81BE-41CC-BC7E-13B8D06AAF16}"/>
    <cellStyle name="Normal 2 2 4 9 2 4" xfId="32603" xr:uid="{3EEB3EB6-7432-4DE4-9FDF-EF96D1518304}"/>
    <cellStyle name="Normal 2 2 4 9 3" xfId="5891" xr:uid="{E203D8B8-D3CD-42D5-865F-46D6EF3602F0}"/>
    <cellStyle name="Normal 2 2 4 9 3 2" xfId="14153" xr:uid="{C839D9F4-FCFA-4610-AB60-BD231FE7DE98}"/>
    <cellStyle name="Normal 2 2 4 9 3 2 2" xfId="38735" xr:uid="{77191ACB-36FB-4345-A24A-8554403CB806}"/>
    <cellStyle name="Normal 2 2 4 9 3 3" xfId="30720" xr:uid="{2CF9155C-3B5B-4B68-8239-E5763A1919D8}"/>
    <cellStyle name="Normal 2 2 4 9 4" xfId="10234" xr:uid="{DBD283C8-7765-41BA-B564-F40E84E8F1CE}"/>
    <cellStyle name="Normal 2 2 4 9 4 2" xfId="34893" xr:uid="{13896E8F-D5E9-40D3-97A0-67E26491BDA4}"/>
    <cellStyle name="Normal 2 2 4 9 5" xfId="20591" xr:uid="{73D4DA78-20BE-47C4-9EDA-FBF37E8721AB}"/>
    <cellStyle name="Normal 2 2 4 9 5 2" xfId="44751" xr:uid="{B217E530-94DD-4D4A-839C-1FEDD326A552}"/>
    <cellStyle name="Normal 2 2 4 9 6" xfId="27008" xr:uid="{17552429-F8D1-4D31-AF80-A67FAA11A4C7}"/>
    <cellStyle name="Normal 2 2 5" xfId="189" xr:uid="{82631AE8-6A08-4C9E-BA63-18B93E553221}"/>
    <cellStyle name="Normal 2 2 5 2" xfId="1012" xr:uid="{09AC7992-20B2-4618-A3D9-40FAF6039273}"/>
    <cellStyle name="Normal 2 2 5 2 2" xfId="1451" xr:uid="{41000234-B4F9-4D3C-A89F-9447B22769FD}"/>
    <cellStyle name="Normal 2 2 5 2 2 2" xfId="7479" xr:uid="{5A64201A-A9B1-479F-9D50-2D74242952A1}"/>
    <cellStyle name="Normal 2 2 5 2 2 2 2" xfId="15738" xr:uid="{781F5608-112C-47FF-B573-5BE9180BB352}"/>
    <cellStyle name="Normal 2 2 5 2 2 2 2 2" xfId="40320" xr:uid="{1A85AC6B-AD70-4284-A17B-A8FE36DF38BE}"/>
    <cellStyle name="Normal 2 2 5 2 2 2 3" xfId="22639" xr:uid="{41A30F16-C6A9-42A9-BC96-C7AF248E2FA1}"/>
    <cellStyle name="Normal 2 2 5 2 2 2 3 2" xfId="46666" xr:uid="{5D469B02-22F0-4E65-9BFC-46D85408B8CD}"/>
    <cellStyle name="Normal 2 2 5 2 2 2 4" xfId="32305" xr:uid="{E5E2B844-CF99-4865-AF22-274128C7B013}"/>
    <cellStyle name="Normal 2 2 5 2 2 3" xfId="5391" xr:uid="{F2DCFEE6-6AD9-4653-90AF-B848EC7E51F3}"/>
    <cellStyle name="Normal 2 2 5 2 2 3 2" xfId="13674" xr:uid="{C71F8899-C12E-4B11-83F9-169F53665C10}"/>
    <cellStyle name="Normal 2 2 5 2 2 3 2 2" xfId="38258" xr:uid="{1D235D67-2650-43C3-B851-AF854E0A8309}"/>
    <cellStyle name="Normal 2 2 5 2 2 3 3" xfId="30240" xr:uid="{ED161F3A-BFB4-44FB-BCFD-9660C0EDFAF2}"/>
    <cellStyle name="Normal 2 2 5 2 2 4" xfId="9812" xr:uid="{FB8AB4A7-A191-4DDC-BBCA-4D17332324F6}"/>
    <cellStyle name="Normal 2 2 5 2 2 4 2" xfId="34498" xr:uid="{0F1FC5A2-18EE-45BB-A858-6E5E2E9FE713}"/>
    <cellStyle name="Normal 2 2 5 2 2 5" xfId="20173" xr:uid="{F7932282-AF2F-4B48-BF94-EED5E868F65F}"/>
    <cellStyle name="Normal 2 2 5 2 2 5 2" xfId="44347" xr:uid="{402B5FD5-1EBD-41A4-BA70-2F4881DB982D}"/>
    <cellStyle name="Normal 2 2 5 2 2 6" xfId="26614" xr:uid="{A23779C9-0B2C-4976-9064-8A802F17A502}"/>
    <cellStyle name="Normal 2 2 5 2 3" xfId="6106" xr:uid="{A9E23E52-74CB-4B95-999D-3AEFF09BC9E1}"/>
    <cellStyle name="Normal 2 2 5 2 3 2" xfId="7993" xr:uid="{95CB7F02-A401-4D42-8B0D-98CD13451026}"/>
    <cellStyle name="Normal 2 2 5 2 3 2 2" xfId="16251" xr:uid="{9BAAD442-C9CE-4BAB-BB53-55E1FF6490F7}"/>
    <cellStyle name="Normal 2 2 5 2 3 2 2 2" xfId="40833" xr:uid="{62C951A6-1626-46DD-A777-2736A2BD828B}"/>
    <cellStyle name="Normal 2 2 5 2 3 2 3" xfId="32818" xr:uid="{6AFC028B-A09C-4949-9B40-5E3CB38CB164}"/>
    <cellStyle name="Normal 2 2 5 2 3 3" xfId="14368" xr:uid="{527128E8-37A7-45BD-BB8F-5AAB3E732E52}"/>
    <cellStyle name="Normal 2 2 5 2 3 3 2" xfId="38950" xr:uid="{8FE1DABB-FD93-45B5-A8AE-CFEA99CE0C15}"/>
    <cellStyle name="Normal 2 2 5 2 3 4" xfId="22221" xr:uid="{C28E6DFD-DDBC-4A01-B0E3-DB6B3CCBFED1}"/>
    <cellStyle name="Normal 2 2 5 2 3 4 2" xfId="46262" xr:uid="{37218E63-808A-4686-9451-5EC04E347BF5}"/>
    <cellStyle name="Normal 2 2 5 2 3 5" xfId="30935" xr:uid="{3BDEC4F0-2A81-4303-A6D2-598DE4633576}"/>
    <cellStyle name="Normal 2 2 5 2 4" xfId="6626" xr:uid="{D8B7C167-B36A-47F9-B915-8891AE996FD5}"/>
    <cellStyle name="Normal 2 2 5 2 4 2" xfId="14885" xr:uid="{C9316E32-61C6-4B5E-BEDA-68FDDF61CF99}"/>
    <cellStyle name="Normal 2 2 5 2 4 2 2" xfId="39467" xr:uid="{F939AE1F-647A-4221-815B-00A781DF133C}"/>
    <cellStyle name="Normal 2 2 5 2 4 3" xfId="31452" xr:uid="{039D5B7F-6A4E-46D2-8D30-813E41FD124C}"/>
    <cellStyle name="Normal 2 2 5 2 5" xfId="7158" xr:uid="{61623B5C-7B11-4E40-B658-C58E4181A82A}"/>
    <cellStyle name="Normal 2 2 5 2 5 2" xfId="15417" xr:uid="{029EF688-579E-43FF-89F8-CC7862434DEE}"/>
    <cellStyle name="Normal 2 2 5 2 5 2 2" xfId="39999" xr:uid="{0E7B0A58-3ACA-4FD1-B610-2BBF254C6788}"/>
    <cellStyle name="Normal 2 2 5 2 5 3" xfId="31984" xr:uid="{67773ED6-CBB4-4465-A56F-CDB43474C46E}"/>
    <cellStyle name="Normal 2 2 5 2 6" xfId="4972" xr:uid="{DE350C8A-0E54-4618-8553-5FE34007D3D0}"/>
    <cellStyle name="Normal 2 2 5 2 6 2" xfId="13273" xr:uid="{7A7EBDE4-6886-4EF4-891F-81AF9786837A}"/>
    <cellStyle name="Normal 2 2 5 2 6 2 2" xfId="37857" xr:uid="{C281D4C3-4332-461B-ACBF-394D01DD170D}"/>
    <cellStyle name="Normal 2 2 5 2 6 3" xfId="29839" xr:uid="{0BD1489E-A3AC-4BE3-8D73-1D3EF94BF2E5}"/>
    <cellStyle name="Normal 2 2 5 2 7" xfId="9388" xr:uid="{7357EB35-18FF-477B-AEE8-324D06EC981A}"/>
    <cellStyle name="Normal 2 2 5 2 7 2" xfId="34096" xr:uid="{CE18615C-3472-43BA-AA74-04E42737B346}"/>
    <cellStyle name="Normal 2 2 5 2 8" xfId="19756" xr:uid="{B4C5C6DD-BDCA-46CC-B69A-FB824343478D}"/>
    <cellStyle name="Normal 2 2 5 2 8 2" xfId="43936" xr:uid="{B9A7CB2E-9E5D-444B-B368-58ECBE6DAE09}"/>
    <cellStyle name="Normal 2 2 5 2 9" xfId="26215" xr:uid="{120C2535-584E-4BC4-A36C-A044B8338003}"/>
    <cellStyle name="Normal 2 2 5 3" xfId="1252" xr:uid="{B14ABADA-5087-4B70-AB02-B2249A1D8117}"/>
    <cellStyle name="Normal 2 2 5 3 2" xfId="6291" xr:uid="{DC85647C-C6B7-47F5-A860-AD33A4364D4D}"/>
    <cellStyle name="Normal 2 2 5 3 2 2" xfId="22444" xr:uid="{775DD790-77DC-470C-AACA-59D60D747710}"/>
    <cellStyle name="Normal 2 2 5 3 2 2 2" xfId="46478" xr:uid="{9BB4866E-B8A7-447F-A272-05D18427ADEC}"/>
    <cellStyle name="Normal 2 2 5 3 3" xfId="7349" xr:uid="{CB3ED301-6FFF-442B-AEC6-2F40D33A6AC8}"/>
    <cellStyle name="Normal 2 2 5 3 3 2" xfId="15608" xr:uid="{4A1AAC95-4D37-4CD2-92F0-A8C47AAD66BE}"/>
    <cellStyle name="Normal 2 2 5 3 3 2 2" xfId="40190" xr:uid="{DF0EBB24-0116-4FEA-A53D-0EC97F4A5DDE}"/>
    <cellStyle name="Normal 2 2 5 3 3 3" xfId="32175" xr:uid="{30D9925B-74D1-4FB7-ADF0-224369DA9E6E}"/>
    <cellStyle name="Normal 2 2 5 3 4" xfId="5193" xr:uid="{17C1C730-57B2-4C5D-8BE7-47BB484F0BF5}"/>
    <cellStyle name="Normal 2 2 5 3 4 2" xfId="13486" xr:uid="{2FF791D5-D7AE-47B8-9951-C33481A8B9DF}"/>
    <cellStyle name="Normal 2 2 5 3 4 2 2" xfId="38070" xr:uid="{34790164-F812-43D5-AFE7-443A09DAFEB9}"/>
    <cellStyle name="Normal 2 2 5 3 4 3" xfId="30052" xr:uid="{CB7800FC-0E74-4A03-AB1A-47E801628A03}"/>
    <cellStyle name="Normal 2 2 5 3 5" xfId="9615" xr:uid="{92E6303F-5610-4454-BCD8-03E4D2399894}"/>
    <cellStyle name="Normal 2 2 5 3 5 2" xfId="34310" xr:uid="{05CE4038-D65B-4676-9026-8B31893E3C4D}"/>
    <cellStyle name="Normal 2 2 5 3 6" xfId="19977" xr:uid="{68073CE1-D48D-4AD2-A6B4-1702852097BB}"/>
    <cellStyle name="Normal 2 2 5 3 6 2" xfId="44155" xr:uid="{F5C28134-E8DC-4B4C-9E45-A27A7B109E0E}"/>
    <cellStyle name="Normal 2 2 5 3 7" xfId="26427" xr:uid="{46992435-EC77-4AD2-8AE0-A8AF0FDD0992}"/>
    <cellStyle name="Normal 2 2 5 4" xfId="1645" xr:uid="{6F2C82A8-7803-482E-8982-8F7FF3176B8D}"/>
    <cellStyle name="Normal 2 2 5 5" xfId="782" xr:uid="{66AAA35F-C73F-47E3-A2EC-465590BB4B22}"/>
    <cellStyle name="Normal 2 2 5 5 2" xfId="7806" xr:uid="{B02E21EF-FE94-4D9A-85D9-C9073EE327D2}"/>
    <cellStyle name="Normal 2 2 5 5 2 2" xfId="16064" xr:uid="{06B778DC-54C3-4672-AA62-9B5DB349A6EB}"/>
    <cellStyle name="Normal 2 2 5 5 2 2 2" xfId="40646" xr:uid="{86917747-A827-4C27-8949-BD7223D21B5C}"/>
    <cellStyle name="Normal 2 2 5 5 2 3" xfId="22005" xr:uid="{4FF23540-CE03-46B0-A823-C646FB6933AD}"/>
    <cellStyle name="Normal 2 2 5 5 2 3 2" xfId="46071" xr:uid="{7A2A5D09-EF5E-4B5A-AEB5-D48317926F51}"/>
    <cellStyle name="Normal 2 2 5 5 2 4" xfId="32631" xr:uid="{464B8518-D05F-4A42-9838-14889A131358}"/>
    <cellStyle name="Normal 2 2 5 5 3" xfId="5919" xr:uid="{E5059027-E25B-4BF6-B4DC-E791ACA12BF8}"/>
    <cellStyle name="Normal 2 2 5 5 3 2" xfId="14181" xr:uid="{F100B3A7-AA73-401C-A7A5-E09A15FBEAAF}"/>
    <cellStyle name="Normal 2 2 5 5 3 2 2" xfId="38763" xr:uid="{A2E709A6-D301-4493-970D-3C75262CBF1F}"/>
    <cellStyle name="Normal 2 2 5 5 3 3" xfId="30748" xr:uid="{E8763569-066D-48E4-8FEC-639A8CED98AA}"/>
    <cellStyle name="Normal 2 2 5 5 4" xfId="9167" xr:uid="{D646CF7B-DB0C-49BC-9409-9920AB1DC823}"/>
    <cellStyle name="Normal 2 2 5 5 4 2" xfId="33906" xr:uid="{8FE33D6A-0A85-4A1F-966F-91DF60BD46F0}"/>
    <cellStyle name="Normal 2 2 5 5 5" xfId="19539" xr:uid="{41D73A50-E8A2-4632-AB6E-C6B28419C986}"/>
    <cellStyle name="Normal 2 2 5 5 5 2" xfId="43727" xr:uid="{FC7B211A-2F09-4B3A-8F7F-7FA934996A4E}"/>
    <cellStyle name="Normal 2 2 5 5 6" xfId="26028" xr:uid="{A49E5739-92C0-4BCA-A771-B63B1B1EEECB}"/>
    <cellStyle name="Normal 2 2 5 6" xfId="6439" xr:uid="{22C77088-ED69-4DE5-9591-A3355657CF2F}"/>
    <cellStyle name="Normal 2 2 5 6 2" xfId="14698" xr:uid="{AC2C1F69-AD19-474C-A5A6-621F4028A96B}"/>
    <cellStyle name="Normal 2 2 5 6 2 2" xfId="39280" xr:uid="{6B784082-DC39-4866-828A-2EB4545BFF5B}"/>
    <cellStyle name="Normal 2 2 5 6 3" xfId="31265" xr:uid="{F5BCDC92-F021-4385-89A7-ABDC4C398948}"/>
    <cellStyle name="Normal 2 2 5 7" xfId="7168" xr:uid="{BBDBF540-732C-4219-954B-9241B419CBEA}"/>
    <cellStyle name="Normal 2 2 5 7 2" xfId="15427" xr:uid="{5BF48F64-4D77-4299-B5B8-0A6EAE4B4D26}"/>
    <cellStyle name="Normal 2 2 5 7 2 2" xfId="40009" xr:uid="{1AB81316-CFF9-4F89-8D63-8B48D8DAC421}"/>
    <cellStyle name="Normal 2 2 5 7 3" xfId="31994" xr:uid="{CD8FD6B4-0CED-4A99-AE9D-1A1E690AFE89}"/>
    <cellStyle name="Normal 2 2 5 8" xfId="4755" xr:uid="{AF72023C-2660-4A3C-8A67-246D23747FD6}"/>
    <cellStyle name="Normal 2 2 5 8 2" xfId="13084" xr:uid="{094D1E87-F87C-40C3-A4CB-5039005A380E}"/>
    <cellStyle name="Normal 2 2 5 8 2 2" xfId="37669" xr:uid="{B53623EA-601D-4528-9569-3D3B4E96464E}"/>
    <cellStyle name="Normal 2 2 5 8 3" xfId="29649" xr:uid="{AC9D5411-F9AD-4D58-B282-14D19534631E}"/>
    <cellStyle name="Normal 2 2 6" xfId="235" xr:uid="{D491F8ED-C6D9-4FEE-8D58-F1D59391E22E}"/>
    <cellStyle name="Normal 2 2 6 10" xfId="2744" xr:uid="{879FA607-593F-4AC2-9C26-6984A9E33B86}"/>
    <cellStyle name="Normal 2 2 6 10 2" xfId="11085" xr:uid="{B6572CF4-5570-4BAA-8AA4-45A54CAD1651}"/>
    <cellStyle name="Normal 2 2 6 10 2 2" xfId="35740" xr:uid="{8E5D15A8-EB89-4360-AA9A-4135F743BB9F}"/>
    <cellStyle name="Normal 2 2 6 10 3" xfId="27855" xr:uid="{22851F4F-C0D7-471C-8995-6D98E5EBC6E8}"/>
    <cellStyle name="Normal 2 2 6 11" xfId="3217" xr:uid="{4C20A817-FAD7-4F49-BC96-47EDF4D7BCC4}"/>
    <cellStyle name="Normal 2 2 6 11 2" xfId="11558" xr:uid="{B59052C8-B47C-4B9C-9992-BE69F72DCAA5}"/>
    <cellStyle name="Normal 2 2 6 11 2 2" xfId="36212" xr:uid="{8E18656F-BAA1-40BA-9924-196F871954B0}"/>
    <cellStyle name="Normal 2 2 6 11 3" xfId="28327" xr:uid="{73CF5327-E322-4484-B9A4-31E3A4B64D53}"/>
    <cellStyle name="Normal 2 2 6 12" xfId="3461" xr:uid="{AD7920AA-295B-4BF7-BF73-E1A954D4FF6C}"/>
    <cellStyle name="Normal 2 2 6 12 2" xfId="11802" xr:uid="{9F44BA6A-9F6C-4CCC-AF55-86F548FA7A06}"/>
    <cellStyle name="Normal 2 2 6 12 2 2" xfId="36448" xr:uid="{E7E6EE4D-D02B-4B81-B444-FF7316D8F01C}"/>
    <cellStyle name="Normal 2 2 6 12 3" xfId="28563" xr:uid="{E0A78E0D-28D1-43A3-967E-0B7F3B1C8E19}"/>
    <cellStyle name="Normal 2 2 6 13" xfId="4171" xr:uid="{C4CAB90C-4F97-496B-ADA1-46D6A62BEC73}"/>
    <cellStyle name="Normal 2 2 6 13 2" xfId="12512" xr:uid="{043F03EB-467E-44F4-8EF6-6C177AB64C28}"/>
    <cellStyle name="Normal 2 2 6 13 2 2" xfId="37097" xr:uid="{5930A8A8-5D75-4F95-A66A-985F5C5E2CE7}"/>
    <cellStyle name="Normal 2 2 6 13 3" xfId="29183" xr:uid="{9B66030F-9BA2-4C3C-99C6-0D599414CE7D}"/>
    <cellStyle name="Normal 2 2 6 14" xfId="4813" xr:uid="{D710C57C-B05E-4838-AA28-2EA407BBB3B4}"/>
    <cellStyle name="Normal 2 2 6 14 2" xfId="13137" xr:uid="{9B69AFC2-57C1-4490-82D0-750DB42209F6}"/>
    <cellStyle name="Normal 2 2 6 14 2 2" xfId="37722" xr:uid="{686E680E-7B22-41E6-8756-CD2D3E8AF0E8}"/>
    <cellStyle name="Normal 2 2 6 14 3" xfId="29702" xr:uid="{27791020-5CA6-4811-BCF4-44F26C8705DC}"/>
    <cellStyle name="Normal 2 2 6 15" xfId="8688" xr:uid="{BF94F1F3-30DF-4BE1-BFD7-73DAC82B3B0F}"/>
    <cellStyle name="Normal 2 2 6 15 2" xfId="33468" xr:uid="{FE6876C0-DE24-4CEA-8B9C-D137351CBC8F}"/>
    <cellStyle name="Normal 2 2 6 16" xfId="17874" xr:uid="{19626A40-E54B-4C60-9269-3088385B010D}"/>
    <cellStyle name="Normal 2 2 6 16 2" xfId="42099" xr:uid="{50B7659C-A235-45C0-A181-A9556CDD3786}"/>
    <cellStyle name="Normal 2 2 6 17" xfId="18477" xr:uid="{837DA274-1603-4926-BC0C-7EE21BABFC89}"/>
    <cellStyle name="Normal 2 2 6 17 2" xfId="42680" xr:uid="{8861E048-9205-4BD2-A210-DEF2D25C015B}"/>
    <cellStyle name="Normal 2 2 6 18" xfId="25602" xr:uid="{F3E50FC8-105A-4384-8529-A41F0E9507D8}"/>
    <cellStyle name="Normal 2 2 6 2" xfId="431" xr:uid="{78214104-8EB4-4C4C-B918-10F802A1910C}"/>
    <cellStyle name="Normal 2 2 6 2 10" xfId="5030" xr:uid="{149C1E64-8800-4D27-B823-1E57453CC7CE}"/>
    <cellStyle name="Normal 2 2 6 2 10 2" xfId="13327" xr:uid="{FAB63845-1C56-4BE1-A87C-1D00941B4E22}"/>
    <cellStyle name="Normal 2 2 6 2 10 2 2" xfId="37911" xr:uid="{F14E97DF-57D3-47C5-81A5-162AC38B5157}"/>
    <cellStyle name="Normal 2 2 6 2 10 3" xfId="29892" xr:uid="{BCCAED83-C52E-488F-B609-313AEF48622A}"/>
    <cellStyle name="Normal 2 2 6 2 11" xfId="8823" xr:uid="{5878A4D3-5ABD-4359-8C68-DAF9B74F0F5B}"/>
    <cellStyle name="Normal 2 2 6 2 11 2" xfId="33589" xr:uid="{DB041D70-6CEB-401E-950F-6F9D80C0E71D}"/>
    <cellStyle name="Normal 2 2 6 2 12" xfId="18008" xr:uid="{BE57577C-39FB-41C5-BA42-628D4F6A09AC}"/>
    <cellStyle name="Normal 2 2 6 2 12 2" xfId="42233" xr:uid="{A0870FAC-E0D2-4C9C-A20F-D065097060D2}"/>
    <cellStyle name="Normal 2 2 6 2 13" xfId="18614" xr:uid="{749E7F44-FD5C-4F41-A0ED-B3F2F92E11D5}"/>
    <cellStyle name="Normal 2 2 6 2 13 2" xfId="42810" xr:uid="{6EB6766F-40AF-4965-B57B-6DA027D02D92}"/>
    <cellStyle name="Normal 2 2 6 2 14" xfId="25720" xr:uid="{0E32DCDD-C684-4D71-B57B-56D22820C380}"/>
    <cellStyle name="Normal 2 2 6 2 2" xfId="1504" xr:uid="{C28F587C-D1DF-42B6-BEFF-13CC6F7A3A30}"/>
    <cellStyle name="Normal 2 2 6 2 2 2" xfId="3098" xr:uid="{9C6753B1-C983-4123-9CD0-F59506C90464}"/>
    <cellStyle name="Normal 2 2 6 2 2 2 2" xfId="7055" xr:uid="{8127359B-0C3C-4930-A3B9-8B1A1EF96DEE}"/>
    <cellStyle name="Normal 2 2 6 2 2 2 2 2" xfId="15314" xr:uid="{63DDAFE6-A779-4F70-A5CC-ED1A22D108F2}"/>
    <cellStyle name="Normal 2 2 6 2 2 2 2 2 2" xfId="39896" xr:uid="{E8E91B35-DAB2-4B85-B942-4B8B7A78023B}"/>
    <cellStyle name="Normal 2 2 6 2 2 2 2 3" xfId="31881" xr:uid="{9B672622-1245-4F50-A269-6A4FD7C63442}"/>
    <cellStyle name="Normal 2 2 6 2 2 2 3" xfId="11439" xr:uid="{48625C8A-77BE-43B1-9BE1-7B4823D61C42}"/>
    <cellStyle name="Normal 2 2 6 2 2 2 3 2" xfId="36094" xr:uid="{B646A886-5D92-43D0-ABD8-8C45D63F289F}"/>
    <cellStyle name="Normal 2 2 6 2 2 2 4" xfId="22692" xr:uid="{D6F785B4-C88C-40CA-941C-B99BC379C78E}"/>
    <cellStyle name="Normal 2 2 6 2 2 2 4 2" xfId="46719" xr:uid="{2ED22B3A-8B22-4CC7-B624-CE333D783D60}"/>
    <cellStyle name="Normal 2 2 6 2 2 2 5" xfId="28209" xr:uid="{822F0FE8-B219-4B79-BAD8-CF5A279A2C02}"/>
    <cellStyle name="Normal 2 2 6 2 2 3" xfId="3817" xr:uid="{8BFBDC04-BB63-49CC-BF1C-432C9E51DB7A}"/>
    <cellStyle name="Normal 2 2 6 2 2 3 2" xfId="12158" xr:uid="{302DF264-CD80-4ECE-B887-605678B36C0A}"/>
    <cellStyle name="Normal 2 2 6 2 2 3 2 2" xfId="36802" xr:uid="{AF1882C8-E0E6-4988-9702-BC9B8E77908D}"/>
    <cellStyle name="Normal 2 2 6 2 2 3 3" xfId="28917" xr:uid="{3809326D-8F1F-462F-B980-A5F061C2D00B}"/>
    <cellStyle name="Normal 2 2 6 2 2 4" xfId="4571" xr:uid="{93E403E3-A004-4355-8485-D57620F9B347}"/>
    <cellStyle name="Normal 2 2 6 2 2 4 2" xfId="12912" xr:uid="{4BA92B5F-4BE3-46E6-BC08-B392EE7B28EE}"/>
    <cellStyle name="Normal 2 2 6 2 2 4 2 2" xfId="37497" xr:uid="{B5C9CE87-15AB-4D9D-9B4D-8B2052ED5F66}"/>
    <cellStyle name="Normal 2 2 6 2 2 4 3" xfId="29537" xr:uid="{D5C13ECA-B6B8-4B4A-AEDE-67B8E41B9A81}"/>
    <cellStyle name="Normal 2 2 6 2 2 5" xfId="5444" xr:uid="{E36CD089-33F7-4565-ACE7-4869ACB2DB5D}"/>
    <cellStyle name="Normal 2 2 6 2 2 5 2" xfId="13727" xr:uid="{7F59A500-A6F6-40DC-BDA0-795ACEF376E4}"/>
    <cellStyle name="Normal 2 2 6 2 2 5 2 2" xfId="38311" xr:uid="{763F51B1-42FF-428E-ABBA-681EAFA3B007}"/>
    <cellStyle name="Normal 2 2 6 2 2 5 3" xfId="30293" xr:uid="{01915829-3645-4426-B630-0CA3A4B32EDD}"/>
    <cellStyle name="Normal 2 2 6 2 2 6" xfId="9865" xr:uid="{92A6DBA5-7179-4261-BB34-90316F543EE6}"/>
    <cellStyle name="Normal 2 2 6 2 2 6 2" xfId="34551" xr:uid="{DD012FB8-1468-445B-AA66-F298D9ACC767}"/>
    <cellStyle name="Normal 2 2 6 2 2 7" xfId="18244" xr:uid="{401CFC9F-217B-4BD9-AB67-6C7F919531E6}"/>
    <cellStyle name="Normal 2 2 6 2 2 7 2" xfId="42469" xr:uid="{6024A44D-2195-4F9B-90FA-84061D70C294}"/>
    <cellStyle name="Normal 2 2 6 2 2 8" xfId="20226" xr:uid="{352F2964-6B59-4931-958F-9885635B34F4}"/>
    <cellStyle name="Normal 2 2 6 2 2 8 2" xfId="44400" xr:uid="{A5C3CDF7-2AAA-4024-80D3-7CFB9F4EB02F}"/>
    <cellStyle name="Normal 2 2 6 2 2 9" xfId="26667" xr:uid="{7C9C409A-D5A0-4548-8C68-FEF7DACD6E0C}"/>
    <cellStyle name="Normal 2 2 6 2 3" xfId="1070" xr:uid="{A91CF78C-13C7-4048-935F-EAE597A15DED}"/>
    <cellStyle name="Normal 2 2 6 2 3 2" xfId="8046" xr:uid="{FBE9EC59-F167-4085-92CA-89B86ED10D82}"/>
    <cellStyle name="Normal 2 2 6 2 3 2 2" xfId="16304" xr:uid="{7B525A76-1E63-4C3C-AECF-B429950BAF1F}"/>
    <cellStyle name="Normal 2 2 6 2 3 2 2 2" xfId="40886" xr:uid="{280FA209-36E6-4CAC-A7ED-1E8603C84ABB}"/>
    <cellStyle name="Normal 2 2 6 2 3 2 3" xfId="22279" xr:uid="{D7A3064E-C1AE-4709-BFFF-E9AD428FE677}"/>
    <cellStyle name="Normal 2 2 6 2 3 2 3 2" xfId="46315" xr:uid="{BABF177F-E956-418B-87C3-4CEA32548B9B}"/>
    <cellStyle name="Normal 2 2 6 2 3 2 4" xfId="32871" xr:uid="{456C5766-0E02-4242-9D76-B8D1FFE8903B}"/>
    <cellStyle name="Normal 2 2 6 2 3 3" xfId="6159" xr:uid="{E4F301A9-9298-4CEE-A47F-4954659AA3E7}"/>
    <cellStyle name="Normal 2 2 6 2 3 3 2" xfId="14421" xr:uid="{DECDCCED-4C16-466E-8945-C35983333B41}"/>
    <cellStyle name="Normal 2 2 6 2 3 3 2 2" xfId="39003" xr:uid="{1CDC08A6-D14D-45D2-840D-7C24230881DA}"/>
    <cellStyle name="Normal 2 2 6 2 3 3 3" xfId="30988" xr:uid="{F7CE8810-1C7C-4A34-B327-B1E03237ADFF}"/>
    <cellStyle name="Normal 2 2 6 2 3 4" xfId="9446" xr:uid="{922A7E46-6D50-4DF1-A4E3-C4E87CD57749}"/>
    <cellStyle name="Normal 2 2 6 2 3 4 2" xfId="34149" xr:uid="{0BC63184-F532-47D0-8EA8-A7AEE46F60B3}"/>
    <cellStyle name="Normal 2 2 6 2 3 5" xfId="19814" xr:uid="{CEB7F86C-07DD-4750-84AF-B15D8B258594}"/>
    <cellStyle name="Normal 2 2 6 2 3 5 2" xfId="43994" xr:uid="{7D1B5778-8F24-463D-8A95-54D538DF41F8}"/>
    <cellStyle name="Normal 2 2 6 2 3 6" xfId="26268" xr:uid="{A3161C41-7284-4504-B1EA-A7F622CB02FC}"/>
    <cellStyle name="Normal 2 2 6 2 4" xfId="2239" xr:uid="{FA2D7EC0-3656-4953-A213-86ACFD31CBD3}"/>
    <cellStyle name="Normal 2 2 6 2 4 2" xfId="6679" xr:uid="{463204D6-7D6D-4B62-8716-9021228A5DE8}"/>
    <cellStyle name="Normal 2 2 6 2 4 2 2" xfId="14938" xr:uid="{FA9391A8-86E7-4649-8D77-6FF7E8132A73}"/>
    <cellStyle name="Normal 2 2 6 2 4 2 2 2" xfId="39520" xr:uid="{5BAE93EE-6B0E-434D-A919-C25A57EDEB25}"/>
    <cellStyle name="Normal 2 2 6 2 4 2 3" xfId="21686" xr:uid="{BD8A1B84-F474-4A4A-896C-42D81495B681}"/>
    <cellStyle name="Normal 2 2 6 2 4 2 3 2" xfId="45763" xr:uid="{2915A4CE-54C1-409B-B3F6-18645CF9926D}"/>
    <cellStyle name="Normal 2 2 6 2 4 2 4" xfId="31505" xr:uid="{F390F170-E7BE-4C95-B696-93C1DC0428AC}"/>
    <cellStyle name="Normal 2 2 6 2 4 3" xfId="10580" xr:uid="{4CF9423E-E3A4-4AF8-BA38-8960D393A9BA}"/>
    <cellStyle name="Normal 2 2 6 2 4 3 2" xfId="35238" xr:uid="{417D6649-348C-41BA-92A3-69FB1EA25391}"/>
    <cellStyle name="Normal 2 2 6 2 4 4" xfId="19221" xr:uid="{41CC2EB4-4FD1-4BD0-91CE-EC06468C5641}"/>
    <cellStyle name="Normal 2 2 6 2 4 4 2" xfId="43415" xr:uid="{8DDFE057-BDFE-47E6-AB80-22B3078DFA9B}"/>
    <cellStyle name="Normal 2 2 6 2 4 5" xfId="27353" xr:uid="{8227F155-D34A-4FFB-83B8-2223ADF6DCDB}"/>
    <cellStyle name="Normal 2 2 6 2 5" xfId="2625" xr:uid="{4814EFE0-52FE-48C7-B27A-DE1AF2CC97E8}"/>
    <cellStyle name="Normal 2 2 6 2 5 2" xfId="8411" xr:uid="{1B21C323-6250-468A-B58D-D93328B26C19}"/>
    <cellStyle name="Normal 2 2 6 2 5 2 2" xfId="16669" xr:uid="{30595CC9-05FA-4F8F-A332-26A47E8B2053}"/>
    <cellStyle name="Normal 2 2 6 2 5 2 2 2" xfId="41251" xr:uid="{025380E0-2002-4FCA-8D13-FE9032BEDBC1}"/>
    <cellStyle name="Normal 2 2 6 2 5 2 3" xfId="33236" xr:uid="{6DEF3BAE-3539-4B7F-976E-1CEE265C99C6}"/>
    <cellStyle name="Normal 2 2 6 2 5 3" xfId="10966" xr:uid="{DE3C1199-82B6-45D3-B923-F71A924C71EB}"/>
    <cellStyle name="Normal 2 2 6 2 5 3 2" xfId="35622" xr:uid="{8FEE2A00-2D37-4FC6-8F5B-AF7EB8688727}"/>
    <cellStyle name="Normal 2 2 6 2 5 4" xfId="21090" xr:uid="{B7FDC13C-40AF-4A92-BE76-5461D2173A50}"/>
    <cellStyle name="Normal 2 2 6 2 5 4 2" xfId="45211" xr:uid="{0B649AA8-CE88-43BE-98A2-B117285D92B6}"/>
    <cellStyle name="Normal 2 2 6 2 5 5" xfId="27737" xr:uid="{E622FD51-D35B-4192-B8E9-DCBD675D5A1C}"/>
    <cellStyle name="Normal 2 2 6 2 6" xfId="2862" xr:uid="{48D27C9B-3DAB-413E-9E78-12DBB024325B}"/>
    <cellStyle name="Normal 2 2 6 2 6 2" xfId="11203" xr:uid="{B060BA4B-F0B9-4BA2-A260-F37E307DEBC9}"/>
    <cellStyle name="Normal 2 2 6 2 6 2 2" xfId="35858" xr:uid="{E79BE902-42F3-4207-9062-27D5895D6819}"/>
    <cellStyle name="Normal 2 2 6 2 6 3" xfId="27973" xr:uid="{57CDDC79-6252-4C0E-B7CE-181C6CA987F0}"/>
    <cellStyle name="Normal 2 2 6 2 7" xfId="3335" xr:uid="{5926E86A-2CCD-48F4-A3FE-C2F35515241B}"/>
    <cellStyle name="Normal 2 2 6 2 7 2" xfId="11676" xr:uid="{6823652C-28B5-4011-9BEC-9C560F9E2CA8}"/>
    <cellStyle name="Normal 2 2 6 2 7 2 2" xfId="36330" xr:uid="{A2EC4B60-8B0E-4D85-B2E6-1039F7045026}"/>
    <cellStyle name="Normal 2 2 6 2 7 3" xfId="28445" xr:uid="{C3531D5E-06C6-4AEE-832A-0AC511CD5557}"/>
    <cellStyle name="Normal 2 2 6 2 8" xfId="3581" xr:uid="{7172FD60-2521-41A1-98C9-8A0405F31B29}"/>
    <cellStyle name="Normal 2 2 6 2 8 2" xfId="11922" xr:uid="{72B2F4FE-5F49-4633-8F9E-2A5A9C818206}"/>
    <cellStyle name="Normal 2 2 6 2 8 2 2" xfId="36566" xr:uid="{68E6E573-8ABA-4E50-B7C2-9D6E6BE35D9B}"/>
    <cellStyle name="Normal 2 2 6 2 8 3" xfId="28681" xr:uid="{28873797-0EBA-4714-B593-23DC5479081D}"/>
    <cellStyle name="Normal 2 2 6 2 9" xfId="4335" xr:uid="{7892228E-6333-4017-8A37-006FC166E1BF}"/>
    <cellStyle name="Normal 2 2 6 2 9 2" xfId="12676" xr:uid="{D146ABE9-E969-443E-87D4-5F9AB80AB97B}"/>
    <cellStyle name="Normal 2 2 6 2 9 2 2" xfId="37261" xr:uid="{F45C9E66-B5EC-4F16-AEB9-6F2F34BC6A26}"/>
    <cellStyle name="Normal 2 2 6 2 9 3" xfId="29301" xr:uid="{321B0C16-1419-4515-9A4A-501110F2E513}"/>
    <cellStyle name="Normal 2 2 6 3" xfId="619" xr:uid="{C3DADB30-11DA-4205-B276-F6288ED01859}"/>
    <cellStyle name="Normal 2 2 6 3 10" xfId="25899" xr:uid="{6C517EE2-DB9C-4138-9114-B3507865AACE}"/>
    <cellStyle name="Normal 2 2 6 3 2" xfId="1306" xr:uid="{E435098B-79FD-40DC-B2C5-D1EE4B9AD6DE}"/>
    <cellStyle name="Normal 2 2 6 3 2 2" xfId="8179" xr:uid="{1A1A8194-72B0-4447-A3E3-503D88C432C1}"/>
    <cellStyle name="Normal 2 2 6 3 2 2 2" xfId="16437" xr:uid="{DF6CCAB8-1C4E-43CB-9F96-D51C7CB81F14}"/>
    <cellStyle name="Normal 2 2 6 3 2 2 2 2" xfId="41019" xr:uid="{4806D775-C426-4937-96A4-CBCFA632DC4B}"/>
    <cellStyle name="Normal 2 2 6 3 2 2 3" xfId="22497" xr:uid="{6D30DAFF-B271-427A-B214-9E6B6471D0E0}"/>
    <cellStyle name="Normal 2 2 6 3 2 2 3 2" xfId="46531" xr:uid="{8B511086-CEA7-4EBE-BB8A-166C37CDC158}"/>
    <cellStyle name="Normal 2 2 6 3 2 2 4" xfId="33004" xr:uid="{32ECC476-835C-44A4-8105-03E81F530C4E}"/>
    <cellStyle name="Normal 2 2 6 3 2 3" xfId="6300" xr:uid="{0CE00E41-0EB9-46AE-848B-CC80A33C2F5B}"/>
    <cellStyle name="Normal 2 2 6 3 2 3 2" xfId="14561" xr:uid="{30F5D270-1060-4A95-8461-0BF2E9AC8DC9}"/>
    <cellStyle name="Normal 2 2 6 3 2 3 2 2" xfId="39143" xr:uid="{532582AF-0A55-4929-9BA5-F215D4047A2E}"/>
    <cellStyle name="Normal 2 2 6 3 2 3 3" xfId="31128" xr:uid="{48A62069-C738-4970-9032-78F569D92EB1}"/>
    <cellStyle name="Normal 2 2 6 3 2 4" xfId="9668" xr:uid="{20B8F619-CBA1-4512-824F-921970B863DB}"/>
    <cellStyle name="Normal 2 2 6 3 2 4 2" xfId="34363" xr:uid="{380BF321-BF68-49D3-A011-4CAF2C353AAD}"/>
    <cellStyle name="Normal 2 2 6 3 2 5" xfId="20030" xr:uid="{B69B25B8-4009-4431-A201-6E008E674DEA}"/>
    <cellStyle name="Normal 2 2 6 3 2 5 2" xfId="44208" xr:uid="{F4720F7D-0AFB-4C8C-B9A2-04B28A231529}"/>
    <cellStyle name="Normal 2 2 6 3 2 6" xfId="26480" xr:uid="{2EF474E6-56D8-41AF-88DE-2FCDEA483355}"/>
    <cellStyle name="Normal 2 2 6 3 3" xfId="2980" xr:uid="{A3C97A7E-43B5-4D1C-A91F-90B56242FAB6}"/>
    <cellStyle name="Normal 2 2 6 3 3 2" xfId="6819" xr:uid="{780183E6-43D6-443F-A09D-EE53C314B4DB}"/>
    <cellStyle name="Normal 2 2 6 3 3 2 2" xfId="15078" xr:uid="{9DEB094E-D1BF-4E50-842F-244D48BA0C74}"/>
    <cellStyle name="Normal 2 2 6 3 3 2 2 2" xfId="39660" xr:uid="{3759A535-CA3F-4656-A368-F07763E299E5}"/>
    <cellStyle name="Normal 2 2 6 3 3 2 3" xfId="21872" xr:uid="{6ED6F398-C02A-4E75-BF60-77A05B94D419}"/>
    <cellStyle name="Normal 2 2 6 3 3 2 3 2" xfId="45946" xr:uid="{7379A955-2446-4EB1-B3B6-94F9C4DBB992}"/>
    <cellStyle name="Normal 2 2 6 3 3 2 4" xfId="31645" xr:uid="{52F8A973-738E-45A1-AFF3-9D31C6346D14}"/>
    <cellStyle name="Normal 2 2 6 3 3 3" xfId="11321" xr:uid="{ED767686-2460-481C-AFD4-93A84F3F343E}"/>
    <cellStyle name="Normal 2 2 6 3 3 3 2" xfId="35976" xr:uid="{EA970989-3151-47A8-B7E8-E38C23AEF55E}"/>
    <cellStyle name="Normal 2 2 6 3 3 4" xfId="19407" xr:uid="{D7B8DDE0-FA0E-45DB-8150-12E4E3C9DB61}"/>
    <cellStyle name="Normal 2 2 6 3 3 4 2" xfId="43601" xr:uid="{D97FA9AB-10C2-41EC-B829-9EC0427AEC78}"/>
    <cellStyle name="Normal 2 2 6 3 3 5" xfId="28091" xr:uid="{E262885B-C37F-49D4-AB37-098F83D77C9E}"/>
    <cellStyle name="Normal 2 2 6 3 4" xfId="3699" xr:uid="{412CCE26-333B-4E32-ACBC-A04B7760C791}"/>
    <cellStyle name="Normal 2 2 6 3 4 2" xfId="7398" xr:uid="{FF39DC5E-68D8-4EC7-96EC-ACA3C421AE3E}"/>
    <cellStyle name="Normal 2 2 6 3 4 2 2" xfId="15657" xr:uid="{7A4029F5-37FA-4988-8C37-FB72C5656F17}"/>
    <cellStyle name="Normal 2 2 6 3 4 2 2 2" xfId="40239" xr:uid="{12F0D344-1DE8-4F72-AB26-9052BDBEC544}"/>
    <cellStyle name="Normal 2 2 6 3 4 2 3" xfId="32224" xr:uid="{3B6EAD90-4D98-4E6D-A58E-7DC3F9C3661E}"/>
    <cellStyle name="Normal 2 2 6 3 4 3" xfId="12040" xr:uid="{533089C0-4415-4E4E-9338-1F3B8C2E9242}"/>
    <cellStyle name="Normal 2 2 6 3 4 3 2" xfId="36684" xr:uid="{0DF75D9D-EE50-44A5-9917-1786D2CB1B7B}"/>
    <cellStyle name="Normal 2 2 6 3 4 4" xfId="21277" xr:uid="{D6C5DC9C-C21E-400E-8217-8644B57D762F}"/>
    <cellStyle name="Normal 2 2 6 3 4 4 2" xfId="45396" xr:uid="{FE4E0483-1E1C-45C6-AEAD-5DF51317DE8B}"/>
    <cellStyle name="Normal 2 2 6 3 4 5" xfId="28799" xr:uid="{5BD6CA13-1FB6-46F4-B97F-09C26680770E}"/>
    <cellStyle name="Normal 2 2 6 3 5" xfId="4453" xr:uid="{E94D8F8D-432F-427A-BCC3-0D5168A77FD2}"/>
    <cellStyle name="Normal 2 2 6 3 5 2" xfId="12794" xr:uid="{DD31E1BC-754D-43C3-86CA-4E9C656F4F0E}"/>
    <cellStyle name="Normal 2 2 6 3 5 2 2" xfId="37379" xr:uid="{F24287AE-312A-4F48-8C7C-5385FA3A2BF4}"/>
    <cellStyle name="Normal 2 2 6 3 5 3" xfId="29419" xr:uid="{ABDFA72D-3A71-4C08-B8E7-7A2BEF76CEA1}"/>
    <cellStyle name="Normal 2 2 6 3 6" xfId="5246" xr:uid="{FE5255D3-CF12-4D62-B9AC-213A102A2EDD}"/>
    <cellStyle name="Normal 2 2 6 3 6 2" xfId="13539" xr:uid="{F6348052-4305-4E96-92D0-37702A97D191}"/>
    <cellStyle name="Normal 2 2 6 3 6 2 2" xfId="38123" xr:uid="{EE199DD8-CD5E-46DD-9E47-637839C770B3}"/>
    <cellStyle name="Normal 2 2 6 3 6 3" xfId="30105" xr:uid="{44C0F02D-EDB3-4378-A1BE-0A83FA04E9EC}"/>
    <cellStyle name="Normal 2 2 6 3 7" xfId="9006" xr:uid="{55EBDA63-6011-40B7-B0F0-2599E03A1290}"/>
    <cellStyle name="Normal 2 2 6 3 7 2" xfId="33768" xr:uid="{2A52FFFA-EB1A-40FE-86C7-51BB78B3338B}"/>
    <cellStyle name="Normal 2 2 6 3 8" xfId="18126" xr:uid="{6802EE6F-FE93-4D0C-A1BE-B9D1E730585D}"/>
    <cellStyle name="Normal 2 2 6 3 8 2" xfId="42351" xr:uid="{254ACB98-4076-4978-A90C-8765303E60D0}"/>
    <cellStyle name="Normal 2 2 6 3 9" xfId="18800" xr:uid="{6D6F9320-2EDA-453A-AE57-6E25928CA54B}"/>
    <cellStyle name="Normal 2 2 6 3 9 2" xfId="42996" xr:uid="{A9BCA8FD-E3E3-4D24-B043-9B8A33D839C5}"/>
    <cellStyle name="Normal 2 2 6 4" xfId="1672" xr:uid="{42EF9BC7-ACC7-4897-94B3-6A3B93B6E13A}"/>
    <cellStyle name="Normal 2 2 6 4 2" xfId="6937" xr:uid="{54CE0AF5-82C1-4DE3-95EF-4E6A1411BB15}"/>
    <cellStyle name="Normal 2 2 6 4 2 2" xfId="15196" xr:uid="{17BC4E4B-93B7-4525-B38E-E2235CF89E16}"/>
    <cellStyle name="Normal 2 2 6 4 2 2 2" xfId="39778" xr:uid="{8291D120-A297-42AE-A7CE-01D464F3DF07}"/>
    <cellStyle name="Normal 2 2 6 4 2 3" xfId="22845" xr:uid="{FC799635-569F-4EF5-B66A-238FB81C0B0F}"/>
    <cellStyle name="Normal 2 2 6 4 2 3 2" xfId="46863" xr:uid="{3FE2F72B-D287-480C-82FB-4DE6A963B39D}"/>
    <cellStyle name="Normal 2 2 6 4 2 4" xfId="31763" xr:uid="{988F19C1-FF2D-4BB4-A168-9DE407D48AB4}"/>
    <cellStyle name="Normal 2 2 6 4 3" xfId="5597" xr:uid="{34005C5E-5463-41A6-BADD-ECAFB03E35BC}"/>
    <cellStyle name="Normal 2 2 6 4 3 2" xfId="13868" xr:uid="{8D07F69C-2C09-4668-9DE2-651185D8B04C}"/>
    <cellStyle name="Normal 2 2 6 4 3 2 2" xfId="38452" xr:uid="{E90EBEFF-8677-4627-9AEF-BFF3EB3BEA61}"/>
    <cellStyle name="Normal 2 2 6 4 3 3" xfId="30435" xr:uid="{C53834AD-4280-4325-8F02-DDC24E43E052}"/>
    <cellStyle name="Normal 2 2 6 4 4" xfId="10021" xr:uid="{B0656591-DBA4-4B42-9591-A373970FAB10}"/>
    <cellStyle name="Normal 2 2 6 4 4 2" xfId="34692" xr:uid="{C368489B-8BCD-4786-978D-515811D0E849}"/>
    <cellStyle name="Normal 2 2 6 4 5" xfId="20381" xr:uid="{9B6AF695-6A68-444F-9322-9CF59CB66643}"/>
    <cellStyle name="Normal 2 2 6 4 5 2" xfId="44545" xr:uid="{A9BDA85B-107C-4494-9AAA-C18530C9B9ED}"/>
    <cellStyle name="Normal 2 2 6 4 6" xfId="26807" xr:uid="{6A4A36CE-369C-4851-92CF-2DB63E43F2E5}"/>
    <cellStyle name="Normal 2 2 6 5" xfId="1808" xr:uid="{F42EB978-EE03-4315-85D9-AAC427D567A6}"/>
    <cellStyle name="Normal 2 2 6 5 2" xfId="7615" xr:uid="{BBB9FC13-5131-4D4F-9970-1852ADC5182A}"/>
    <cellStyle name="Normal 2 2 6 5 2 2" xfId="15873" xr:uid="{FE84E6D7-C339-407E-B690-31BF0505D7DE}"/>
    <cellStyle name="Normal 2 2 6 5 2 2 2" xfId="40455" xr:uid="{17BBF33A-4380-4044-BA7A-CA85D1BBD0DE}"/>
    <cellStyle name="Normal 2 2 6 5 2 3" xfId="22973" xr:uid="{3A101F2D-0F99-4B47-B0A2-BCB02D8D3668}"/>
    <cellStyle name="Normal 2 2 6 5 2 3 2" xfId="46984" xr:uid="{4206C66E-22AA-4A7C-A75B-7BAFBFFED6D5}"/>
    <cellStyle name="Normal 2 2 6 5 2 4" xfId="32440" xr:uid="{D3338CED-F188-4BEC-A4B0-FDDAE28760A5}"/>
    <cellStyle name="Normal 2 2 6 5 3" xfId="5726" xr:uid="{9C4C3C3D-8048-4B8A-AE8D-3149CB307D89}"/>
    <cellStyle name="Normal 2 2 6 5 3 2" xfId="13988" xr:uid="{1410BCE4-C0A5-4275-9AF2-D04B78142DFE}"/>
    <cellStyle name="Normal 2 2 6 5 3 2 2" xfId="38570" xr:uid="{D274E172-DE37-43B5-B8A7-97A43A0D8BF6}"/>
    <cellStyle name="Normal 2 2 6 5 3 3" xfId="30555" xr:uid="{B5709DDA-88F3-49B2-8C76-47AE76C455F7}"/>
    <cellStyle name="Normal 2 2 6 5 4" xfId="10150" xr:uid="{EFC3D089-162C-485D-8E24-314B29668C35}"/>
    <cellStyle name="Normal 2 2 6 5 4 2" xfId="34810" xr:uid="{A3023BF9-EE49-4DD9-82F9-0FD4947273EE}"/>
    <cellStyle name="Normal 2 2 6 5 5" xfId="20508" xr:uid="{E22680FC-BFA0-4323-A314-6A89FF218A5D}"/>
    <cellStyle name="Normal 2 2 6 5 5 2" xfId="44668" xr:uid="{9C14D378-5D82-48A4-966E-0DA48B6E243B}"/>
    <cellStyle name="Normal 2 2 6 5 6" xfId="26925" xr:uid="{70E8C591-C6C5-4467-A630-2238C51DFD44}"/>
    <cellStyle name="Normal 2 2 6 6" xfId="841" xr:uid="{F67378A3-4254-4ABB-ADD9-DFE6BD3AA857}"/>
    <cellStyle name="Normal 2 2 6 6 2" xfId="7859" xr:uid="{476253A1-970B-4375-807C-24BF5A681E3B}"/>
    <cellStyle name="Normal 2 2 6 6 2 2" xfId="16117" xr:uid="{C0DC97D0-1F02-49CB-B354-9D63AAE41D79}"/>
    <cellStyle name="Normal 2 2 6 6 2 2 2" xfId="40699" xr:uid="{89D31482-27A2-46E6-90AF-0AC367D419A9}"/>
    <cellStyle name="Normal 2 2 6 6 2 3" xfId="22063" xr:uid="{54E1B5F5-074C-4D26-BF75-7CF8DA52F9EB}"/>
    <cellStyle name="Normal 2 2 6 6 2 3 2" xfId="46124" xr:uid="{3577BB4B-A5EF-4837-9796-63A6A5AA588A}"/>
    <cellStyle name="Normal 2 2 6 6 2 4" xfId="32684" xr:uid="{AC06E0CD-11B8-4525-BB8E-013A750357BB}"/>
    <cellStyle name="Normal 2 2 6 6 3" xfId="5972" xr:uid="{82E2AF99-884F-46CB-AB4B-7B478F2B9846}"/>
    <cellStyle name="Normal 2 2 6 6 3 2" xfId="14234" xr:uid="{957E004D-09B3-4D18-9FFC-C4BB32076476}"/>
    <cellStyle name="Normal 2 2 6 6 3 2 2" xfId="38816" xr:uid="{3CB8391C-8D3F-4BC4-B02D-EE278488A7CB}"/>
    <cellStyle name="Normal 2 2 6 6 3 3" xfId="30801" xr:uid="{02FBC4B1-3C12-4FE6-B77F-8FA40C304BD2}"/>
    <cellStyle name="Normal 2 2 6 6 4" xfId="9225" xr:uid="{FDDB3C43-0AC1-4518-B3DE-7A6D6C02357E}"/>
    <cellStyle name="Normal 2 2 6 6 4 2" xfId="33959" xr:uid="{1CC1063C-C5A4-4B53-AB66-7A74E9D02D11}"/>
    <cellStyle name="Normal 2 2 6 6 5" xfId="19597" xr:uid="{E8551197-B976-4FC4-94F6-32FEA38A58AA}"/>
    <cellStyle name="Normal 2 2 6 6 5 2" xfId="43785" xr:uid="{CDA6D5D9-0C09-47B7-843D-071B84A26CC7}"/>
    <cellStyle name="Normal 2 2 6 6 6" xfId="26081" xr:uid="{1B40C276-CD9A-4E37-A2DC-EBA6864B1AF6}"/>
    <cellStyle name="Normal 2 2 6 7" xfId="1927" xr:uid="{574C12CD-9E3F-4A2B-BE02-6B5D368176FB}"/>
    <cellStyle name="Normal 2 2 6 7 2" xfId="6492" xr:uid="{E153445B-4AA6-4BDC-ACD7-74C4817C6FC0}"/>
    <cellStyle name="Normal 2 2 6 7 2 2" xfId="14751" xr:uid="{4F4855CF-CDCF-448D-AEFA-F9F87269760A}"/>
    <cellStyle name="Normal 2 2 6 7 2 2 2" xfId="39333" xr:uid="{4AC7FBBA-2396-4593-A2FE-7177CAEE2D60}"/>
    <cellStyle name="Normal 2 2 6 7 2 3" xfId="23091" xr:uid="{7C8D9857-B813-4AD3-A31E-F4081C11884A}"/>
    <cellStyle name="Normal 2 2 6 7 2 3 2" xfId="47102" xr:uid="{903F25B1-8FCA-4CBB-9D16-4D8317350D6F}"/>
    <cellStyle name="Normal 2 2 6 7 2 4" xfId="31318" xr:uid="{6B09F186-A82B-4829-9E27-0602376DCB26}"/>
    <cellStyle name="Normal 2 2 6 7 3" xfId="10269" xr:uid="{3E9D27AD-72F5-4157-8C92-C23431B03063}"/>
    <cellStyle name="Normal 2 2 6 7 3 2" xfId="34928" xr:uid="{419EFF43-E4B5-4DF1-A4DB-D3F1699DAA27}"/>
    <cellStyle name="Normal 2 2 6 7 4" xfId="20626" xr:uid="{C3F06B27-7AFC-454E-9AB2-128D37BAA537}"/>
    <cellStyle name="Normal 2 2 6 7 4 2" xfId="44786" xr:uid="{BEDBCFE8-1596-4C02-8482-008E59924139}"/>
    <cellStyle name="Normal 2 2 6 7 5" xfId="27043" xr:uid="{85C9F8E0-89D6-4A3D-936B-8BB8A72F80BB}"/>
    <cellStyle name="Normal 2 2 6 8" xfId="2120" xr:uid="{711EECBA-5A70-4DD9-BFC7-48A4D64485A8}"/>
    <cellStyle name="Normal 2 2 6 8 2" xfId="8293" xr:uid="{671C49C0-7FAD-4E68-86F6-FE0F921EAE15}"/>
    <cellStyle name="Normal 2 2 6 8 2 2" xfId="16551" xr:uid="{4DA65BD6-2694-4104-80CF-E3931B73CA45}"/>
    <cellStyle name="Normal 2 2 6 8 2 2 2" xfId="41133" xr:uid="{0DB4643D-60B4-4FC6-918F-A61D33207D33}"/>
    <cellStyle name="Normal 2 2 6 8 2 3" xfId="21515" xr:uid="{9EB7EE2D-25CB-4215-BA06-4CDA3F876DA5}"/>
    <cellStyle name="Normal 2 2 6 8 2 3 2" xfId="45613" xr:uid="{57E5EEBF-8F32-44D1-8EE9-2CE3B60788A6}"/>
    <cellStyle name="Normal 2 2 6 8 2 4" xfId="33118" xr:uid="{3FE05A20-1B97-43B0-8EF2-582EE1DA67FD}"/>
    <cellStyle name="Normal 2 2 6 8 3" xfId="10462" xr:uid="{5768C3DC-7AAF-4984-87AD-D4E1F421A2B1}"/>
    <cellStyle name="Normal 2 2 6 8 3 2" xfId="35120" xr:uid="{36FFC4CF-DFAC-45F5-A410-D1361EAD8287}"/>
    <cellStyle name="Normal 2 2 6 8 4" xfId="19045" xr:uid="{37941D46-C124-43E0-9DCF-FACA896A0C18}"/>
    <cellStyle name="Normal 2 2 6 8 4 2" xfId="43239" xr:uid="{627BC581-9582-4AAB-AA06-26FA6FF2EAAE}"/>
    <cellStyle name="Normal 2 2 6 8 5" xfId="27235" xr:uid="{7C168191-DFF7-468E-9C2B-07A8BC88BD63}"/>
    <cellStyle name="Normal 2 2 6 9" xfId="2507" xr:uid="{3480DD90-7495-4645-B50C-7D18334B3065}"/>
    <cellStyle name="Normal 2 2 6 9 2" xfId="10848" xr:uid="{D024019E-CAA2-4C77-B20D-2E55508032AD}"/>
    <cellStyle name="Normal 2 2 6 9 2 2" xfId="35504" xr:uid="{D55DAD42-6666-4188-AE31-95EC14661207}"/>
    <cellStyle name="Normal 2 2 6 9 3" xfId="20921" xr:uid="{B3AA498C-0F25-4994-A901-CFE8F1F8BB8F}"/>
    <cellStyle name="Normal 2 2 6 9 3 2" xfId="45056" xr:uid="{106B80E5-72D7-441F-BC1C-B06200E7A020}"/>
    <cellStyle name="Normal 2 2 6 9 4" xfId="27619" xr:uid="{F2A9E852-4ED0-40E9-A398-4D146E84B27E}"/>
    <cellStyle name="Normal 2 2 7" xfId="357" xr:uid="{94C994B6-DE39-46AC-9073-32C927D68D0A}"/>
    <cellStyle name="Normal 2 2 7 10" xfId="4878" xr:uid="{08A9AE6C-EF5A-421F-9049-9F250BFF5437}"/>
    <cellStyle name="Normal 2 2 7 10 2" xfId="13191" xr:uid="{A608A85B-3908-45D6-A7F1-97AB957C517B}"/>
    <cellStyle name="Normal 2 2 7 10 2 2" xfId="37775" xr:uid="{FC8E0F95-5FFE-4A97-8D91-189A29952578}"/>
    <cellStyle name="Normal 2 2 7 10 3" xfId="29757" xr:uid="{F6334387-3946-433E-9145-48296F404481}"/>
    <cellStyle name="Normal 2 2 7 11" xfId="8757" xr:uid="{4770D045-F444-406A-BE8E-6464163CE018}"/>
    <cellStyle name="Normal 2 2 7 11 2" xfId="33528" xr:uid="{74662CC6-8FEB-485A-B6CE-4654C1D4DD33}"/>
    <cellStyle name="Normal 2 2 7 12" xfId="17947" xr:uid="{6DA28C1A-B300-43B5-AC1D-3E1D26855D93}"/>
    <cellStyle name="Normal 2 2 7 12 2" xfId="42172" xr:uid="{0B27680F-E14B-4DAC-899E-4708A1DFF252}"/>
    <cellStyle name="Normal 2 2 7 13" xfId="18541" xr:uid="{183AE9B1-8272-4E63-B3F5-F0A752F60A93}"/>
    <cellStyle name="Normal 2 2 7 13 2" xfId="42737" xr:uid="{3DDAB1AC-A0D3-4FBF-8286-C1FF250C5210}"/>
    <cellStyle name="Normal 2 2 7 14" xfId="25659" xr:uid="{43E481C6-6DC5-4822-B843-87FDA83C8F57}"/>
    <cellStyle name="Normal 2 2 7 2" xfId="1369" xr:uid="{F48483C3-04EE-470D-BA07-A98229DA1194}"/>
    <cellStyle name="Normal 2 2 7 2 2" xfId="3037" xr:uid="{4BC7EE6D-08D8-4A56-8ADD-202CD240C15C}"/>
    <cellStyle name="Normal 2 2 7 2 2 2" xfId="6994" xr:uid="{D707C65F-EF26-46C9-878E-AD8A0C3C3EDF}"/>
    <cellStyle name="Normal 2 2 7 2 2 2 2" xfId="15253" xr:uid="{4C659D26-5E39-4571-A680-367032B52A33}"/>
    <cellStyle name="Normal 2 2 7 2 2 2 2 2" xfId="39835" xr:uid="{89BADFBD-C48E-499A-9DFC-3DA38FB83ADC}"/>
    <cellStyle name="Normal 2 2 7 2 2 2 3" xfId="31820" xr:uid="{D5AF2CA5-D0B9-4A17-A606-7ACB261BAB3E}"/>
    <cellStyle name="Normal 2 2 7 2 2 3" xfId="11378" xr:uid="{C1BCBC05-CA96-47FF-AFE9-5777D4DCEDBC}"/>
    <cellStyle name="Normal 2 2 7 2 2 3 2" xfId="36033" xr:uid="{3C8881B0-56B2-41E6-8947-99D2B15CFA57}"/>
    <cellStyle name="Normal 2 2 7 2 2 4" xfId="22558" xr:uid="{F6C72969-3D47-4D2E-BBD9-EC5B3E71BAEC}"/>
    <cellStyle name="Normal 2 2 7 2 2 4 2" xfId="46585" xr:uid="{61A8EFF4-8B87-4441-9494-6561BC86D122}"/>
    <cellStyle name="Normal 2 2 7 2 2 5" xfId="28148" xr:uid="{B6EE4DF5-32EA-4BBD-A335-68DD594D8F5D}"/>
    <cellStyle name="Normal 2 2 7 2 3" xfId="3756" xr:uid="{C80F3C3E-A191-41C2-B6E1-8C01EDEFF95D}"/>
    <cellStyle name="Normal 2 2 7 2 3 2" xfId="12097" xr:uid="{962B4081-AA9B-4D9C-A36B-E112293D710C}"/>
    <cellStyle name="Normal 2 2 7 2 3 2 2" xfId="36741" xr:uid="{F199CB33-C2CB-4822-88F0-A129049832EB}"/>
    <cellStyle name="Normal 2 2 7 2 3 3" xfId="28856" xr:uid="{2E65F2ED-6663-42B2-9AD4-762E3B0D9AB5}"/>
    <cellStyle name="Normal 2 2 7 2 4" xfId="4510" xr:uid="{B9CCB809-51D5-4489-A223-6A335F9B31B9}"/>
    <cellStyle name="Normal 2 2 7 2 4 2" xfId="12851" xr:uid="{D39BE2C3-0D9B-428E-8F06-DCAC4D8C9CF1}"/>
    <cellStyle name="Normal 2 2 7 2 4 2 2" xfId="37436" xr:uid="{AB70DE1E-2A46-4269-A32E-65766979C0BD}"/>
    <cellStyle name="Normal 2 2 7 2 4 3" xfId="29476" xr:uid="{63E82B76-4190-444A-98C5-E10FB11B8FDF}"/>
    <cellStyle name="Normal 2 2 7 2 5" xfId="5309" xr:uid="{59749976-59FC-403D-9983-F9AAE88EF9CE}"/>
    <cellStyle name="Normal 2 2 7 2 5 2" xfId="13593" xr:uid="{53A51FAE-C51F-499E-AC5F-0452261DE874}"/>
    <cellStyle name="Normal 2 2 7 2 5 2 2" xfId="38177" xr:uid="{F9C2C557-BA33-44D5-B8FF-1A914A1CCC05}"/>
    <cellStyle name="Normal 2 2 7 2 5 3" xfId="30159" xr:uid="{2E7B3450-BF81-4EB6-BA50-E7DE5DF6592F}"/>
    <cellStyle name="Normal 2 2 7 2 6" xfId="9731" xr:uid="{4B9EFDD1-682E-4DBA-9D78-FED826103E1D}"/>
    <cellStyle name="Normal 2 2 7 2 6 2" xfId="34417" xr:uid="{F813FC98-D748-485E-9EC8-C9A8A971D103}"/>
    <cellStyle name="Normal 2 2 7 2 7" xfId="18183" xr:uid="{B5C17C1A-5618-4335-BFED-702C63AF6508}"/>
    <cellStyle name="Normal 2 2 7 2 7 2" xfId="42408" xr:uid="{2A118467-BEC4-49F9-966A-251D23A4D550}"/>
    <cellStyle name="Normal 2 2 7 2 8" xfId="20092" xr:uid="{F9039DCA-5C38-4B37-ABC6-599D1BFDA299}"/>
    <cellStyle name="Normal 2 2 7 2 8 2" xfId="44266" xr:uid="{96432EB6-7227-4D5C-B3C4-A8F174733FB6}"/>
    <cellStyle name="Normal 2 2 7 2 9" xfId="26533" xr:uid="{DBBB3D71-7178-487B-BED8-5FF4FB2C7676}"/>
    <cellStyle name="Normal 2 2 7 3" xfId="914" xr:uid="{37A9E3D1-124D-4F3B-BA00-49DC74300C7F}"/>
    <cellStyle name="Normal 2 2 7 3 2" xfId="7912" xr:uid="{D04F1131-2B8D-47B9-A51B-6345AC6C9001}"/>
    <cellStyle name="Normal 2 2 7 3 2 2" xfId="16170" xr:uid="{7DA12CEB-06E4-44EC-A371-F87D0E2C0CBB}"/>
    <cellStyle name="Normal 2 2 7 3 2 2 2" xfId="40752" xr:uid="{261318A3-67DC-46D0-919B-C7121F7A47B3}"/>
    <cellStyle name="Normal 2 2 7 3 2 3" xfId="22128" xr:uid="{32EB1919-C973-44E7-B4A7-B7F78FA8FC08}"/>
    <cellStyle name="Normal 2 2 7 3 2 3 2" xfId="46180" xr:uid="{131C56F1-E56B-4EE9-9B74-1BAB93B2E1B4}"/>
    <cellStyle name="Normal 2 2 7 3 2 4" xfId="32737" xr:uid="{EA64C42B-E4E3-4E7D-AC75-5A4469CAF0C6}"/>
    <cellStyle name="Normal 2 2 7 3 3" xfId="6025" xr:uid="{F518E7D6-FBC1-487F-BBA5-F6FB3A622980}"/>
    <cellStyle name="Normal 2 2 7 3 3 2" xfId="14287" xr:uid="{796D8B45-A97E-44CE-A501-B7FFB10800A0}"/>
    <cellStyle name="Normal 2 2 7 3 3 2 2" xfId="38869" xr:uid="{3F18B641-2405-4C5C-BE94-4EC62BB79F57}"/>
    <cellStyle name="Normal 2 2 7 3 3 3" xfId="30854" xr:uid="{BD0E7781-33B8-4CDC-923B-AADF8A1A1549}"/>
    <cellStyle name="Normal 2 2 7 3 4" xfId="9292" xr:uid="{15CA2A60-B8A1-4819-9649-11166EC57193}"/>
    <cellStyle name="Normal 2 2 7 3 4 2" xfId="34013" xr:uid="{E7EA91DD-46CB-49C0-B1F2-9F003048F96D}"/>
    <cellStyle name="Normal 2 2 7 3 5" xfId="19663" xr:uid="{7BD9D75C-1E72-4869-AEEB-B4515A9D4FB2}"/>
    <cellStyle name="Normal 2 2 7 3 5 2" xfId="43845" xr:uid="{DF551D71-0CCA-4178-9BC2-C543FCE7B0C5}"/>
    <cellStyle name="Normal 2 2 7 3 6" xfId="26134" xr:uid="{6A539313-5E8D-46C5-8EE9-DB886AC675E7}"/>
    <cellStyle name="Normal 2 2 7 4" xfId="2178" xr:uid="{01008711-E54C-40A2-B999-B848D355A1C5}"/>
    <cellStyle name="Normal 2 2 7 4 2" xfId="6545" xr:uid="{C6BFA4A4-C501-4FBC-9B69-0369D4E19947}"/>
    <cellStyle name="Normal 2 2 7 4 2 2" xfId="14804" xr:uid="{DF914400-C980-4A4C-8ECF-66A439932C1B}"/>
    <cellStyle name="Normal 2 2 7 4 2 2 2" xfId="39386" xr:uid="{76809B47-8A00-4715-B22C-075F7AA2C9D8}"/>
    <cellStyle name="Normal 2 2 7 4 2 3" xfId="21616" xr:uid="{5FAC60C0-D83C-4F47-9CA0-AB81F3AEA21E}"/>
    <cellStyle name="Normal 2 2 7 4 2 3 2" xfId="45698" xr:uid="{8FB5F6CC-65F6-45BB-BAD7-98FDD5CB652E}"/>
    <cellStyle name="Normal 2 2 7 4 2 4" xfId="31371" xr:uid="{F0C827DA-432C-433A-A3C2-C0B40A74E7AC}"/>
    <cellStyle name="Normal 2 2 7 4 3" xfId="10519" xr:uid="{92103989-5653-4A91-9F28-3E72E8C6A2ED}"/>
    <cellStyle name="Normal 2 2 7 4 3 2" xfId="35177" xr:uid="{718F1189-699A-47FE-84BF-F88DEB0DE103}"/>
    <cellStyle name="Normal 2 2 7 4 4" xfId="19148" xr:uid="{4AEC9B15-8B31-49B2-8D0E-5421CE871FB7}"/>
    <cellStyle name="Normal 2 2 7 4 4 2" xfId="43342" xr:uid="{27E0E873-54B0-44FF-8FC3-C4DDF2E5BB0C}"/>
    <cellStyle name="Normal 2 2 7 4 5" xfId="27292" xr:uid="{6C5F06C7-CB4C-4257-8239-63DE0D39831C}"/>
    <cellStyle name="Normal 2 2 7 5" xfId="2564" xr:uid="{69BFE599-0D98-40B4-8FA8-2217333EA102}"/>
    <cellStyle name="Normal 2 2 7 5 2" xfId="8350" xr:uid="{E1F9C346-9A68-4DD9-8F50-53B09435606B}"/>
    <cellStyle name="Normal 2 2 7 5 2 2" xfId="16608" xr:uid="{AAFC009B-8D08-4F3D-BBEB-F3399FEAA9C2}"/>
    <cellStyle name="Normal 2 2 7 5 2 2 2" xfId="41190" xr:uid="{2C585288-C101-4B1A-9B49-283D007D2AD3}"/>
    <cellStyle name="Normal 2 2 7 5 2 3" xfId="33175" xr:uid="{1334B557-F24A-4B74-87ED-3E25E560C004}"/>
    <cellStyle name="Normal 2 2 7 5 3" xfId="10905" xr:uid="{32CEA481-2F74-44B2-96F6-2D0C73BCAE7D}"/>
    <cellStyle name="Normal 2 2 7 5 3 2" xfId="35561" xr:uid="{2425A2B7-DD79-41BB-8A05-D4FED127161C}"/>
    <cellStyle name="Normal 2 2 7 5 4" xfId="21020" xr:uid="{9C521535-BE24-48A3-86F6-D3EB9A6BBC78}"/>
    <cellStyle name="Normal 2 2 7 5 4 2" xfId="45145" xr:uid="{8BEF715E-7454-464E-B249-814B9F304C2B}"/>
    <cellStyle name="Normal 2 2 7 5 5" xfId="27676" xr:uid="{FE4B95F0-429D-4300-9232-A047F588F1E4}"/>
    <cellStyle name="Normal 2 2 7 6" xfId="2801" xr:uid="{CC9A3CCC-70B5-4623-B488-00B6F2F74F44}"/>
    <cellStyle name="Normal 2 2 7 6 2" xfId="11142" xr:uid="{2B45F40C-EAF3-4993-9907-BB05EF9A8567}"/>
    <cellStyle name="Normal 2 2 7 6 2 2" xfId="35797" xr:uid="{0D07DE26-CA98-4B10-B46C-3EE8A0BD9223}"/>
    <cellStyle name="Normal 2 2 7 6 3" xfId="27912" xr:uid="{70CB55BA-4AF3-4AF2-930E-078383B5F2F8}"/>
    <cellStyle name="Normal 2 2 7 7" xfId="3274" xr:uid="{7749E94D-98CF-4261-AB7E-E8E5941F4A25}"/>
    <cellStyle name="Normal 2 2 7 7 2" xfId="11615" xr:uid="{5DBDFC49-465E-43EA-8083-B635918BAD01}"/>
    <cellStyle name="Normal 2 2 7 7 2 2" xfId="36269" xr:uid="{A83977E3-DE09-4320-BA92-0953B8917495}"/>
    <cellStyle name="Normal 2 2 7 7 3" xfId="28384" xr:uid="{55D16418-7C61-4E05-8BDD-8EC84552679F}"/>
    <cellStyle name="Normal 2 2 7 8" xfId="3520" xr:uid="{7548686A-BE08-43DE-90D6-FA198344DEC7}"/>
    <cellStyle name="Normal 2 2 7 8 2" xfId="11861" xr:uid="{ED94C09F-9C10-46C4-85AD-D239A75104D0}"/>
    <cellStyle name="Normal 2 2 7 8 2 2" xfId="36505" xr:uid="{390AFD9C-00D7-4B98-AD85-1F153A1D390D}"/>
    <cellStyle name="Normal 2 2 7 8 3" xfId="28620" xr:uid="{D2A0419C-0766-4397-A707-CEDA85984587}"/>
    <cellStyle name="Normal 2 2 7 9" xfId="4274" xr:uid="{AACB64A8-80A3-41D1-AD82-572D66D9765A}"/>
    <cellStyle name="Normal 2 2 7 9 2" xfId="12615" xr:uid="{71764E21-D347-4B65-8500-D7A32DEEBF18}"/>
    <cellStyle name="Normal 2 2 7 9 2 2" xfId="37200" xr:uid="{5CF5C273-9DF3-4D3A-8AF0-CB1F8487C309}"/>
    <cellStyle name="Normal 2 2 7 9 3" xfId="29240" xr:uid="{2802011D-3E1A-489A-98A9-1BCC8F3586E4}"/>
    <cellStyle name="Normal 2 2 8" xfId="500" xr:uid="{A8F23623-74B3-4E21-A893-BD2816A50B18}"/>
    <cellStyle name="Normal 2 2 8 10" xfId="18682" xr:uid="{345E1070-62FF-499B-93BD-6DB8036D4FD9}"/>
    <cellStyle name="Normal 2 2 8 10 2" xfId="42878" xr:uid="{74C63866-59FE-44C0-B3E6-55C7238416D2}"/>
    <cellStyle name="Normal 2 2 8 11" xfId="25781" xr:uid="{A7EEB622-74D4-4205-8489-EC08EC24A17E}"/>
    <cellStyle name="Normal 2 2 8 2" xfId="1396" xr:uid="{5149E2BA-BA76-46F9-B09E-D9B6BE9C9DC1}"/>
    <cellStyle name="Normal 2 2 8 2 2" xfId="7428" xr:uid="{5ACF409F-35DF-4EAF-ACC7-83035104F6A1}"/>
    <cellStyle name="Normal 2 2 8 2 2 2" xfId="15687" xr:uid="{E85783BE-1CA9-4824-86CD-FE2B10BA8326}"/>
    <cellStyle name="Normal 2 2 8 2 2 2 2" xfId="40269" xr:uid="{A04FE9EA-6584-407E-A948-6F9ECA08D3C5}"/>
    <cellStyle name="Normal 2 2 8 2 2 3" xfId="22585" xr:uid="{AFA3EE92-69F5-4759-807C-CF1DEFBA614C}"/>
    <cellStyle name="Normal 2 2 8 2 2 3 2" xfId="46612" xr:uid="{7F9DF790-EF9D-4E3F-A072-F2AF8AF6BEE6}"/>
    <cellStyle name="Normal 2 2 8 2 2 4" xfId="32254" xr:uid="{0F39157D-14D9-466B-8436-93060CEEDEB3}"/>
    <cellStyle name="Normal 2 2 8 2 3" xfId="5336" xr:uid="{B6507194-D0C0-4F88-9CC4-6B2BE265D566}"/>
    <cellStyle name="Normal 2 2 8 2 3 2" xfId="13620" xr:uid="{551E1E07-96A6-4248-904D-2EC3B373ABF6}"/>
    <cellStyle name="Normal 2 2 8 2 3 2 2" xfId="38204" xr:uid="{6858EA1D-2CA4-4188-856A-E0E13D9E17C4}"/>
    <cellStyle name="Normal 2 2 8 2 3 3" xfId="30186" xr:uid="{B41C8180-2C9F-4537-BC6E-98CA3592CB66}"/>
    <cellStyle name="Normal 2 2 8 2 4" xfId="9758" xr:uid="{A9FC80D8-82A2-46DE-BC9B-66453D30E3DD}"/>
    <cellStyle name="Normal 2 2 8 2 4 2" xfId="34444" xr:uid="{34EBAD94-04DA-4A42-8F27-40BB8402D81D}"/>
    <cellStyle name="Normal 2 2 8 2 5" xfId="20119" xr:uid="{28098766-40B2-424D-A9C6-6ED2FAD5E557}"/>
    <cellStyle name="Normal 2 2 8 2 5 2" xfId="44293" xr:uid="{9B3E37F8-6694-4286-AB46-51071D173C29}"/>
    <cellStyle name="Normal 2 2 8 2 6" xfId="26560" xr:uid="{232D41A5-3502-4BFC-83A5-05E7AFF2134D}"/>
    <cellStyle name="Normal 2 2 8 3" xfId="947" xr:uid="{0F0A4687-8025-42F3-8AF2-01332D6285FB}"/>
    <cellStyle name="Normal 2 2 8 3 2" xfId="7939" xr:uid="{2A58CF1C-CF90-4109-B165-42F9D3D0ECF1}"/>
    <cellStyle name="Normal 2 2 8 3 2 2" xfId="16197" xr:uid="{AC1EEEB0-1DC4-4C06-B203-BF26808E28F7}"/>
    <cellStyle name="Normal 2 2 8 3 2 2 2" xfId="40779" xr:uid="{09BB1834-28B7-4B9C-9289-F5B4E599C1C8}"/>
    <cellStyle name="Normal 2 2 8 3 2 3" xfId="22158" xr:uid="{CA477408-C57F-4D3F-B363-0B4AF4CABFFB}"/>
    <cellStyle name="Normal 2 2 8 3 2 3 2" xfId="46207" xr:uid="{3216473D-0D91-437A-806B-B772F4E1BD70}"/>
    <cellStyle name="Normal 2 2 8 3 2 4" xfId="32764" xr:uid="{03B11609-69DD-473C-8DA4-39331C7472C0}"/>
    <cellStyle name="Normal 2 2 8 3 3" xfId="6052" xr:uid="{ADE20550-4631-4847-8537-901BCF5925F8}"/>
    <cellStyle name="Normal 2 2 8 3 3 2" xfId="14314" xr:uid="{D282CBCF-7D92-43D6-8464-A50D79B89AB9}"/>
    <cellStyle name="Normal 2 2 8 3 3 2 2" xfId="38896" xr:uid="{8F696E02-2BC1-465F-BDEE-0E4F4CC7DB07}"/>
    <cellStyle name="Normal 2 2 8 3 3 3" xfId="30881" xr:uid="{E765C483-5D00-403D-9277-B7906619607E}"/>
    <cellStyle name="Normal 2 2 8 3 4" xfId="9323" xr:uid="{E8C18B71-77BB-47DD-8E47-C27A71381CC1}"/>
    <cellStyle name="Normal 2 2 8 3 4 2" xfId="34042" xr:uid="{00C8020D-04F8-4AEE-B7AD-E302B120A2F6}"/>
    <cellStyle name="Normal 2 2 8 3 5" xfId="19692" xr:uid="{DAAB34DC-886F-4A37-9B54-55FAE62B5296}"/>
    <cellStyle name="Normal 2 2 8 3 5 2" xfId="43874" xr:uid="{997548B1-8A74-4DB9-AF4B-1403E4C4C4C2}"/>
    <cellStyle name="Normal 2 2 8 3 6" xfId="26161" xr:uid="{60B1E100-26FC-4CE2-81E0-23534692D4BB}"/>
    <cellStyle name="Normal 2 2 8 4" xfId="2919" xr:uid="{9DD5A3A6-BC0B-4F8C-A31F-C52D4BCC3325}"/>
    <cellStyle name="Normal 2 2 8 4 2" xfId="6572" xr:uid="{6C2F6DAC-2FF8-40BA-BE74-CB7B3CE9B6FF}"/>
    <cellStyle name="Normal 2 2 8 4 2 2" xfId="14831" xr:uid="{897EE6B5-C1F5-466F-BE23-5D543FEDA81F}"/>
    <cellStyle name="Normal 2 2 8 4 2 2 2" xfId="39413" xr:uid="{E04D93F9-2700-498E-B161-91072785B0E0}"/>
    <cellStyle name="Normal 2 2 8 4 2 3" xfId="21754" xr:uid="{C32D2F6E-3EBA-4D5C-B378-25F7C040BD17}"/>
    <cellStyle name="Normal 2 2 8 4 2 3 2" xfId="45828" xr:uid="{2197A316-B8D8-46E0-86F3-D749D5B84669}"/>
    <cellStyle name="Normal 2 2 8 4 2 4" xfId="31398" xr:uid="{DDF6A19F-11B3-46D4-B536-B7CABB83D59E}"/>
    <cellStyle name="Normal 2 2 8 4 3" xfId="11260" xr:uid="{3A13E4ED-07C0-47B3-8898-17AC034BF79D}"/>
    <cellStyle name="Normal 2 2 8 4 3 2" xfId="35915" xr:uid="{46F65A2C-AD3E-41B0-A227-5FBAFFF89837}"/>
    <cellStyle name="Normal 2 2 8 4 4" xfId="19289" xr:uid="{D9C6093E-BE2A-4EB4-BA59-C393F0BA3CDC}"/>
    <cellStyle name="Normal 2 2 8 4 4 2" xfId="43483" xr:uid="{04A4C94D-0FA7-476F-AC1A-5640E0034C23}"/>
    <cellStyle name="Normal 2 2 8 4 5" xfId="28030" xr:uid="{774C8F85-398E-4FC7-9069-B4B3CCF2EF28}"/>
    <cellStyle name="Normal 2 2 8 5" xfId="3638" xr:uid="{7BFEAF61-EF8E-4584-BF40-8FCC169165A4}"/>
    <cellStyle name="Normal 2 2 8 5 2" xfId="7177" xr:uid="{15D79E35-2E7C-4BD3-B2C5-3D212DE85B75}"/>
    <cellStyle name="Normal 2 2 8 5 2 2" xfId="15436" xr:uid="{E799A76F-0D3B-4162-BF52-D59703C0F5B8}"/>
    <cellStyle name="Normal 2 2 8 5 2 2 2" xfId="40018" xr:uid="{4C62CF13-3AD0-41E9-9EA4-8FB1A6CF87D2}"/>
    <cellStyle name="Normal 2 2 8 5 2 3" xfId="32003" xr:uid="{1A273051-276F-49BF-BED9-0B813918235F}"/>
    <cellStyle name="Normal 2 2 8 5 3" xfId="11979" xr:uid="{F39BD12D-00D0-4E34-98AE-1B5F9578CA23}"/>
    <cellStyle name="Normal 2 2 8 5 3 2" xfId="36623" xr:uid="{4066F893-777C-47ED-B5C7-E0F762EFC74E}"/>
    <cellStyle name="Normal 2 2 8 5 4" xfId="21158" xr:uid="{2120AD1C-B4F8-488A-9956-A7F48A6B1FDC}"/>
    <cellStyle name="Normal 2 2 8 5 4 2" xfId="45278" xr:uid="{B64F64FA-DB57-4E9C-B1AE-7D9C9B8D8376}"/>
    <cellStyle name="Normal 2 2 8 5 5" xfId="28738" xr:uid="{D6F427C7-B96F-4121-A2C5-DA97EFC85DFD}"/>
    <cellStyle name="Normal 2 2 8 6" xfId="4392" xr:uid="{63C79C4F-95BA-47B5-A1B9-BF8617938F3F}"/>
    <cellStyle name="Normal 2 2 8 6 2" xfId="12733" xr:uid="{3C2BF04A-87EF-4C00-80A3-E0D0E2949E94}"/>
    <cellStyle name="Normal 2 2 8 6 2 2" xfId="37318" xr:uid="{D8DE6310-09D7-4B45-9549-0076C6E5AA0C}"/>
    <cellStyle name="Normal 2 2 8 6 3" xfId="29358" xr:uid="{627EA0BF-9ACE-4F41-A9C7-9988B81DDC9F}"/>
    <cellStyle name="Normal 2 2 8 7" xfId="4907" xr:uid="{9F692C30-154D-4C13-BC30-B410732592C2}"/>
    <cellStyle name="Normal 2 2 8 7 2" xfId="13218" xr:uid="{38620CA5-0956-4064-9301-65DFFECBD1A9}"/>
    <cellStyle name="Normal 2 2 8 7 2 2" xfId="37802" xr:uid="{3FAC9614-691F-4BD1-95F0-7F65D68C8ADA}"/>
    <cellStyle name="Normal 2 2 8 7 3" xfId="29784" xr:uid="{2499137F-E254-4368-A362-C914CFF1BFE7}"/>
    <cellStyle name="Normal 2 2 8 8" xfId="8887" xr:uid="{3586133F-7F67-445B-BCCC-A194C8FBC21E}"/>
    <cellStyle name="Normal 2 2 8 8 2" xfId="33650" xr:uid="{2D6CA2F5-D3A5-4AEC-A093-3708A29B6377}"/>
    <cellStyle name="Normal 2 2 8 9" xfId="18065" xr:uid="{8751483D-9F96-47EB-8F93-4C13F0440114}"/>
    <cellStyle name="Normal 2 2 8 9 2" xfId="42290" xr:uid="{655A5FBA-391E-4148-8AB3-87A1C3E84282}"/>
    <cellStyle name="Normal 2 2 9" xfId="558" xr:uid="{9A42E35B-A769-481D-8950-AFF073DDE1FE}"/>
    <cellStyle name="Normal 2 2 9 2" xfId="1558" xr:uid="{2468648C-F431-45DF-B2BC-D2FF0B6467BB}"/>
    <cellStyle name="Normal 2 2 9 2 2" xfId="7533" xr:uid="{3CA0D274-7EC6-4BF3-82C2-5E0CC6539F02}"/>
    <cellStyle name="Normal 2 2 9 2 2 2" xfId="15791" xr:uid="{BF468351-7B39-4FC4-8E7D-91339B850886}"/>
    <cellStyle name="Normal 2 2 9 2 2 2 2" xfId="40373" xr:uid="{728A6906-B526-40E2-8CB2-5E1CB693AC44}"/>
    <cellStyle name="Normal 2 2 9 2 2 3" xfId="22745" xr:uid="{F57653A5-A307-4C14-9464-E05A9888CABC}"/>
    <cellStyle name="Normal 2 2 9 2 2 3 2" xfId="46772" xr:uid="{9328CD00-9141-4638-978F-CF84BF38380D}"/>
    <cellStyle name="Normal 2 2 9 2 2 4" xfId="32358" xr:uid="{D5625613-2D67-45D4-9D2B-85A90EB2B6F7}"/>
    <cellStyle name="Normal 2 2 9 2 3" xfId="5497" xr:uid="{4D16F15D-465B-47A3-AFAC-DBD7FCBC9B3E}"/>
    <cellStyle name="Normal 2 2 9 2 3 2" xfId="13780" xr:uid="{1E05FF77-606E-4AB3-B127-88175E6A1A3A}"/>
    <cellStyle name="Normal 2 2 9 2 3 2 2" xfId="38364" xr:uid="{85FCF117-BF1B-47CF-B56C-6E358294DE0B}"/>
    <cellStyle name="Normal 2 2 9 2 3 3" xfId="30346" xr:uid="{DA8719E7-BC53-480B-9B7D-CFB1D6756861}"/>
    <cellStyle name="Normal 2 2 9 2 4" xfId="9918" xr:uid="{97A01D29-AB33-46C7-AC0D-8232F4E57D19}"/>
    <cellStyle name="Normal 2 2 9 2 4 2" xfId="34604" xr:uid="{6CCA9854-719C-47E1-A41E-3CCAF44DB0D4}"/>
    <cellStyle name="Normal 2 2 9 2 5" xfId="20279" xr:uid="{F4C90A6D-D4D9-4198-84B3-8AB6AFEBF15B}"/>
    <cellStyle name="Normal 2 2 9 2 5 2" xfId="44453" xr:uid="{64BB85A1-99B5-4FE5-AA59-C3ACAFD0D8B9}"/>
    <cellStyle name="Normal 2 2 9 2 6" xfId="26720" xr:uid="{9658B9CC-1C57-436D-9AD6-08DF2E4BA2CE}"/>
    <cellStyle name="Normal 2 2 9 3" xfId="1126" xr:uid="{3952BD74-C9EC-4317-92FE-459B76943677}"/>
    <cellStyle name="Normal 2 2 9 3 2" xfId="8099" xr:uid="{49504457-1BB4-466D-B0F2-D22493298501}"/>
    <cellStyle name="Normal 2 2 9 3 2 2" xfId="16357" xr:uid="{46A6B583-AEA1-47B9-B72A-EF2B8135C536}"/>
    <cellStyle name="Normal 2 2 9 3 2 2 2" xfId="40939" xr:uid="{9ABDC8B6-3059-4195-9A7E-53E54055160B}"/>
    <cellStyle name="Normal 2 2 9 3 2 3" xfId="22335" xr:uid="{57D882AC-D659-4931-9D50-D45DA02F7434}"/>
    <cellStyle name="Normal 2 2 9 3 2 3 2" xfId="46369" xr:uid="{FF5EA481-5C2A-450A-A551-87A028AC2299}"/>
    <cellStyle name="Normal 2 2 9 3 2 4" xfId="32924" xr:uid="{8A55A560-6E3E-42B9-9D18-B191AB9F81EE}"/>
    <cellStyle name="Normal 2 2 9 3 3" xfId="6212" xr:uid="{339D6352-8F0C-4352-AE7F-A2B34E94879F}"/>
    <cellStyle name="Normal 2 2 9 3 3 2" xfId="14474" xr:uid="{7D12F70A-048A-4254-81DD-2F7A5353F359}"/>
    <cellStyle name="Normal 2 2 9 3 3 2 2" xfId="39056" xr:uid="{EA702CA9-AE20-4988-9D8B-A991D663FC46}"/>
    <cellStyle name="Normal 2 2 9 3 3 3" xfId="31041" xr:uid="{D6F8E163-CEFC-42CF-95A2-6B86EECBC2AA}"/>
    <cellStyle name="Normal 2 2 9 3 4" xfId="9502" xr:uid="{C3CCC798-5AB8-4194-A6C5-9D46C553C5D3}"/>
    <cellStyle name="Normal 2 2 9 3 4 2" xfId="34202" xr:uid="{24B8216D-23A8-473C-A183-26DCD22AC59B}"/>
    <cellStyle name="Normal 2 2 9 3 5" xfId="19869" xr:uid="{35C2E9A6-7B7B-413E-8105-D4810F74FC8F}"/>
    <cellStyle name="Normal 2 2 9 3 5 2" xfId="44049" xr:uid="{525C540C-FA1F-4E12-AC5D-AD8D1A2919ED}"/>
    <cellStyle name="Normal 2 2 9 3 6" xfId="26321" xr:uid="{FB9E855B-FC2F-4C0A-AC7C-7A20CB42DED0}"/>
    <cellStyle name="Normal 2 2 9 4" xfId="6732" xr:uid="{5465A844-0290-41A7-B612-8920F03B3180}"/>
    <cellStyle name="Normal 2 2 9 4 2" xfId="14991" xr:uid="{927AC55A-D4FA-4A5E-8B14-682CC7ADF6C0}"/>
    <cellStyle name="Normal 2 2 9 4 2 2" xfId="21811" xr:uid="{8D993257-BF08-444F-8CEF-E6320C5223A6}"/>
    <cellStyle name="Normal 2 2 9 4 2 2 2" xfId="45885" xr:uid="{0CB9140A-D913-42FD-9BA2-4720847B08C2}"/>
    <cellStyle name="Normal 2 2 9 4 2 3" xfId="39573" xr:uid="{69C05F10-3436-44C7-B317-D1E06BEF6A08}"/>
    <cellStyle name="Normal 2 2 9 4 3" xfId="19346" xr:uid="{4D111D5C-73D5-4D81-B1C6-D172596C5472}"/>
    <cellStyle name="Normal 2 2 9 4 3 2" xfId="43540" xr:uid="{38D46CE0-352A-4483-8ECB-0D355C530F81}"/>
    <cellStyle name="Normal 2 2 9 4 4" xfId="31558" xr:uid="{19907A09-E8A5-4750-B989-6E74145BD4FE}"/>
    <cellStyle name="Normal 2 2 9 5" xfId="7243" xr:uid="{0CF2124B-D6DF-4176-A549-71400D6A3DB3}"/>
    <cellStyle name="Normal 2 2 9 5 2" xfId="15502" xr:uid="{F921C768-3ABE-46F2-A7EE-75E2261E5366}"/>
    <cellStyle name="Normal 2 2 9 5 2 2" xfId="40084" xr:uid="{B307601D-37D5-4561-8ABF-18B059C537BF}"/>
    <cellStyle name="Normal 2 2 9 5 3" xfId="21216" xr:uid="{55F01C5B-9C97-4192-9DC1-CDF82E2138DD}"/>
    <cellStyle name="Normal 2 2 9 5 3 2" xfId="45335" xr:uid="{D3293C4E-F690-4F9B-AB77-A9BC2327DA98}"/>
    <cellStyle name="Normal 2 2 9 5 4" xfId="32069" xr:uid="{4DACA85F-529F-4B2A-9358-6B4AA8744CD1}"/>
    <cellStyle name="Normal 2 2 9 6" xfId="5085" xr:uid="{127FC403-2D22-4B46-8946-CA7A03820D60}"/>
    <cellStyle name="Normal 2 2 9 6 2" xfId="13380" xr:uid="{789DC61D-2206-4F0C-9486-C2FF95623D37}"/>
    <cellStyle name="Normal 2 2 9 6 2 2" xfId="37964" xr:uid="{C9FABD70-527D-4000-B100-DEEA8C5F591F}"/>
    <cellStyle name="Normal 2 2 9 6 3" xfId="29945" xr:uid="{21A4B5EB-F276-467C-B9C7-7EE0FE0A8AA6}"/>
    <cellStyle name="Normal 2 2 9 7" xfId="8945" xr:uid="{65426835-CD42-449A-885F-6A813193EE68}"/>
    <cellStyle name="Normal 2 2 9 7 2" xfId="33707" xr:uid="{187880E8-E543-4644-9813-BD17C3788D71}"/>
    <cellStyle name="Normal 2 2 9 8" xfId="18739" xr:uid="{C049A200-BC38-4EEB-905E-BB399C85FC38}"/>
    <cellStyle name="Normal 2 2 9 8 2" xfId="42935" xr:uid="{158A4547-DB88-4C27-B118-A2327B6E6383}"/>
    <cellStyle name="Normal 2 2 9 9" xfId="25838" xr:uid="{0B3B8629-7F58-4B45-88DB-8737EBA06F25}"/>
    <cellStyle name="Normal 2 3" xfId="16" xr:uid="{5F01572A-1BB0-456E-82E9-916639FA915D}"/>
    <cellStyle name="Normal 2 3 10" xfId="1162" xr:uid="{3000A66C-2A03-41AE-8E4A-CD3F5DFE1A56}"/>
    <cellStyle name="Normal 2 3 10 2" xfId="6248" xr:uid="{12F899FA-BA14-48F8-B01D-D4EEC023B136}"/>
    <cellStyle name="Normal 2 3 10 2 2" xfId="8135" xr:uid="{0D544094-2D4D-498A-BF84-70AAE9B5CEF0}"/>
    <cellStyle name="Normal 2 3 10 2 2 2" xfId="16393" xr:uid="{600F4B45-A0FA-4889-9C85-4DA1A6CAEE0F}"/>
    <cellStyle name="Normal 2 3 10 2 2 2 2" xfId="40975" xr:uid="{D24DEB10-DCFD-4A88-A9D9-B016AF5F4B42}"/>
    <cellStyle name="Normal 2 3 10 2 2 3" xfId="32960" xr:uid="{8D79623D-2C97-4984-881D-D513947962EF}"/>
    <cellStyle name="Normal 2 3 10 2 3" xfId="14510" xr:uid="{1DB990CA-85E8-4AB4-BCE4-DE7F4DC1B6E8}"/>
    <cellStyle name="Normal 2 3 10 2 3 2" xfId="39092" xr:uid="{E4FD1171-A733-468F-9B01-0FCBD944EA09}"/>
    <cellStyle name="Normal 2 3 10 2 4" xfId="22371" xr:uid="{C2C23234-FA00-4576-A0CF-0B072080628E}"/>
    <cellStyle name="Normal 2 3 10 2 4 2" xfId="46405" xr:uid="{96804261-E00D-4B8E-A9C5-2F6FB1FB6685}"/>
    <cellStyle name="Normal 2 3 10 2 5" xfId="31077" xr:uid="{4213B0B4-C377-409C-BA17-D4B86270C0CA}"/>
    <cellStyle name="Normal 2 3 10 3" xfId="6768" xr:uid="{4EABA72E-3D5E-4140-A167-3DB8B017E1C2}"/>
    <cellStyle name="Normal 2 3 10 3 2" xfId="15027" xr:uid="{848AB1D1-AEEF-4A29-BACC-80547468B18E}"/>
    <cellStyle name="Normal 2 3 10 3 2 2" xfId="39609" xr:uid="{3EC1146D-80CA-427A-9E26-FDE2E72B23BA}"/>
    <cellStyle name="Normal 2 3 10 3 3" xfId="31594" xr:uid="{5873C384-6B78-48F4-85D9-035519C6DA7A}"/>
    <cellStyle name="Normal 2 3 10 4" xfId="7279" xr:uid="{09CF4CE5-9F6F-4DCD-9C2C-F1506B1C3C3C}"/>
    <cellStyle name="Normal 2 3 10 4 2" xfId="15538" xr:uid="{86B2057B-38D9-435A-9539-42FE6FEF5176}"/>
    <cellStyle name="Normal 2 3 10 4 2 2" xfId="40120" xr:uid="{D57A7568-0340-4AD8-BF0F-86087C8661FB}"/>
    <cellStyle name="Normal 2 3 10 4 3" xfId="32105" xr:uid="{39EFF3D2-FA03-49DB-BD79-207F3C26689F}"/>
    <cellStyle name="Normal 2 3 10 5" xfId="5121" xr:uid="{8F72A1C9-1036-4796-8AD5-5C06FE00A2AB}"/>
    <cellStyle name="Normal 2 3 10 5 2" xfId="13416" xr:uid="{2D7E5FE6-24C5-4786-853D-7BD5170FA80E}"/>
    <cellStyle name="Normal 2 3 10 5 2 2" xfId="38000" xr:uid="{CA591067-AC0C-4C0C-BC9A-0E322A7DF9A2}"/>
    <cellStyle name="Normal 2 3 10 5 3" xfId="29981" xr:uid="{78E6FFFA-C596-4E09-9354-169AF184552F}"/>
    <cellStyle name="Normal 2 3 10 6" xfId="9538" xr:uid="{67E6ABF1-6B6A-4287-9864-8F6AE0ECD778}"/>
    <cellStyle name="Normal 2 3 10 6 2" xfId="34238" xr:uid="{2AE989E7-7304-48D8-8D05-E4C3063B1316}"/>
    <cellStyle name="Normal 2 3 10 7" xfId="19905" xr:uid="{162E7D5B-D785-44BE-84E2-D450F46C71D0}"/>
    <cellStyle name="Normal 2 3 10 7 2" xfId="44085" xr:uid="{47CEF093-DFFB-4C11-B28F-D72C0F7B3013}"/>
    <cellStyle name="Normal 2 3 10 8" xfId="26357" xr:uid="{8946D8D9-F3E4-4997-9733-E591F15D4FC6}"/>
    <cellStyle name="Normal 2 3 11" xfId="1600" xr:uid="{5231A080-3760-4F76-9D70-6B0B56C4773B}"/>
    <cellStyle name="Normal 2 3 11 2" xfId="6886" xr:uid="{E6F1D06C-E58C-45C6-BC5A-012B76C1FF9E}"/>
    <cellStyle name="Normal 2 3 11 2 2" xfId="15145" xr:uid="{3D951FF4-38D3-4980-90FD-63FA8A54B609}"/>
    <cellStyle name="Normal 2 3 11 2 2 2" xfId="39727" xr:uid="{49341358-3B4B-4BB8-8E22-EC99976C518A}"/>
    <cellStyle name="Normal 2 3 11 2 3" xfId="22783" xr:uid="{36248362-D000-4984-828E-45BDB37E9DFE}"/>
    <cellStyle name="Normal 2 3 11 2 3 2" xfId="46809" xr:uid="{6115D0AA-9C8E-404C-9514-A318E4109055}"/>
    <cellStyle name="Normal 2 3 11 2 4" xfId="31712" xr:uid="{137642B4-B464-4FA0-9E19-2BEE0D33EB46}"/>
    <cellStyle name="Normal 2 3 11 3" xfId="5533" xr:uid="{DD5EC07F-190F-4F6A-89CC-2EED1F57EE4D}"/>
    <cellStyle name="Normal 2 3 11 3 2" xfId="13816" xr:uid="{258FB876-AA2A-49F1-B6FC-C967F180E9B1}"/>
    <cellStyle name="Normal 2 3 11 3 2 2" xfId="38400" xr:uid="{9A2A876D-F577-4245-9643-E42F36512FF7}"/>
    <cellStyle name="Normal 2 3 11 3 3" xfId="30382" xr:uid="{7AD7F51C-FB72-4250-A3E5-9FA38E275096}"/>
    <cellStyle name="Normal 2 3 11 4" xfId="9954" xr:uid="{3B545048-D3AD-4D16-BAB9-07E5BB97168E}"/>
    <cellStyle name="Normal 2 3 11 4 2" xfId="34640" xr:uid="{94D5C625-9A65-428C-A97B-81C43082F9BB}"/>
    <cellStyle name="Normal 2 3 11 5" xfId="20317" xr:uid="{7422F22C-AF6E-4C61-91C1-3E979B587133}"/>
    <cellStyle name="Normal 2 3 11 5 2" xfId="44489" xr:uid="{C5D09533-5736-4354-99BD-6160E60AB6A3}"/>
    <cellStyle name="Normal 2 3 11 6" xfId="26756" xr:uid="{9231D5C4-990F-461B-8684-D3434A8951E8}"/>
    <cellStyle name="Normal 2 3 12" xfId="1757" xr:uid="{1F87810E-AA4B-4E18-AA42-A015A6C26431}"/>
    <cellStyle name="Normal 2 3 12 2" xfId="7571" xr:uid="{D39E6819-BE28-45B3-B2AC-16C9496CD20F}"/>
    <cellStyle name="Normal 2 3 12 2 2" xfId="15829" xr:uid="{3D1404D3-F249-45EE-9417-C88AFB55FD3A}"/>
    <cellStyle name="Normal 2 3 12 2 2 2" xfId="40411" xr:uid="{2EF0EA15-49CC-4682-80DF-F59BFE0CC9AF}"/>
    <cellStyle name="Normal 2 3 12 2 3" xfId="22922" xr:uid="{C8084A2F-9E2E-4F4E-B86F-226B4AB7096B}"/>
    <cellStyle name="Normal 2 3 12 2 3 2" xfId="46933" xr:uid="{98363F06-1FD7-44DE-935E-6716D19DCA74}"/>
    <cellStyle name="Normal 2 3 12 2 4" xfId="32396" xr:uid="{95E5BC1C-2A27-417B-8D43-D9B2600CF54D}"/>
    <cellStyle name="Normal 2 3 12 3" xfId="5675" xr:uid="{D08F088C-209E-4C0F-A68E-41FA31E1354E}"/>
    <cellStyle name="Normal 2 3 12 3 2" xfId="13937" xr:uid="{51F4F34E-F725-42E0-9957-25F8EC2E5B8E}"/>
    <cellStyle name="Normal 2 3 12 3 2 2" xfId="38519" xr:uid="{7EF56923-97EC-4AA2-B1D6-7F22FC759743}"/>
    <cellStyle name="Normal 2 3 12 3 3" xfId="30504" xr:uid="{228682AC-B291-4DDC-A0E5-7B0723FB52AA}"/>
    <cellStyle name="Normal 2 3 12 4" xfId="10099" xr:uid="{2DEF6AEA-8BB9-4785-9250-31487C8560FC}"/>
    <cellStyle name="Normal 2 3 12 4 2" xfId="34759" xr:uid="{C6C9DAB2-1A04-405B-84E3-C4714B6E89FE}"/>
    <cellStyle name="Normal 2 3 12 5" xfId="20457" xr:uid="{8C938B1C-9C5B-4B58-925F-983CF6230568}"/>
    <cellStyle name="Normal 2 3 12 5 2" xfId="44617" xr:uid="{565763CD-C529-4709-A6BB-F31041B4267B}"/>
    <cellStyle name="Normal 2 3 12 6" xfId="26874" xr:uid="{B335D98F-2863-493A-870B-560CBC824611}"/>
    <cellStyle name="Normal 2 3 13" xfId="713" xr:uid="{1D764E5A-FD1B-4536-93D7-E66B326D36CE}"/>
    <cellStyle name="Normal 2 3 13 2" xfId="7684" xr:uid="{631C1F26-586E-4967-A7C1-388491F2C32D}"/>
    <cellStyle name="Normal 2 3 13 2 2" xfId="15942" xr:uid="{99F17ABB-A446-4BB7-969F-E1C0135C8213}"/>
    <cellStyle name="Normal 2 3 13 2 2 2" xfId="40524" xr:uid="{A13A7EF4-CE40-4CD1-8734-9B3A554D59B4}"/>
    <cellStyle name="Normal 2 3 13 2 3" xfId="21949" xr:uid="{BD76BA9A-277A-4E06-8220-08E128AD7F7B}"/>
    <cellStyle name="Normal 2 3 13 2 3 2" xfId="46021" xr:uid="{663C682C-A1FB-4DE9-ABBE-56B40FC87D2B}"/>
    <cellStyle name="Normal 2 3 13 2 4" xfId="32509" xr:uid="{4D8293D5-6FC7-452F-9A72-28A12C652C1E}"/>
    <cellStyle name="Normal 2 3 13 3" xfId="5797" xr:uid="{23BEDCF1-0D52-48DC-9668-22E8D112CAF6}"/>
    <cellStyle name="Normal 2 3 13 3 2" xfId="14059" xr:uid="{AA0A2D9C-65C4-475B-B758-02C0EB44760E}"/>
    <cellStyle name="Normal 2 3 13 3 2 2" xfId="38641" xr:uid="{DEF9126F-BADE-4E74-BF6A-90FBF594617E}"/>
    <cellStyle name="Normal 2 3 13 3 3" xfId="30626" xr:uid="{907EED53-60FD-4748-9671-48C830E2E18D}"/>
    <cellStyle name="Normal 2 3 13 4" xfId="9108" xr:uid="{8C08BE58-8098-4020-8C6D-7A6A6FA1DA33}"/>
    <cellStyle name="Normal 2 3 13 4 2" xfId="33859" xr:uid="{E2129DD7-6FA9-47A5-9166-270B992B7C44}"/>
    <cellStyle name="Normal 2 3 13 5" xfId="19484" xr:uid="{478CFB9C-D20E-4813-AB05-7FD175C9AE99}"/>
    <cellStyle name="Normal 2 3 13 5 2" xfId="43676" xr:uid="{84E8868A-CA06-4D02-B889-7C25668C03A1}"/>
    <cellStyle name="Normal 2 3 13 6" xfId="25984" xr:uid="{0AC5A953-1507-4158-A506-EA16EEC83806}"/>
    <cellStyle name="Normal 2 3 14" xfId="1876" xr:uid="{3BF89542-A086-4776-9253-BC7CCAAB45A1}"/>
    <cellStyle name="Normal 2 3 14 2" xfId="7736" xr:uid="{CF7831EC-4527-4F4A-96DD-ED9EDC6B671E}"/>
    <cellStyle name="Normal 2 3 14 2 2" xfId="15994" xr:uid="{1FACA462-8845-4A69-BDFE-67B255674607}"/>
    <cellStyle name="Normal 2 3 14 2 2 2" xfId="40576" xr:uid="{4D829DD1-6762-4553-A444-A0EF94E72C5D}"/>
    <cellStyle name="Normal 2 3 14 2 3" xfId="23040" xr:uid="{FE286309-4580-4DF9-A927-8049DC6EA599}"/>
    <cellStyle name="Normal 2 3 14 2 3 2" xfId="47051" xr:uid="{5E01EFC7-9A15-49E1-933C-D6939F18C82C}"/>
    <cellStyle name="Normal 2 3 14 2 4" xfId="32561" xr:uid="{EFB921EC-1FDD-4352-B052-DE5EF65BAF94}"/>
    <cellStyle name="Normal 2 3 14 3" xfId="5849" xr:uid="{2CEFDA83-53E2-4F20-8F84-C6A67998D3C6}"/>
    <cellStyle name="Normal 2 3 14 3 2" xfId="14111" xr:uid="{01EEFD89-3575-4EFB-BFE8-8FEF7D03E3E0}"/>
    <cellStyle name="Normal 2 3 14 3 2 2" xfId="38693" xr:uid="{6B089F07-234D-4FA6-9809-F9AB556C8252}"/>
    <cellStyle name="Normal 2 3 14 3 3" xfId="30678" xr:uid="{4E64D4DB-D804-41F1-983D-32CB16108874}"/>
    <cellStyle name="Normal 2 3 14 4" xfId="10218" xr:uid="{93C28754-63BE-4F0F-8B3A-2D69196A54E4}"/>
    <cellStyle name="Normal 2 3 14 4 2" xfId="34877" xr:uid="{0A887A84-539B-484A-8DD2-11F9191F2A00}"/>
    <cellStyle name="Normal 2 3 14 5" xfId="20575" xr:uid="{52D68177-9465-40E8-822F-1A327ABBF933}"/>
    <cellStyle name="Normal 2 3 14 5 2" xfId="44735" xr:uid="{04111758-BD12-4FE8-8F65-80E6C24747B9}"/>
    <cellStyle name="Normal 2 3 14 6" xfId="26992" xr:uid="{4DDBC8B4-EEBA-4438-9246-C1579F79231A}"/>
    <cellStyle name="Normal 2 3 15" xfId="1998" xr:uid="{F0372A30-DE8B-49AB-8BF5-146F29127944}"/>
    <cellStyle name="Normal 2 3 15 2" xfId="6369" xr:uid="{42852A7C-850D-4276-AC27-C10FC5BF8874}"/>
    <cellStyle name="Normal 2 3 15 2 2" xfId="14628" xr:uid="{5BCA6006-3FB9-43B0-9BA1-80CEA39847B2}"/>
    <cellStyle name="Normal 2 3 15 2 2 2" xfId="39210" xr:uid="{E95DE48A-7A71-4E3C-A8D1-7E2199F9BFF7}"/>
    <cellStyle name="Normal 2 3 15 2 3" xfId="23162" xr:uid="{4B960150-FC49-40B3-A717-4938A3CEA839}"/>
    <cellStyle name="Normal 2 3 15 2 3 2" xfId="47173" xr:uid="{D7F13F9D-9F1B-4B44-886F-4ED57A74CD7A}"/>
    <cellStyle name="Normal 2 3 15 2 4" xfId="31195" xr:uid="{F0B0C36B-AC0D-4875-B63F-D67A564BDF48}"/>
    <cellStyle name="Normal 2 3 15 3" xfId="10340" xr:uid="{01CC38F6-074E-43E3-822C-C973FB0E12BA}"/>
    <cellStyle name="Normal 2 3 15 3 2" xfId="34999" xr:uid="{21059394-3AF4-4BC1-8F3F-CDC7FB9D3DA5}"/>
    <cellStyle name="Normal 2 3 15 4" xfId="20697" xr:uid="{F169E1ED-4BED-4DCD-A824-48EB0CBDFEE5}"/>
    <cellStyle name="Normal 2 3 15 4 2" xfId="44857" xr:uid="{7B08D25F-2FAF-41F6-A050-6A22D77FA4C0}"/>
    <cellStyle name="Normal 2 3 15 5" xfId="27114" xr:uid="{D2FD37AA-B5BD-4F15-BF01-D4024B311384}"/>
    <cellStyle name="Normal 2 3 16" xfId="2069" xr:uid="{D36B2423-8E4A-48AE-8C2A-1F4F33B1687A}"/>
    <cellStyle name="Normal 2 3 16 2" xfId="8242" xr:uid="{FC6C0881-54D6-421F-8E4D-2C4B8BE7B794}"/>
    <cellStyle name="Normal 2 3 16 2 2" xfId="16500" xr:uid="{6F8921DC-C08D-41B5-82AB-45A626C13419}"/>
    <cellStyle name="Normal 2 3 16 2 2 2" xfId="41082" xr:uid="{DB931D58-2F7E-43F9-8839-CAAD3C91A66E}"/>
    <cellStyle name="Normal 2 3 16 2 3" xfId="21444" xr:uid="{4D6019B4-48B5-45FA-9846-78AB6695D8B5}"/>
    <cellStyle name="Normal 2 3 16 2 3 2" xfId="45550" xr:uid="{489A9932-E447-49A7-89AC-340FE53121AF}"/>
    <cellStyle name="Normal 2 3 16 2 4" xfId="33067" xr:uid="{5587CF33-D518-47A5-8294-547F6440DE53}"/>
    <cellStyle name="Normal 2 3 16 3" xfId="10411" xr:uid="{91700F4C-74B1-49BE-9D47-FA9B77C62960}"/>
    <cellStyle name="Normal 2 3 16 3 2" xfId="35069" xr:uid="{F7DDACCD-4800-40EF-A7C3-0523D15F0176}"/>
    <cellStyle name="Normal 2 3 16 4" xfId="18970" xr:uid="{241108CF-8737-4C70-9BA3-FAA190EE118F}"/>
    <cellStyle name="Normal 2 3 16 4 2" xfId="43164" xr:uid="{133608C0-4E4C-46C4-B07C-12FA8E7E5117}"/>
    <cellStyle name="Normal 2 3 16 5" xfId="27184" xr:uid="{DFC6383E-AFD5-4549-A15D-3D1636B11881}"/>
    <cellStyle name="Normal 2 3 17" xfId="2311" xr:uid="{BA76F8D7-C82F-4D43-81B9-92BDE72C01DC}"/>
    <cellStyle name="Normal 2 3 17 2" xfId="10652" xr:uid="{32B654CB-EA75-4FF0-9BDE-2CEB6FBF0BD5}"/>
    <cellStyle name="Normal 2 3 17 2 2" xfId="35309" xr:uid="{5F2DFC5B-DE6C-4A92-A2DC-1764B7F9EE47}"/>
    <cellStyle name="Normal 2 3 17 3" xfId="20813" xr:uid="{0863E15A-FFD5-4B2E-A050-AEBB1118D283}"/>
    <cellStyle name="Normal 2 3 17 3 2" xfId="44957" xr:uid="{124925D6-D1AC-4E4E-A8C4-32E76312D774}"/>
    <cellStyle name="Normal 2 3 17 4" xfId="27424" xr:uid="{B6B05C47-843A-4469-B05E-C06189293F06}"/>
    <cellStyle name="Normal 2 3 18" xfId="2385" xr:uid="{18D37668-A9C4-45F5-BA8C-017091C2B487}"/>
    <cellStyle name="Normal 2 3 18 2" xfId="10726" xr:uid="{BD9D9BE6-E432-4613-B54D-A21944919569}"/>
    <cellStyle name="Normal 2 3 18 2 2" xfId="35383" xr:uid="{805512BC-F786-48C8-B57E-5B71173B7443}"/>
    <cellStyle name="Normal 2 3 18 3" xfId="27498" xr:uid="{03709FB2-61ED-4FD4-9B0D-B38C1F56A839}"/>
    <cellStyle name="Normal 2 3 19" xfId="2456" xr:uid="{1335052E-F0BE-4187-BAEA-0FB29865403B}"/>
    <cellStyle name="Normal 2 3 19 2" xfId="10797" xr:uid="{11D94A02-CD6E-4CEB-A620-840FE7C2CA32}"/>
    <cellStyle name="Normal 2 3 19 2 2" xfId="35453" xr:uid="{137A9C27-3E83-48AF-8A1A-2111D497648B}"/>
    <cellStyle name="Normal 2 3 19 3" xfId="27568" xr:uid="{BDA5EA01-DA64-4404-BF5D-0463B0DC1CDA}"/>
    <cellStyle name="Normal 2 3 2" xfId="152" xr:uid="{6F3F3DF9-6A11-44C8-BFDF-C35EE1702BCE}"/>
    <cellStyle name="Normal 2 3 2 10" xfId="1613" xr:uid="{AEB257EC-7FCF-4133-81A8-BA9719E23F8F}"/>
    <cellStyle name="Normal 2 3 2 10 2" xfId="6899" xr:uid="{353B2EBB-4463-4FBB-B3DF-F3CD267DCD88}"/>
    <cellStyle name="Normal 2 3 2 10 2 2" xfId="15158" xr:uid="{21031F44-316C-4648-9AC6-1FA802B79E04}"/>
    <cellStyle name="Normal 2 3 2 10 2 2 2" xfId="39740" xr:uid="{D958B1E6-2AC5-4FB2-AF62-E469CA4210B3}"/>
    <cellStyle name="Normal 2 3 2 10 2 3" xfId="22796" xr:uid="{42AB41FA-8B1C-4D1D-BDEF-B4CE4104DE1E}"/>
    <cellStyle name="Normal 2 3 2 10 2 3 2" xfId="46822" xr:uid="{97E7EA06-E639-492A-9A4A-22850604FA05}"/>
    <cellStyle name="Normal 2 3 2 10 2 4" xfId="31725" xr:uid="{F916A20F-0EC9-4B6E-8EDD-5507A543122A}"/>
    <cellStyle name="Normal 2 3 2 10 3" xfId="5546" xr:uid="{DC9FCDA9-8682-4EED-AFF5-30BD9BC65F90}"/>
    <cellStyle name="Normal 2 3 2 10 3 2" xfId="13829" xr:uid="{1F1EA515-B253-47C2-8A91-8C2DF5EC9EED}"/>
    <cellStyle name="Normal 2 3 2 10 3 2 2" xfId="38413" xr:uid="{A5B7D2D3-C62B-47F1-8451-75BB957789E8}"/>
    <cellStyle name="Normal 2 3 2 10 3 3" xfId="30395" xr:uid="{D21CF66C-4DDC-44CE-BB36-BBD6EC0D1651}"/>
    <cellStyle name="Normal 2 3 2 10 4" xfId="9967" xr:uid="{13C2FC68-83ED-4F67-9554-F1FA8B7B7054}"/>
    <cellStyle name="Normal 2 3 2 10 4 2" xfId="34653" xr:uid="{87B8ED74-54B3-4963-8667-E5B3EA0E153E}"/>
    <cellStyle name="Normal 2 3 2 10 5" xfId="20330" xr:uid="{5D02359B-7FF5-4490-8D24-CCEFF4D76AFF}"/>
    <cellStyle name="Normal 2 3 2 10 5 2" xfId="44502" xr:uid="{969D0896-4DBC-42F5-8D5F-224EF8D0263F}"/>
    <cellStyle name="Normal 2 3 2 10 6" xfId="26769" xr:uid="{F0E395E4-70A2-42FC-8EFF-7F7AF79AA214}"/>
    <cellStyle name="Normal 2 3 2 11" xfId="1770" xr:uid="{897A2330-F2D9-4074-913F-1DA5D0D27852}"/>
    <cellStyle name="Normal 2 3 2 11 2" xfId="7584" xr:uid="{1F8EA284-5F7B-49AD-B282-FD5971EA8A11}"/>
    <cellStyle name="Normal 2 3 2 11 2 2" xfId="15842" xr:uid="{BF30354D-F934-4569-809C-CD3D23B13530}"/>
    <cellStyle name="Normal 2 3 2 11 2 2 2" xfId="40424" xr:uid="{D74BD3F3-B4A3-47AB-8889-1C65CCF3946B}"/>
    <cellStyle name="Normal 2 3 2 11 2 3" xfId="22935" xr:uid="{A2EEE2C5-268E-4A9E-96AA-ACD0DBF69E11}"/>
    <cellStyle name="Normal 2 3 2 11 2 3 2" xfId="46946" xr:uid="{E97189C5-5DEF-4671-AFA8-EA9B55F04EAD}"/>
    <cellStyle name="Normal 2 3 2 11 2 4" xfId="32409" xr:uid="{4B44BB24-67F4-4628-9CEA-59B7D3115FD6}"/>
    <cellStyle name="Normal 2 3 2 11 3" xfId="5688" xr:uid="{67079F34-180E-4617-9FD3-3E25FCC43BE4}"/>
    <cellStyle name="Normal 2 3 2 11 3 2" xfId="13950" xr:uid="{F568AAC0-0A7B-4149-84BB-02FE581AAABB}"/>
    <cellStyle name="Normal 2 3 2 11 3 2 2" xfId="38532" xr:uid="{C96DA6AA-E7C5-44C7-9A2E-B49A1BDFAA88}"/>
    <cellStyle name="Normal 2 3 2 11 3 3" xfId="30517" xr:uid="{8AF851AA-0439-4214-9FB0-4FE197011FE0}"/>
    <cellStyle name="Normal 2 3 2 11 4" xfId="10112" xr:uid="{ECFB97AF-C0EF-4778-9BDA-1BA6820F0A80}"/>
    <cellStyle name="Normal 2 3 2 11 4 2" xfId="34772" xr:uid="{930793F8-7B9A-4615-A5C7-03269BCD76DE}"/>
    <cellStyle name="Normal 2 3 2 11 5" xfId="20470" xr:uid="{05E266D8-90C0-4C6F-8484-133A0EBB96FB}"/>
    <cellStyle name="Normal 2 3 2 11 5 2" xfId="44630" xr:uid="{A21ADBEF-03F3-400D-9289-546726E03D48}"/>
    <cellStyle name="Normal 2 3 2 11 6" xfId="26887" xr:uid="{1F6F8ABC-36D6-4983-B441-1A560240456F}"/>
    <cellStyle name="Normal 2 3 2 12" xfId="726" xr:uid="{C422F03C-CE10-4C07-87DC-9B1772766ED8}"/>
    <cellStyle name="Normal 2 3 2 12 2" xfId="7697" xr:uid="{07F26743-467C-4448-86CF-9CD01DE6DC8E}"/>
    <cellStyle name="Normal 2 3 2 12 2 2" xfId="15955" xr:uid="{0E9BB60D-AB55-4F78-AEAD-8003F53E0585}"/>
    <cellStyle name="Normal 2 3 2 12 2 2 2" xfId="40537" xr:uid="{DD2D6926-AC09-471F-8EEA-A9E3C68827A9}"/>
    <cellStyle name="Normal 2 3 2 12 2 3" xfId="21962" xr:uid="{12633135-2DFB-4ADB-9342-FEE38E08BD77}"/>
    <cellStyle name="Normal 2 3 2 12 2 3 2" xfId="46034" xr:uid="{DD926683-DD6F-4383-90B5-D6B5960AC957}"/>
    <cellStyle name="Normal 2 3 2 12 2 4" xfId="32522" xr:uid="{A02C5D1A-4F1E-48AC-BE67-50754DD4DAB8}"/>
    <cellStyle name="Normal 2 3 2 12 3" xfId="5810" xr:uid="{C1C8AAEB-E36E-4FB0-A33F-01AE5807E254}"/>
    <cellStyle name="Normal 2 3 2 12 3 2" xfId="14072" xr:uid="{33334574-65DD-4E60-95EB-799872184C8B}"/>
    <cellStyle name="Normal 2 3 2 12 3 2 2" xfId="38654" xr:uid="{066F2085-0CBF-4623-844A-43425F98FB5E}"/>
    <cellStyle name="Normal 2 3 2 12 3 3" xfId="30639" xr:uid="{A7DA8607-F48F-45C1-BF09-2B61BD3EC359}"/>
    <cellStyle name="Normal 2 3 2 12 4" xfId="9121" xr:uid="{49771B8D-C9C0-4F8A-9428-284EDF6B73D1}"/>
    <cellStyle name="Normal 2 3 2 12 4 2" xfId="33872" xr:uid="{41EF60FB-9A31-410C-B52A-BA22E615E368}"/>
    <cellStyle name="Normal 2 3 2 12 5" xfId="19497" xr:uid="{76A4CBA8-C3CB-4DAF-B3B5-695A5A4AF83C}"/>
    <cellStyle name="Normal 2 3 2 12 5 2" xfId="43689" xr:uid="{E6F1DDD3-9E43-4D5E-ACAC-52EE5118F14E}"/>
    <cellStyle name="Normal 2 3 2 12 6" xfId="25997" xr:uid="{10A07E16-8C85-4215-9AB8-8F92DEC7C03C}"/>
    <cellStyle name="Normal 2 3 2 13" xfId="1889" xr:uid="{79492F23-62A6-48C7-B09D-354A496588C0}"/>
    <cellStyle name="Normal 2 3 2 13 2" xfId="7749" xr:uid="{A16A570C-0F11-4A51-BB67-D9DF63778A0A}"/>
    <cellStyle name="Normal 2 3 2 13 2 2" xfId="16007" xr:uid="{F2BAE7DC-B91B-426C-BF1F-1E43033B8952}"/>
    <cellStyle name="Normal 2 3 2 13 2 2 2" xfId="40589" xr:uid="{59BFDFFF-056E-448A-8A93-C9600803805C}"/>
    <cellStyle name="Normal 2 3 2 13 2 3" xfId="23053" xr:uid="{8319E93A-67DB-42C8-A537-70E39C18FEF7}"/>
    <cellStyle name="Normal 2 3 2 13 2 3 2" xfId="47064" xr:uid="{1B185AF8-14C6-4F36-A086-5D5CD35C007C}"/>
    <cellStyle name="Normal 2 3 2 13 2 4" xfId="32574" xr:uid="{B546D0EA-5C00-488B-AF29-0A8F4DAADECF}"/>
    <cellStyle name="Normal 2 3 2 13 3" xfId="5862" xr:uid="{7B718349-2F76-4BE5-8889-B0DE339567FB}"/>
    <cellStyle name="Normal 2 3 2 13 3 2" xfId="14124" xr:uid="{D835D3D9-ECE2-4CC9-A3C4-9337B3A62BA4}"/>
    <cellStyle name="Normal 2 3 2 13 3 2 2" xfId="38706" xr:uid="{8BEDC7FA-4E3F-4870-A2CA-C49E803A3B7F}"/>
    <cellStyle name="Normal 2 3 2 13 3 3" xfId="30691" xr:uid="{95ADC1B0-897E-4519-B904-94B286EE2674}"/>
    <cellStyle name="Normal 2 3 2 13 4" xfId="10231" xr:uid="{6A86EAAE-9941-4423-B454-D6A8C6D62FC0}"/>
    <cellStyle name="Normal 2 3 2 13 4 2" xfId="34890" xr:uid="{979DADC0-BD44-4D6B-9D0D-12A5ADCBD6A7}"/>
    <cellStyle name="Normal 2 3 2 13 5" xfId="20588" xr:uid="{E2714046-8D4A-4F26-AFEE-1884F4C7A021}"/>
    <cellStyle name="Normal 2 3 2 13 5 2" xfId="44748" xr:uid="{2A0A2085-65D1-49B2-9672-407A7FAD7C9A}"/>
    <cellStyle name="Normal 2 3 2 13 6" xfId="27005" xr:uid="{BDDBB0FA-E9FF-4C4E-A55A-3DA486A26AC4}"/>
    <cellStyle name="Normal 2 3 2 14" xfId="2011" xr:uid="{56D36360-98C4-4651-A41B-2A87BFA5B70E}"/>
    <cellStyle name="Normal 2 3 2 14 2" xfId="6382" xr:uid="{EA2A7DD6-BF27-49BD-8525-4A679CA6E623}"/>
    <cellStyle name="Normal 2 3 2 14 2 2" xfId="14641" xr:uid="{82CDEDCE-8906-4E4F-9CBF-62C4B141D835}"/>
    <cellStyle name="Normal 2 3 2 14 2 2 2" xfId="39223" xr:uid="{6736864B-699C-4D19-8172-849F3D59F877}"/>
    <cellStyle name="Normal 2 3 2 14 2 3" xfId="23175" xr:uid="{138A8A02-99A1-45F2-9377-761677A57405}"/>
    <cellStyle name="Normal 2 3 2 14 2 3 2" xfId="47186" xr:uid="{D0270CD3-FE25-4D18-A94F-0FB4FA9C7D84}"/>
    <cellStyle name="Normal 2 3 2 14 2 4" xfId="31208" xr:uid="{F902433F-F3ED-451D-86D2-755ECEDC1AC7}"/>
    <cellStyle name="Normal 2 3 2 14 3" xfId="10353" xr:uid="{7622579D-BB28-4B1B-A779-AE7DFBF14F91}"/>
    <cellStyle name="Normal 2 3 2 14 3 2" xfId="35012" xr:uid="{522D19F5-62FE-4EAC-9647-769365F72A25}"/>
    <cellStyle name="Normal 2 3 2 14 4" xfId="20710" xr:uid="{219C55DA-D756-459A-8137-43D6BDBF3717}"/>
    <cellStyle name="Normal 2 3 2 14 4 2" xfId="44870" xr:uid="{E61DA2B8-C420-4971-8F68-CB936BC140F8}"/>
    <cellStyle name="Normal 2 3 2 14 5" xfId="27127" xr:uid="{F5FAC63E-013A-4B0B-A3D3-D07B9C572F4C}"/>
    <cellStyle name="Normal 2 3 2 15" xfId="2082" xr:uid="{67CCA828-D59E-444D-8B76-1FAA3141501C}"/>
    <cellStyle name="Normal 2 3 2 15 2" xfId="8255" xr:uid="{795AA1C4-BC76-459A-811B-03AF161936C4}"/>
    <cellStyle name="Normal 2 3 2 15 2 2" xfId="16513" xr:uid="{9906B533-69A7-4EB9-B0C2-6FB1036E1B85}"/>
    <cellStyle name="Normal 2 3 2 15 2 2 2" xfId="41095" xr:uid="{935B3792-FA1E-4EED-8CF5-CD5C0354EDC3}"/>
    <cellStyle name="Normal 2 3 2 15 2 3" xfId="21457" xr:uid="{F99F8F71-94B5-4CAD-A242-32E708649DE6}"/>
    <cellStyle name="Normal 2 3 2 15 2 3 2" xfId="45563" xr:uid="{60D87F17-7ADE-4C29-ACBD-EC14A162857B}"/>
    <cellStyle name="Normal 2 3 2 15 2 4" xfId="33080" xr:uid="{F4576D0C-F65B-4211-992D-CB848A4B4DB7}"/>
    <cellStyle name="Normal 2 3 2 15 3" xfId="10424" xr:uid="{06A3C137-EEC9-4DAA-BAC2-A424FE2192B6}"/>
    <cellStyle name="Normal 2 3 2 15 3 2" xfId="35082" xr:uid="{932B8F17-96A4-405F-85B2-087475C7EE39}"/>
    <cellStyle name="Normal 2 3 2 15 4" xfId="18983" xr:uid="{38B35756-5604-4FDB-8F98-FAB5D2E8EA3D}"/>
    <cellStyle name="Normal 2 3 2 15 4 2" xfId="43177" xr:uid="{A5A30BB0-4830-4027-8761-A0A0718D680C}"/>
    <cellStyle name="Normal 2 3 2 15 5" xfId="27197" xr:uid="{5A2AE7B9-6343-47C7-86E5-CCEEDCDB1866}"/>
    <cellStyle name="Normal 2 3 2 16" xfId="2324" xr:uid="{993C9BC4-23DA-4BCD-BDE2-5D1516C7E117}"/>
    <cellStyle name="Normal 2 3 2 16 2" xfId="10665" xr:uid="{5DE7CC4D-FC57-425D-A7EB-0B9454716DB4}"/>
    <cellStyle name="Normal 2 3 2 16 2 2" xfId="35322" xr:uid="{D9F4C6E6-09BC-411F-BA69-66E82BC6501A}"/>
    <cellStyle name="Normal 2 3 2 16 3" xfId="20827" xr:uid="{98C0A3F0-D999-4AA3-A4B6-3B7E735D0F6C}"/>
    <cellStyle name="Normal 2 3 2 16 3 2" xfId="44970" xr:uid="{A3400173-73A2-49DC-AA24-DC171CB44C00}"/>
    <cellStyle name="Normal 2 3 2 16 4" xfId="27437" xr:uid="{42A298C4-EFD7-4E89-A3F0-CE185D18220A}"/>
    <cellStyle name="Normal 2 3 2 17" xfId="2398" xr:uid="{DCACC020-9D39-41B7-8619-5DDE773DC3AC}"/>
    <cellStyle name="Normal 2 3 2 17 2" xfId="10739" xr:uid="{29A75E0A-1021-49DD-82FE-705E9FB2F604}"/>
    <cellStyle name="Normal 2 3 2 17 2 2" xfId="35396" xr:uid="{7CA4FE1A-131E-42C5-9456-B155B66D2D42}"/>
    <cellStyle name="Normal 2 3 2 17 3" xfId="27511" xr:uid="{F43C5930-9E00-46FD-B367-C2C0D3635443}"/>
    <cellStyle name="Normal 2 3 2 18" xfId="2469" xr:uid="{46DDFD5E-CE3C-4F03-BB32-A4ACE1A41B4D}"/>
    <cellStyle name="Normal 2 3 2 18 2" xfId="10810" xr:uid="{78EA4173-492D-47BA-B0C8-93D03701BAD0}"/>
    <cellStyle name="Normal 2 3 2 18 2 2" xfId="35466" xr:uid="{C7F5269F-7CE5-4E9A-8D36-9B727D4F5DF0}"/>
    <cellStyle name="Normal 2 3 2 18 3" xfId="27581" xr:uid="{FD82930D-0B39-4CA5-B703-073D34EC27FE}"/>
    <cellStyle name="Normal 2 3 2 19" xfId="2706" xr:uid="{8A75F600-DDCC-4E99-A824-0A425F68E12A}"/>
    <cellStyle name="Normal 2 3 2 19 2" xfId="11047" xr:uid="{B634F141-0DD3-48AC-AE7E-48245598E134}"/>
    <cellStyle name="Normal 2 3 2 19 2 2" xfId="35702" xr:uid="{2809568F-B4B1-4729-890E-5DA60C3550EA}"/>
    <cellStyle name="Normal 2 3 2 19 3" xfId="27817" xr:uid="{A46B7E6E-AB83-4C38-9F9A-B79BDB2B84EE}"/>
    <cellStyle name="Normal 2 3 2 2" xfId="181" xr:uid="{79C6BCF5-A637-489E-8A94-A24B474CB380}"/>
    <cellStyle name="Normal 2 3 2 2 10" xfId="2037" xr:uid="{E1CEA5DF-5732-4E02-A839-65C86CC2E953}"/>
    <cellStyle name="Normal 2 3 2 2 10 2" xfId="6434" xr:uid="{2E729A97-9249-4C77-9FFD-B42DBB396641}"/>
    <cellStyle name="Normal 2 3 2 2 10 2 2" xfId="14693" xr:uid="{8EC8A35E-11F5-4D51-93A5-6AA1BE78E208}"/>
    <cellStyle name="Normal 2 3 2 2 10 2 2 2" xfId="39275" xr:uid="{88354EBA-0C48-4C8E-962A-A0E5CBDA6297}"/>
    <cellStyle name="Normal 2 3 2 2 10 2 3" xfId="23201" xr:uid="{7A0AE9CB-23FB-4631-B46C-CC8B2170EFF2}"/>
    <cellStyle name="Normal 2 3 2 2 10 2 3 2" xfId="47212" xr:uid="{2FFA2541-AB06-44B6-9F68-2E09352373EE}"/>
    <cellStyle name="Normal 2 3 2 2 10 2 4" xfId="31260" xr:uid="{ED414DB1-62C6-40AB-A371-AFDE992B781F}"/>
    <cellStyle name="Normal 2 3 2 2 10 3" xfId="10379" xr:uid="{887D2923-0089-4B2E-A46B-10E15EF08F96}"/>
    <cellStyle name="Normal 2 3 2 2 10 3 2" xfId="35038" xr:uid="{20C44205-26BD-43A6-8C14-C18952461908}"/>
    <cellStyle name="Normal 2 3 2 2 10 4" xfId="20736" xr:uid="{BB8CC6FA-8605-4FF6-A3D4-F05ADBED115C}"/>
    <cellStyle name="Normal 2 3 2 2 10 4 2" xfId="44896" xr:uid="{BCC99E3E-C1D9-471F-8B89-C7498C4670E4}"/>
    <cellStyle name="Normal 2 3 2 2 10 5" xfId="27153" xr:uid="{F490BEE0-2B06-4E54-AF74-DEEDCB2BB864}"/>
    <cellStyle name="Normal 2 3 2 2 11" xfId="2108" xr:uid="{4055F1DE-84A8-4A71-B715-C31F8CA9D908}"/>
    <cellStyle name="Normal 2 3 2 2 11 2" xfId="8281" xr:uid="{45AFC3FB-042B-455A-9141-7B6883450E2E}"/>
    <cellStyle name="Normal 2 3 2 2 11 2 2" xfId="16539" xr:uid="{15671667-2106-4FFB-BA65-F0C9D5B93A22}"/>
    <cellStyle name="Normal 2 3 2 2 11 2 2 2" xfId="41121" xr:uid="{43F112D6-7AB2-4C17-92D5-670EC31557D8}"/>
    <cellStyle name="Normal 2 3 2 2 11 2 3" xfId="21485" xr:uid="{CB859252-8CF7-4C6B-8FBC-E89035230140}"/>
    <cellStyle name="Normal 2 3 2 2 11 2 3 2" xfId="45591" xr:uid="{53879230-8B63-4B99-A7F0-10B71C842AB3}"/>
    <cellStyle name="Normal 2 3 2 2 11 2 4" xfId="33106" xr:uid="{4C8E36FE-DF65-4BCB-9889-6B26DA112FAF}"/>
    <cellStyle name="Normal 2 3 2 2 11 3" xfId="10450" xr:uid="{A3C9DA79-761F-4A37-BD29-4CC8BF915E2A}"/>
    <cellStyle name="Normal 2 3 2 2 11 3 2" xfId="35108" xr:uid="{D6B2FD5F-7B95-44FC-BE53-876277664641}"/>
    <cellStyle name="Normal 2 3 2 2 11 4" xfId="19011" xr:uid="{8569F6DC-C6AC-43BC-84E7-B889C9FFEFF8}"/>
    <cellStyle name="Normal 2 3 2 2 11 4 2" xfId="43205" xr:uid="{4B772DE5-DD14-4580-AA3D-C5C52A783A03}"/>
    <cellStyle name="Normal 2 3 2 2 11 5" xfId="27223" xr:uid="{650BE6DC-78FC-4C78-B7B7-112DC90AF5E1}"/>
    <cellStyle name="Normal 2 3 2 2 12" xfId="2350" xr:uid="{ECFE141F-4A61-4BD2-AE0E-C29CC06391E6}"/>
    <cellStyle name="Normal 2 3 2 2 12 2" xfId="10691" xr:uid="{62D7F13D-357B-450B-968C-9007502DEFE3}"/>
    <cellStyle name="Normal 2 3 2 2 12 2 2" xfId="35348" xr:uid="{7C8EE0B3-51CB-42BE-B402-35BDFB3471DD}"/>
    <cellStyle name="Normal 2 3 2 2 12 3" xfId="20889" xr:uid="{5B9D46E6-E046-4557-87BA-823EB54F54D4}"/>
    <cellStyle name="Normal 2 3 2 2 12 3 2" xfId="45027" xr:uid="{FD6FB033-97EB-41F8-8338-7ADFA90922E2}"/>
    <cellStyle name="Normal 2 3 2 2 12 4" xfId="27463" xr:uid="{FD20B204-E1CE-4C9E-A0B0-C498608423E7}"/>
    <cellStyle name="Normal 2 3 2 2 13" xfId="2424" xr:uid="{6B19058E-6448-4E1E-A707-CCE3050DB0DA}"/>
    <cellStyle name="Normal 2 3 2 2 13 2" xfId="10765" xr:uid="{50EC7127-A2C4-4CA3-A48B-C76063735A58}"/>
    <cellStyle name="Normal 2 3 2 2 13 2 2" xfId="35422" xr:uid="{E1CE156A-4AA0-4A98-8AFA-6DB1053C710B}"/>
    <cellStyle name="Normal 2 3 2 2 13 3" xfId="27537" xr:uid="{07E5C5D5-E1D8-4611-8627-2AE051032E57}"/>
    <cellStyle name="Normal 2 3 2 2 14" xfId="2495" xr:uid="{73043AF7-1C61-4AC5-BCA4-47011AC1D936}"/>
    <cellStyle name="Normal 2 3 2 2 14 2" xfId="10836" xr:uid="{D9E42621-B743-41C1-8F00-76F8D4B507EB}"/>
    <cellStyle name="Normal 2 3 2 2 14 2 2" xfId="35492" xr:uid="{C6B1F9C0-2CBC-4F63-86C1-6E5744DDD65F}"/>
    <cellStyle name="Normal 2 3 2 2 14 3" xfId="27607" xr:uid="{53317EDE-DFD0-4AC9-A037-99E606ACD442}"/>
    <cellStyle name="Normal 2 3 2 2 15" xfId="2732" xr:uid="{F88EA9FE-390A-478C-81A0-9FB4799AD6D9}"/>
    <cellStyle name="Normal 2 3 2 2 15 2" xfId="11073" xr:uid="{37A06889-EB5F-418D-8100-0DBF8974850B}"/>
    <cellStyle name="Normal 2 3 2 2 15 2 2" xfId="35728" xr:uid="{AC75D528-D42B-4613-847B-6E82D661BC84}"/>
    <cellStyle name="Normal 2 3 2 2 15 3" xfId="27843" xr:uid="{6113715C-709C-452F-8DF2-2A9B5EEAD0E6}"/>
    <cellStyle name="Normal 2 3 2 2 16" xfId="3205" xr:uid="{FA008DD8-168A-4700-9036-5E63EB7CF87D}"/>
    <cellStyle name="Normal 2 3 2 2 16 2" xfId="11546" xr:uid="{4633B7EA-7ECB-4317-BEFA-DA9F23EC1A1B}"/>
    <cellStyle name="Normal 2 3 2 2 16 2 2" xfId="36200" xr:uid="{A353D091-B751-4801-88E5-78D6F63D61A8}"/>
    <cellStyle name="Normal 2 3 2 2 16 3" xfId="28315" xr:uid="{5DE1DCC6-D764-4AE2-B4CD-294B7B9291E4}"/>
    <cellStyle name="Normal 2 3 2 2 17" xfId="3448" xr:uid="{EC222232-C3EE-4D92-8D39-72B08BA70B7C}"/>
    <cellStyle name="Normal 2 3 2 2 17 2" xfId="11789" xr:uid="{F2ECF2B0-EE8D-4FC2-BA08-2733E1DEEEBD}"/>
    <cellStyle name="Normal 2 3 2 2 17 2 2" xfId="36436" xr:uid="{F781F0C7-7CF3-49EB-BB36-21887D0C0988}"/>
    <cellStyle name="Normal 2 3 2 2 17 3" xfId="28551" xr:uid="{8594C0B2-9E1D-40F0-B1F6-0E309E907222}"/>
    <cellStyle name="Normal 2 3 2 2 18" xfId="3985" xr:uid="{185682C1-5913-4B53-8B14-571AAB6B245A}"/>
    <cellStyle name="Normal 2 3 2 2 18 2" xfId="12326" xr:uid="{BA0F6A27-716F-4A12-8730-82B87740B147}"/>
    <cellStyle name="Normal 2 3 2 2 18 2 2" xfId="36912" xr:uid="{909306BB-24A8-4F42-9F69-2C294FCB437F}"/>
    <cellStyle name="Normal 2 3 2 2 18 3" xfId="29027" xr:uid="{228721AC-8BFC-47B6-8658-6ABADA8D2AEA}"/>
    <cellStyle name="Normal 2 3 2 2 19" xfId="4059" xr:uid="{259150F6-647C-4C35-ADB1-A97FA207BD3A}"/>
    <cellStyle name="Normal 2 3 2 2 19 2" xfId="12400" xr:uid="{F22400C9-8500-47F3-9E67-5B1934EF2ACF}"/>
    <cellStyle name="Normal 2 3 2 2 19 2 2" xfId="36986" xr:uid="{57A5C3C0-353D-48E3-854D-30A0BD0FF8D0}"/>
    <cellStyle name="Normal 2 3 2 2 19 3" xfId="29101" xr:uid="{D456859B-FE6D-400B-BAF0-93A9377CC1FE}"/>
    <cellStyle name="Normal 2 3 2 2 2" xfId="286" xr:uid="{67D31B8A-81DB-4457-8C48-5735A71517C2}"/>
    <cellStyle name="Normal 2 3 2 2 2 10" xfId="2793" xr:uid="{36352F67-52E0-47D6-8F86-50D1F32E1470}"/>
    <cellStyle name="Normal 2 3 2 2 2 10 2" xfId="11134" xr:uid="{AA45B969-F298-454B-A275-4BDF35552D54}"/>
    <cellStyle name="Normal 2 3 2 2 2 10 2 2" xfId="35789" xr:uid="{93DA347B-7F50-44FC-83DC-D25BE7083AF4}"/>
    <cellStyle name="Normal 2 3 2 2 2 10 3" xfId="27904" xr:uid="{746E72D9-A47D-438D-B743-72901BC53B5A}"/>
    <cellStyle name="Normal 2 3 2 2 2 11" xfId="3266" xr:uid="{526293F4-CDFD-4825-91E3-BEB88AD3B265}"/>
    <cellStyle name="Normal 2 3 2 2 2 11 2" xfId="11607" xr:uid="{50FE098C-F5F4-4C44-AEE5-846C2F19C1A4}"/>
    <cellStyle name="Normal 2 3 2 2 2 11 2 2" xfId="36261" xr:uid="{CC6D774F-D66E-44F2-B809-8AA4F7D166F8}"/>
    <cellStyle name="Normal 2 3 2 2 2 11 3" xfId="28376" xr:uid="{B56D2154-C395-47DF-A999-111C3EF61577}"/>
    <cellStyle name="Normal 2 3 2 2 2 12" xfId="3510" xr:uid="{1E5F4BE9-2D6B-4D03-A254-B43234701307}"/>
    <cellStyle name="Normal 2 3 2 2 2 12 2" xfId="11851" xr:uid="{9CEF87B9-632F-4B25-A8CA-1C744B0473AD}"/>
    <cellStyle name="Normal 2 3 2 2 2 12 2 2" xfId="36497" xr:uid="{D2BF9110-9C18-43E8-B217-0B94B8BE7D08}"/>
    <cellStyle name="Normal 2 3 2 2 2 12 3" xfId="28612" xr:uid="{9D5CD357-0134-4E4B-9106-FCE43E622416}"/>
    <cellStyle name="Normal 2 3 2 2 2 13" xfId="4222" xr:uid="{794C7D4A-9ED3-40A0-9914-ABF0B98ECB9C}"/>
    <cellStyle name="Normal 2 3 2 2 2 13 2" xfId="12563" xr:uid="{DEC8AED3-49D3-4314-85DA-AF57C12FB5EA}"/>
    <cellStyle name="Normal 2 3 2 2 2 13 2 2" xfId="37148" xr:uid="{08E223DB-365A-4E25-9CFF-0E254215FE96}"/>
    <cellStyle name="Normal 2 3 2 2 2 13 3" xfId="29232" xr:uid="{708CA3D7-47BA-44C7-B426-EAEAA6FC9B37}"/>
    <cellStyle name="Normal 2 3 2 2 2 14" xfId="4805" xr:uid="{3FBA8E4F-1E7D-453B-A95E-E9236CF1DE52}"/>
    <cellStyle name="Normal 2 3 2 2 2 14 2" xfId="13133" xr:uid="{EAC29DDE-BAAC-4ECD-8476-94C2F552302D}"/>
    <cellStyle name="Normal 2 3 2 2 2 14 2 2" xfId="37718" xr:uid="{E860500C-257D-401B-A8C0-24C820492F8B}"/>
    <cellStyle name="Normal 2 3 2 2 2 14 3" xfId="29698" xr:uid="{CEE50506-C5A5-4DD7-BBA9-5F4F0FE999F7}"/>
    <cellStyle name="Normal 2 3 2 2 2 15" xfId="8737" xr:uid="{B7FAA58E-FED3-40E5-873B-5EAD00F60D74}"/>
    <cellStyle name="Normal 2 3 2 2 2 15 2" xfId="33517" xr:uid="{FAF1F82E-4A6D-4E6A-BCCA-CF4FEA9125A8}"/>
    <cellStyle name="Normal 2 3 2 2 2 16" xfId="17925" xr:uid="{FA9B7BEE-556C-4BAD-9C86-4A9C54A5EC81}"/>
    <cellStyle name="Normal 2 3 2 2 2 16 2" xfId="42150" xr:uid="{C50589D8-69F3-4DA9-B1BA-EBB8752DD57C}"/>
    <cellStyle name="Normal 2 3 2 2 2 17" xfId="18526" xr:uid="{F3B5B49F-72F3-44C3-A179-134A1849637A}"/>
    <cellStyle name="Normal 2 3 2 2 2 17 2" xfId="42729" xr:uid="{6BC62B46-0217-481E-B5DD-963A6AAA2B53}"/>
    <cellStyle name="Normal 2 3 2 2 2 18" xfId="25651" xr:uid="{6D1B05F8-ED22-4DE2-92DF-6DBA2B0E82E6}"/>
    <cellStyle name="Normal 2 3 2 2 2 2" xfId="482" xr:uid="{7E20D5FB-80C9-4267-A674-BD0E1654F548}"/>
    <cellStyle name="Normal 2 3 2 2 2 2 10" xfId="5022" xr:uid="{2A7E306A-7DBD-4E66-B732-983FDEC527FC}"/>
    <cellStyle name="Normal 2 3 2 2 2 2 10 2" xfId="13322" xr:uid="{31EC9C71-0EB0-4B08-A363-F814D9FF835E}"/>
    <cellStyle name="Normal 2 3 2 2 2 2 10 2 2" xfId="37906" xr:uid="{33506D25-9370-4664-B7CD-7EE94C193844}"/>
    <cellStyle name="Normal 2 3 2 2 2 2 10 3" xfId="29888" xr:uid="{1F485E50-E518-4DC3-8C22-E0F1945AED65}"/>
    <cellStyle name="Normal 2 3 2 2 2 2 11" xfId="8872" xr:uid="{794F1E39-BB56-43C5-8431-1107439DAA87}"/>
    <cellStyle name="Normal 2 3 2 2 2 2 11 2" xfId="33638" xr:uid="{DF16FC86-7CC3-48FE-BD82-E9069D52640A}"/>
    <cellStyle name="Normal 2 3 2 2 2 2 12" xfId="18057" xr:uid="{E28C52C3-2074-4FC3-80A9-6EB71BC4CECA}"/>
    <cellStyle name="Normal 2 3 2 2 2 2 12 2" xfId="42282" xr:uid="{D1052A87-2F85-4EE1-BE21-8B9759DD9BC0}"/>
    <cellStyle name="Normal 2 3 2 2 2 2 13" xfId="18665" xr:uid="{3129AD38-5C77-4D84-975F-DB21BC468B84}"/>
    <cellStyle name="Normal 2 3 2 2 2 2 13 2" xfId="42861" xr:uid="{712F2303-9924-4595-8159-78B03E8326B4}"/>
    <cellStyle name="Normal 2 3 2 2 2 2 14" xfId="25769" xr:uid="{76A42DAB-F38C-477E-874F-31FFC7660EDD}"/>
    <cellStyle name="Normal 2 3 2 2 2 2 2" xfId="1500" xr:uid="{C395F955-5335-46E9-A64A-7EFF0C0D12EE}"/>
    <cellStyle name="Normal 2 3 2 2 2 2 2 2" xfId="3147" xr:uid="{1AD95328-5C8B-4C68-8DB4-7066095F533B}"/>
    <cellStyle name="Normal 2 3 2 2 2 2 2 2 2" xfId="7104" xr:uid="{86E53AA3-EC8F-4353-926F-AB415D39B1DA}"/>
    <cellStyle name="Normal 2 3 2 2 2 2 2 2 2 2" xfId="15363" xr:uid="{697CAA95-313B-422E-9BBD-D908944F0124}"/>
    <cellStyle name="Normal 2 3 2 2 2 2 2 2 2 2 2" xfId="39945" xr:uid="{261F1E75-BDEF-4379-BDA9-2861DC9B4278}"/>
    <cellStyle name="Normal 2 3 2 2 2 2 2 2 2 3" xfId="31930" xr:uid="{58D82CFA-81E4-47ED-A86F-CE4C1644C029}"/>
    <cellStyle name="Normal 2 3 2 2 2 2 2 2 3" xfId="11488" xr:uid="{9DE52BAC-5FF4-440D-9C3B-2147F80A402A}"/>
    <cellStyle name="Normal 2 3 2 2 2 2 2 2 3 2" xfId="36143" xr:uid="{83A5A3A7-35C2-4A1B-BC05-9E0FF857FE1A}"/>
    <cellStyle name="Normal 2 3 2 2 2 2 2 2 4" xfId="22688" xr:uid="{46152753-2C19-4AE5-9F1B-8F99B81F4164}"/>
    <cellStyle name="Normal 2 3 2 2 2 2 2 2 4 2" xfId="46715" xr:uid="{27590104-BD30-49A4-AED0-5B5A75A60C69}"/>
    <cellStyle name="Normal 2 3 2 2 2 2 2 2 5" xfId="28258" xr:uid="{1C6355B9-F342-4345-B0E6-520D04BFDE9F}"/>
    <cellStyle name="Normal 2 3 2 2 2 2 2 3" xfId="3866" xr:uid="{7B525D55-B293-4E35-BE7C-FA277E29346F}"/>
    <cellStyle name="Normal 2 3 2 2 2 2 2 3 2" xfId="12207" xr:uid="{6D37A2AF-5EFF-40BE-A714-C449651FC23F}"/>
    <cellStyle name="Normal 2 3 2 2 2 2 2 3 2 2" xfId="36851" xr:uid="{D440DF44-4A28-4F81-87F2-78C55B522336}"/>
    <cellStyle name="Normal 2 3 2 2 2 2 2 3 3" xfId="28966" xr:uid="{AF29E74A-FB83-450B-9576-AD086DC6A638}"/>
    <cellStyle name="Normal 2 3 2 2 2 2 2 4" xfId="4620" xr:uid="{2E87CBD1-F5B1-4339-817B-42EC48A921A9}"/>
    <cellStyle name="Normal 2 3 2 2 2 2 2 4 2" xfId="12961" xr:uid="{5DE6A671-6514-420B-B1E4-9819CFB415E7}"/>
    <cellStyle name="Normal 2 3 2 2 2 2 2 4 2 2" xfId="37546" xr:uid="{1BE89A04-1049-4908-B22C-7287B8330F36}"/>
    <cellStyle name="Normal 2 3 2 2 2 2 2 4 3" xfId="29586" xr:uid="{2B81033E-C374-40D2-8DCD-04089ED30AD5}"/>
    <cellStyle name="Normal 2 3 2 2 2 2 2 5" xfId="5440" xr:uid="{F5CFF46D-F156-432B-B95F-F403C084AD34}"/>
    <cellStyle name="Normal 2 3 2 2 2 2 2 5 2" xfId="13723" xr:uid="{0930329B-E5A5-4517-AFAE-B4BDC9CC5B2C}"/>
    <cellStyle name="Normal 2 3 2 2 2 2 2 5 2 2" xfId="38307" xr:uid="{EE749A5E-4E20-432F-97BD-CEE00413FB26}"/>
    <cellStyle name="Normal 2 3 2 2 2 2 2 5 3" xfId="30289" xr:uid="{D90A5A4D-E56B-4FAB-BD0F-BABC79C75273}"/>
    <cellStyle name="Normal 2 3 2 2 2 2 2 6" xfId="9861" xr:uid="{A8B27B32-37D9-45F3-99EE-A39EFA880D58}"/>
    <cellStyle name="Normal 2 3 2 2 2 2 2 6 2" xfId="34547" xr:uid="{F0DFE4E9-95C3-40EF-9343-9DECA1D141F8}"/>
    <cellStyle name="Normal 2 3 2 2 2 2 2 7" xfId="18293" xr:uid="{CBCC633C-340F-4F70-8D51-B7CAAE3C6AD4}"/>
    <cellStyle name="Normal 2 3 2 2 2 2 2 7 2" xfId="42518" xr:uid="{7142FA4A-A137-4E5D-9F14-2D819BC73942}"/>
    <cellStyle name="Normal 2 3 2 2 2 2 2 8" xfId="20222" xr:uid="{3D5FAF03-5020-48DA-9D97-7C7F833CA4AF}"/>
    <cellStyle name="Normal 2 3 2 2 2 2 2 8 2" xfId="44396" xr:uid="{41BB20ED-E331-4472-BA0B-7CE6A2C43B58}"/>
    <cellStyle name="Normal 2 3 2 2 2 2 2 9" xfId="26663" xr:uid="{05456045-5E2E-4646-8851-836014D279C3}"/>
    <cellStyle name="Normal 2 3 2 2 2 2 3" xfId="1062" xr:uid="{966E8783-BE14-4732-8141-DC16623E7AF4}"/>
    <cellStyle name="Normal 2 3 2 2 2 2 3 2" xfId="8042" xr:uid="{AC358427-DFEB-45B2-8E15-224E608D3FFB}"/>
    <cellStyle name="Normal 2 3 2 2 2 2 3 2 2" xfId="16300" xr:uid="{7BA82EA6-451E-4960-B8CA-977B24026A79}"/>
    <cellStyle name="Normal 2 3 2 2 2 2 3 2 2 2" xfId="40882" xr:uid="{EBF7E7A1-11EB-4F7C-9943-6AE752CFFF3C}"/>
    <cellStyle name="Normal 2 3 2 2 2 2 3 2 3" xfId="22271" xr:uid="{F5B98B85-7FCA-4EA3-ABEF-BAB9C8561BF7}"/>
    <cellStyle name="Normal 2 3 2 2 2 2 3 2 3 2" xfId="46311" xr:uid="{12E26577-7ACB-47DE-BC6D-DF249595DE6C}"/>
    <cellStyle name="Normal 2 3 2 2 2 2 3 2 4" xfId="32867" xr:uid="{BC33F04B-CF7C-4A37-832C-CABF637BD9A0}"/>
    <cellStyle name="Normal 2 3 2 2 2 2 3 3" xfId="6155" xr:uid="{11DE8C8D-7BA4-4C48-9003-3BFF78715255}"/>
    <cellStyle name="Normal 2 3 2 2 2 2 3 3 2" xfId="14417" xr:uid="{E4AAA390-EA9C-4114-88B6-8A38148498E5}"/>
    <cellStyle name="Normal 2 3 2 2 2 2 3 3 2 2" xfId="38999" xr:uid="{B9F39D63-3258-4BB7-8E94-82DD9F5E993C}"/>
    <cellStyle name="Normal 2 3 2 2 2 2 3 3 3" xfId="30984" xr:uid="{2BAB4E76-5B58-4083-8A39-F25537B7C932}"/>
    <cellStyle name="Normal 2 3 2 2 2 2 3 4" xfId="9438" xr:uid="{36568FE8-9E11-4697-A4DB-C15134F28FCC}"/>
    <cellStyle name="Normal 2 3 2 2 2 2 3 4 2" xfId="34145" xr:uid="{3FB76301-05AC-4542-8ECF-CCD10298C3FA}"/>
    <cellStyle name="Normal 2 3 2 2 2 2 3 5" xfId="19806" xr:uid="{8FFD025A-B06E-498B-9FB9-C716C0BE8BDA}"/>
    <cellStyle name="Normal 2 3 2 2 2 2 3 5 2" xfId="43986" xr:uid="{57463027-5D81-47FC-9986-988C8A1E8EBC}"/>
    <cellStyle name="Normal 2 3 2 2 2 2 3 6" xfId="26264" xr:uid="{74A7F096-5421-4C61-81E8-6D3AD68436B1}"/>
    <cellStyle name="Normal 2 3 2 2 2 2 4" xfId="2288" xr:uid="{3412E9DA-F88F-4AA0-8807-3FB319AC2029}"/>
    <cellStyle name="Normal 2 3 2 2 2 2 4 2" xfId="6675" xr:uid="{E63DFA29-0549-424A-840F-3D19614BCEDC}"/>
    <cellStyle name="Normal 2 3 2 2 2 2 4 2 2" xfId="14934" xr:uid="{7449609A-6FFD-4DBB-8C8A-0F9D69A53806}"/>
    <cellStyle name="Normal 2 3 2 2 2 2 4 2 2 2" xfId="39516" xr:uid="{957E5F0D-61BC-4CF9-9AB5-9DA8BC48CF33}"/>
    <cellStyle name="Normal 2 3 2 2 2 2 4 2 3" xfId="21737" xr:uid="{ED566ED2-3304-4AE2-AFFC-908D689FB0CE}"/>
    <cellStyle name="Normal 2 3 2 2 2 2 4 2 3 2" xfId="45814" xr:uid="{1B1286A6-A5E3-48D1-91D1-F50F74F7FFC2}"/>
    <cellStyle name="Normal 2 3 2 2 2 2 4 2 4" xfId="31501" xr:uid="{21C4C7EE-3ED8-48F4-AE06-400B1E81AD18}"/>
    <cellStyle name="Normal 2 3 2 2 2 2 4 3" xfId="10629" xr:uid="{18D4C952-BF24-4440-98C2-60FC51E4D664}"/>
    <cellStyle name="Normal 2 3 2 2 2 2 4 3 2" xfId="35287" xr:uid="{6AE1460E-1633-4105-92EB-DA9B8D3CFCE0}"/>
    <cellStyle name="Normal 2 3 2 2 2 2 4 4" xfId="19272" xr:uid="{FD990DA2-65CC-486E-B5E1-BD991522E8BA}"/>
    <cellStyle name="Normal 2 3 2 2 2 2 4 4 2" xfId="43466" xr:uid="{36AA08BD-8BAE-4636-8F86-519D82AFF8A4}"/>
    <cellStyle name="Normal 2 3 2 2 2 2 4 5" xfId="27402" xr:uid="{60FCC0C5-F634-4CF9-AC76-02586CE737FC}"/>
    <cellStyle name="Normal 2 3 2 2 2 2 5" xfId="2674" xr:uid="{390FF7C1-AA6A-4D00-9CB8-58AF19F09303}"/>
    <cellStyle name="Normal 2 3 2 2 2 2 5 2" xfId="8460" xr:uid="{8664B86A-883E-4169-9395-C91DDD5CD824}"/>
    <cellStyle name="Normal 2 3 2 2 2 2 5 2 2" xfId="16718" xr:uid="{2534E4E1-10D4-4630-9A84-3E4E01AA39F5}"/>
    <cellStyle name="Normal 2 3 2 2 2 2 5 2 2 2" xfId="41300" xr:uid="{9D56BAF9-67F1-48F6-A8C2-DB82C677B091}"/>
    <cellStyle name="Normal 2 3 2 2 2 2 5 2 3" xfId="33285" xr:uid="{86C15311-547A-4371-A782-B8D59685AD6E}"/>
    <cellStyle name="Normal 2 3 2 2 2 2 5 3" xfId="11015" xr:uid="{A4D5EC96-0FD3-4A11-ABE5-F07EABAE560B}"/>
    <cellStyle name="Normal 2 3 2 2 2 2 5 3 2" xfId="35671" xr:uid="{E700FFBE-6C28-44B1-B680-21A4646BB00A}"/>
    <cellStyle name="Normal 2 3 2 2 2 2 5 4" xfId="21141" xr:uid="{E2FF4A4C-7D90-486F-B3B5-C29E744132C9}"/>
    <cellStyle name="Normal 2 3 2 2 2 2 5 4 2" xfId="45262" xr:uid="{53229551-E343-4727-800E-0C77BF8F511F}"/>
    <cellStyle name="Normal 2 3 2 2 2 2 5 5" xfId="27786" xr:uid="{1427242F-EDA1-4814-AFAD-A94225AEAC93}"/>
    <cellStyle name="Normal 2 3 2 2 2 2 6" xfId="2911" xr:uid="{8FDE0E48-C50A-4613-9F6C-A7BD98F7E181}"/>
    <cellStyle name="Normal 2 3 2 2 2 2 6 2" xfId="11252" xr:uid="{3F49DBA8-8325-47DD-92FA-7A22AE93A073}"/>
    <cellStyle name="Normal 2 3 2 2 2 2 6 2 2" xfId="35907" xr:uid="{53284A34-9F9D-4B22-BADE-41F906CC6841}"/>
    <cellStyle name="Normal 2 3 2 2 2 2 6 3" xfId="28022" xr:uid="{BDA09DCB-1434-4F2A-9BA0-73041817B6EC}"/>
    <cellStyle name="Normal 2 3 2 2 2 2 7" xfId="3384" xr:uid="{4D6129EB-327C-4F22-A69B-9492EB7851CB}"/>
    <cellStyle name="Normal 2 3 2 2 2 2 7 2" xfId="11725" xr:uid="{5BEA2D17-9CB8-4566-95FB-25F0928941F1}"/>
    <cellStyle name="Normal 2 3 2 2 2 2 7 2 2" xfId="36379" xr:uid="{4B353017-65BF-407E-BB0A-EE81A75BF71E}"/>
    <cellStyle name="Normal 2 3 2 2 2 2 7 3" xfId="28494" xr:uid="{21D7AC5A-ED3D-4BB7-80E0-C0B9119EBA37}"/>
    <cellStyle name="Normal 2 3 2 2 2 2 8" xfId="3630" xr:uid="{0B2AC3E3-722D-4B4E-BBCD-6A0239A44B92}"/>
    <cellStyle name="Normal 2 3 2 2 2 2 8 2" xfId="11971" xr:uid="{CA53B50B-F5A2-4477-86CC-CD29EB5A44BE}"/>
    <cellStyle name="Normal 2 3 2 2 2 2 8 2 2" xfId="36615" xr:uid="{3E6762D5-7985-4997-9E52-575A23199A78}"/>
    <cellStyle name="Normal 2 3 2 2 2 2 8 3" xfId="28730" xr:uid="{ABC56B1A-6C1A-4837-9CF7-A7127B7B5FB1}"/>
    <cellStyle name="Normal 2 3 2 2 2 2 9" xfId="4384" xr:uid="{05D75858-3A4A-42AC-8D69-25021DA37D78}"/>
    <cellStyle name="Normal 2 3 2 2 2 2 9 2" xfId="12725" xr:uid="{B47C62F7-FCE5-481E-8721-7BEADE72B35B}"/>
    <cellStyle name="Normal 2 3 2 2 2 2 9 2 2" xfId="37310" xr:uid="{FAC49862-92FF-49AD-8D0F-1D4DF3EE2E64}"/>
    <cellStyle name="Normal 2 3 2 2 2 2 9 3" xfId="29350" xr:uid="{57A95D3E-55A2-4231-A2DE-F3BB168F6F77}"/>
    <cellStyle name="Normal 2 3 2 2 2 3" xfId="668" xr:uid="{66C2296E-2260-4CA0-B60F-75AC1BDFA73E}"/>
    <cellStyle name="Normal 2 3 2 2 2 3 10" xfId="25948" xr:uid="{388DFC6A-8EF9-4DE4-BA53-2B4BAD756348}"/>
    <cellStyle name="Normal 2 3 2 2 2 3 2" xfId="1301" xr:uid="{7C5167B8-A1A1-40E0-8DC0-E33FF64E45CC}"/>
    <cellStyle name="Normal 2 3 2 2 2 3 2 2" xfId="8228" xr:uid="{8869CAA8-D2F1-40DB-82CF-FFE3DE7ED5EA}"/>
    <cellStyle name="Normal 2 3 2 2 2 3 2 2 2" xfId="16486" xr:uid="{25C8C9B4-9C77-4A93-8D0F-B9FB0C385960}"/>
    <cellStyle name="Normal 2 3 2 2 2 3 2 2 2 2" xfId="41068" xr:uid="{7A5DED57-A381-45CE-8CDD-A364830CF9DD}"/>
    <cellStyle name="Normal 2 3 2 2 2 3 2 2 3" xfId="22493" xr:uid="{82D8BFBD-6B56-42DE-A480-2FF033605A25}"/>
    <cellStyle name="Normal 2 3 2 2 2 3 2 2 3 2" xfId="46527" xr:uid="{D55C5CEE-A264-4C28-85DD-16E1733337A3}"/>
    <cellStyle name="Normal 2 3 2 2 2 3 2 2 4" xfId="33053" xr:uid="{6EA777E8-04CF-40F7-AC2E-2BE32571EA19}"/>
    <cellStyle name="Normal 2 3 2 2 2 3 2 3" xfId="6349" xr:uid="{4518CF32-3A72-4616-A2A0-6D05D0DC0714}"/>
    <cellStyle name="Normal 2 3 2 2 2 3 2 3 2" xfId="14610" xr:uid="{484B5E70-665F-442C-BE06-9E9513326FC0}"/>
    <cellStyle name="Normal 2 3 2 2 2 3 2 3 2 2" xfId="39192" xr:uid="{8FE71F66-8756-4D3B-9175-609DB9C2930E}"/>
    <cellStyle name="Normal 2 3 2 2 2 3 2 3 3" xfId="31177" xr:uid="{F93513FF-CF73-45F7-B073-F16F741BC3C7}"/>
    <cellStyle name="Normal 2 3 2 2 2 3 2 4" xfId="9664" xr:uid="{393C3E8A-0153-49F3-AFF5-BE98BFBC108A}"/>
    <cellStyle name="Normal 2 3 2 2 2 3 2 4 2" xfId="34359" xr:uid="{EE70B711-452F-4F16-A0F7-F9E090CB03D0}"/>
    <cellStyle name="Normal 2 3 2 2 2 3 2 5" xfId="20026" xr:uid="{05E64533-8AC3-48E0-B831-63D45B578C22}"/>
    <cellStyle name="Normal 2 3 2 2 2 3 2 5 2" xfId="44204" xr:uid="{DFBD5581-EE6B-4E4C-80B9-44B588B02D31}"/>
    <cellStyle name="Normal 2 3 2 2 2 3 2 6" xfId="26476" xr:uid="{8D4EBD04-A3C9-472A-91DB-3449A7C91C9B}"/>
    <cellStyle name="Normal 2 3 2 2 2 3 3" xfId="3029" xr:uid="{344D49B8-942F-4356-B0BB-1CCE190CC058}"/>
    <cellStyle name="Normal 2 3 2 2 2 3 3 2" xfId="6868" xr:uid="{51E10122-B2D8-49D1-B402-B69B2404EF7C}"/>
    <cellStyle name="Normal 2 3 2 2 2 3 3 2 2" xfId="15127" xr:uid="{E43456F2-E6B1-4417-BD7B-6EA072F21CC9}"/>
    <cellStyle name="Normal 2 3 2 2 2 3 3 2 2 2" xfId="39709" xr:uid="{3252B42F-8A7E-4DE8-A043-72114145FCEA}"/>
    <cellStyle name="Normal 2 3 2 2 2 3 3 2 3" xfId="21921" xr:uid="{389FE291-3200-4924-BCAF-8E4881399EC9}"/>
    <cellStyle name="Normal 2 3 2 2 2 3 3 2 3 2" xfId="45995" xr:uid="{66E8E7F4-547F-4877-B377-93FB084618A8}"/>
    <cellStyle name="Normal 2 3 2 2 2 3 3 2 4" xfId="31694" xr:uid="{69CDA447-6D52-4415-A6EF-5B75E900AC3B}"/>
    <cellStyle name="Normal 2 3 2 2 2 3 3 3" xfId="11370" xr:uid="{1DBC1F2D-D8C8-4AB8-8698-EC553FDB100F}"/>
    <cellStyle name="Normal 2 3 2 2 2 3 3 3 2" xfId="36025" xr:uid="{0F17C888-EE10-4879-AB4A-B56AEEFCD003}"/>
    <cellStyle name="Normal 2 3 2 2 2 3 3 4" xfId="19456" xr:uid="{EE445F83-930B-4905-BEB6-CF52EBAE97BA}"/>
    <cellStyle name="Normal 2 3 2 2 2 3 3 4 2" xfId="43650" xr:uid="{2DF48427-C9D6-475F-8B82-14F39405FDD9}"/>
    <cellStyle name="Normal 2 3 2 2 2 3 3 5" xfId="28140" xr:uid="{46AC2510-7591-44DF-9361-BD5B8EB9B9A4}"/>
    <cellStyle name="Normal 2 3 2 2 2 3 4" xfId="3748" xr:uid="{536D1580-AB0E-46D3-8368-71ACE565A270}"/>
    <cellStyle name="Normal 2 3 2 2 2 3 4 2" xfId="7396" xr:uid="{B2F0A7E0-00A7-41FF-9B71-DF132CA8F220}"/>
    <cellStyle name="Normal 2 3 2 2 2 3 4 2 2" xfId="15655" xr:uid="{2C994441-F068-471D-B4AB-FA0CA940A106}"/>
    <cellStyle name="Normal 2 3 2 2 2 3 4 2 2 2" xfId="40237" xr:uid="{C5013AD9-482D-4D1A-8212-BFF5F81C3F04}"/>
    <cellStyle name="Normal 2 3 2 2 2 3 4 2 3" xfId="32222" xr:uid="{1B6238E9-A3D7-4EF3-B83D-D8CE7876B75C}"/>
    <cellStyle name="Normal 2 3 2 2 2 3 4 3" xfId="12089" xr:uid="{C9B2C1ED-50AD-475A-AB3A-0CE22F1F27E3}"/>
    <cellStyle name="Normal 2 3 2 2 2 3 4 3 2" xfId="36733" xr:uid="{56C0563D-C5D6-46C5-8D5F-CF20A70978C7}"/>
    <cellStyle name="Normal 2 3 2 2 2 3 4 4" xfId="21326" xr:uid="{F22DF4FB-CCCC-4F7E-97CB-C37125B8F020}"/>
    <cellStyle name="Normal 2 3 2 2 2 3 4 4 2" xfId="45445" xr:uid="{9CE2C28E-EB18-4D42-8E84-88E2F9BCAE9D}"/>
    <cellStyle name="Normal 2 3 2 2 2 3 4 5" xfId="28848" xr:uid="{858A11F2-C7B4-4129-912E-A7C95E815C76}"/>
    <cellStyle name="Normal 2 3 2 2 2 3 5" xfId="4502" xr:uid="{EA639479-7E8B-46EC-8A6A-D3DBCA391A0F}"/>
    <cellStyle name="Normal 2 3 2 2 2 3 5 2" xfId="12843" xr:uid="{B768DB4A-8D90-4AF7-B08D-0A462BFFDC7A}"/>
    <cellStyle name="Normal 2 3 2 2 2 3 5 2 2" xfId="37428" xr:uid="{CB227187-5B68-4129-A556-25634D6B6A4E}"/>
    <cellStyle name="Normal 2 3 2 2 2 3 5 3" xfId="29468" xr:uid="{004E56A0-7230-4587-BA77-7C0C5A942297}"/>
    <cellStyle name="Normal 2 3 2 2 2 3 6" xfId="5242" xr:uid="{521D6AAA-0C59-4DEB-8833-44F1DD49E0BF}"/>
    <cellStyle name="Normal 2 3 2 2 2 3 6 2" xfId="13535" xr:uid="{9E790E32-9798-46BB-B64B-4AAB3D36E7D0}"/>
    <cellStyle name="Normal 2 3 2 2 2 3 6 2 2" xfId="38119" xr:uid="{D0C0F391-D91F-4756-8ACD-BEC2ECEBBB8B}"/>
    <cellStyle name="Normal 2 3 2 2 2 3 6 3" xfId="30101" xr:uid="{4FA2BB73-DAFA-4BF5-95D0-6380DC6D1AC1}"/>
    <cellStyle name="Normal 2 3 2 2 2 3 7" xfId="9055" xr:uid="{240C119E-9501-4A8D-BDC0-81C17F8EE91C}"/>
    <cellStyle name="Normal 2 3 2 2 2 3 7 2" xfId="33817" xr:uid="{E97C6964-40DF-4F1E-844C-0B4A590C3899}"/>
    <cellStyle name="Normal 2 3 2 2 2 3 8" xfId="18175" xr:uid="{CF9CD6A7-D0B5-4E7E-B2A1-CA52B9A8B9C8}"/>
    <cellStyle name="Normal 2 3 2 2 2 3 8 2" xfId="42400" xr:uid="{4A605B44-D7AA-45C7-903A-3B81CE8A71AE}"/>
    <cellStyle name="Normal 2 3 2 2 2 3 9" xfId="18849" xr:uid="{7F844646-FA5A-4E2F-AAF4-AB498DBAB618}"/>
    <cellStyle name="Normal 2 3 2 2 2 3 9 2" xfId="43045" xr:uid="{1FC2362C-195E-4CFE-AD40-7ECB7EF7881B}"/>
    <cellStyle name="Normal 2 3 2 2 2 4" xfId="1721" xr:uid="{9F720841-D099-4282-AAE2-351DAD26B437}"/>
    <cellStyle name="Normal 2 3 2 2 2 4 2" xfId="6986" xr:uid="{88E49263-7111-44B0-A5E5-E40782B6A4D1}"/>
    <cellStyle name="Normal 2 3 2 2 2 4 2 2" xfId="15245" xr:uid="{6F1431E0-7889-4ADB-8B37-674584D65EB5}"/>
    <cellStyle name="Normal 2 3 2 2 2 4 2 2 2" xfId="39827" xr:uid="{EB2EF5E6-1BB7-4A59-BD2A-A2D9FABDD1D8}"/>
    <cellStyle name="Normal 2 3 2 2 2 4 2 3" xfId="22894" xr:uid="{859CAE9C-F8CF-4BFC-A603-86DE7E347A00}"/>
    <cellStyle name="Normal 2 3 2 2 2 4 2 3 2" xfId="46912" xr:uid="{41C08843-86B5-4AFA-9934-9705D25EE0EE}"/>
    <cellStyle name="Normal 2 3 2 2 2 4 2 4" xfId="31812" xr:uid="{9B00A787-33C7-4417-866F-39A72DF4209B}"/>
    <cellStyle name="Normal 2 3 2 2 2 4 3" xfId="5646" xr:uid="{B6D64ACF-E520-4C4F-B98A-9F258BE34D8F}"/>
    <cellStyle name="Normal 2 3 2 2 2 4 3 2" xfId="13917" xr:uid="{9640076A-136D-4DDE-A30A-736C2594E08A}"/>
    <cellStyle name="Normal 2 3 2 2 2 4 3 2 2" xfId="38501" xr:uid="{274A19D6-F3F7-4D3D-B8FC-B33958BE8C13}"/>
    <cellStyle name="Normal 2 3 2 2 2 4 3 3" xfId="30484" xr:uid="{C7A09C84-749E-4B44-B03D-54F63370C94F}"/>
    <cellStyle name="Normal 2 3 2 2 2 4 4" xfId="10070" xr:uid="{6EDFE53B-50D1-4ABE-83C3-30F8C5C507B1}"/>
    <cellStyle name="Normal 2 3 2 2 2 4 4 2" xfId="34741" xr:uid="{293DABA7-9574-452C-8F43-ECAAB9DBB28C}"/>
    <cellStyle name="Normal 2 3 2 2 2 4 5" xfId="20430" xr:uid="{6CFF303C-F680-48D1-8B00-FA52BC36FC7B}"/>
    <cellStyle name="Normal 2 3 2 2 2 4 5 2" xfId="44594" xr:uid="{0D31083E-15D3-401F-AEC7-890FA3F3FC6B}"/>
    <cellStyle name="Normal 2 3 2 2 2 4 6" xfId="26856" xr:uid="{BA569496-7561-42B5-AAA6-2D239CBC064E}"/>
    <cellStyle name="Normal 2 3 2 2 2 5" xfId="1857" xr:uid="{F6EE67B3-2103-48BA-872F-DC7FD3AEF767}"/>
    <cellStyle name="Normal 2 3 2 2 2 5 2" xfId="7664" xr:uid="{82B3C090-E74E-471E-BE30-1E085128E85B}"/>
    <cellStyle name="Normal 2 3 2 2 2 5 2 2" xfId="15922" xr:uid="{5D9996D2-4CBA-429E-B1C8-30BF884F7D35}"/>
    <cellStyle name="Normal 2 3 2 2 2 5 2 2 2" xfId="40504" xr:uid="{C8F5A2D0-E397-4A7C-9A2F-36DB156C4BDA}"/>
    <cellStyle name="Normal 2 3 2 2 2 5 2 3" xfId="23022" xr:uid="{A4ED9FF4-69DD-46DC-9DAB-C8F860BC3C1B}"/>
    <cellStyle name="Normal 2 3 2 2 2 5 2 3 2" xfId="47033" xr:uid="{E3969B51-E10D-4C4E-A522-2243A6622BFE}"/>
    <cellStyle name="Normal 2 3 2 2 2 5 2 4" xfId="32489" xr:uid="{9E70CF32-19D2-4A22-88A1-65AA8A0AB261}"/>
    <cellStyle name="Normal 2 3 2 2 2 5 3" xfId="5775" xr:uid="{439E6D72-BD91-4D1F-9503-8AD640E1C984}"/>
    <cellStyle name="Normal 2 3 2 2 2 5 3 2" xfId="14037" xr:uid="{21460962-C755-4914-B4A1-4EC4EE70DDA2}"/>
    <cellStyle name="Normal 2 3 2 2 2 5 3 2 2" xfId="38619" xr:uid="{C1754975-C124-4CBD-9F2C-E502B773A8F0}"/>
    <cellStyle name="Normal 2 3 2 2 2 5 3 3" xfId="30604" xr:uid="{C1C6815F-F18A-4765-BF47-0E2B94331BD1}"/>
    <cellStyle name="Normal 2 3 2 2 2 5 4" xfId="10199" xr:uid="{379E1F98-EC69-4354-A8D1-21EFB7DDDFBF}"/>
    <cellStyle name="Normal 2 3 2 2 2 5 4 2" xfId="34859" xr:uid="{A3BB2ABA-875E-43CF-BB68-C374C47C90C7}"/>
    <cellStyle name="Normal 2 3 2 2 2 5 5" xfId="20557" xr:uid="{8BC3918B-19E4-4A02-BF9B-8EEE94BE16E9}"/>
    <cellStyle name="Normal 2 3 2 2 2 5 5 2" xfId="44717" xr:uid="{FEB5F270-B811-4B27-9B14-00F055DFF8BF}"/>
    <cellStyle name="Normal 2 3 2 2 2 5 6" xfId="26974" xr:uid="{34EC29AC-F221-4325-B4E3-1363809D0B36}"/>
    <cellStyle name="Normal 2 3 2 2 2 6" xfId="832" xr:uid="{75D5895E-3540-415E-A852-5C84E9141148}"/>
    <cellStyle name="Normal 2 3 2 2 2 6 2" xfId="7855" xr:uid="{EEA785C2-C730-4C4D-B7C7-75CF806E09F9}"/>
    <cellStyle name="Normal 2 3 2 2 2 6 2 2" xfId="16113" xr:uid="{0173E9EF-521A-4F34-B109-6DE4672C908D}"/>
    <cellStyle name="Normal 2 3 2 2 2 6 2 2 2" xfId="40695" xr:uid="{548B2F1E-DE25-4A47-850E-ECBD382E1728}"/>
    <cellStyle name="Normal 2 3 2 2 2 6 2 3" xfId="22055" xr:uid="{7F36FC56-2618-478D-A042-293E91C4BA44}"/>
    <cellStyle name="Normal 2 3 2 2 2 6 2 3 2" xfId="46120" xr:uid="{C264CEDC-AB71-4FFC-9E10-82A8C93DCECF}"/>
    <cellStyle name="Normal 2 3 2 2 2 6 2 4" xfId="32680" xr:uid="{F565EB1C-A2AF-4E02-A6E4-80658D06D89A}"/>
    <cellStyle name="Normal 2 3 2 2 2 6 3" xfId="5968" xr:uid="{2C40EE54-B669-49DE-A0D3-F33BAE27070A}"/>
    <cellStyle name="Normal 2 3 2 2 2 6 3 2" xfId="14230" xr:uid="{A7A0CBDC-C5C5-4E7B-BA17-C203B14C968F}"/>
    <cellStyle name="Normal 2 3 2 2 2 6 3 2 2" xfId="38812" xr:uid="{63024F81-CA79-471A-AD6B-F893522172A3}"/>
    <cellStyle name="Normal 2 3 2 2 2 6 3 3" xfId="30797" xr:uid="{8981E820-DDC0-4CA0-AEB1-BC8A5D0F195D}"/>
    <cellStyle name="Normal 2 3 2 2 2 6 4" xfId="9217" xr:uid="{B87EB095-DD17-4547-AA3D-1F7CE8DB94C7}"/>
    <cellStyle name="Normal 2 3 2 2 2 6 4 2" xfId="33955" xr:uid="{275341CF-4D26-4010-A565-2E11B880392C}"/>
    <cellStyle name="Normal 2 3 2 2 2 6 5" xfId="19589" xr:uid="{3820E3F2-360F-4DE8-A737-E74F5972CE8E}"/>
    <cellStyle name="Normal 2 3 2 2 2 6 5 2" xfId="43777" xr:uid="{1F1CB15E-EB4A-4A0C-BE1E-743A29D1D838}"/>
    <cellStyle name="Normal 2 3 2 2 2 6 6" xfId="26077" xr:uid="{E349C492-3EF8-4D2C-92F5-44A8F2324669}"/>
    <cellStyle name="Normal 2 3 2 2 2 7" xfId="1976" xr:uid="{237696B9-6538-4493-B610-C79D27BB44CD}"/>
    <cellStyle name="Normal 2 3 2 2 2 7 2" xfId="6488" xr:uid="{81B02B2E-6E52-4A33-AA35-E98927FEE27E}"/>
    <cellStyle name="Normal 2 3 2 2 2 7 2 2" xfId="14747" xr:uid="{A108EF94-3401-4DE9-89A8-7CAFCE964416}"/>
    <cellStyle name="Normal 2 3 2 2 2 7 2 2 2" xfId="39329" xr:uid="{63A0F0C4-A0B4-46F8-BC37-168FBCE577E9}"/>
    <cellStyle name="Normal 2 3 2 2 2 7 2 3" xfId="23140" xr:uid="{D3A6BA9D-3F79-4F1F-BCE0-98A6A861B324}"/>
    <cellStyle name="Normal 2 3 2 2 2 7 2 3 2" xfId="47151" xr:uid="{7174960E-73CA-4249-838A-365CC6312D67}"/>
    <cellStyle name="Normal 2 3 2 2 2 7 2 4" xfId="31314" xr:uid="{9F0A3E7A-D9CE-46A5-BB15-0ECC6D69D400}"/>
    <cellStyle name="Normal 2 3 2 2 2 7 3" xfId="10318" xr:uid="{0FE442CD-2AB4-4C1C-A63F-8E8C691CFBAF}"/>
    <cellStyle name="Normal 2 3 2 2 2 7 3 2" xfId="34977" xr:uid="{2C152445-8D0E-43D3-A4BE-4D785C66D29E}"/>
    <cellStyle name="Normal 2 3 2 2 2 7 4" xfId="20675" xr:uid="{8659F985-0A1E-4FD2-88A3-7D89DE71D611}"/>
    <cellStyle name="Normal 2 3 2 2 2 7 4 2" xfId="44835" xr:uid="{5AB88526-7BB6-4912-AC59-3B35F5D88353}"/>
    <cellStyle name="Normal 2 3 2 2 2 7 5" xfId="27092" xr:uid="{E7DC6937-123B-4D36-A0EA-6E5E0DB671F1}"/>
    <cellStyle name="Normal 2 3 2 2 2 8" xfId="2169" xr:uid="{393C3672-E8FC-43EB-AE8A-6F126D9A157B}"/>
    <cellStyle name="Normal 2 3 2 2 2 8 2" xfId="8342" xr:uid="{7D66CFB9-0B9D-4926-B9F4-D5F071E81138}"/>
    <cellStyle name="Normal 2 3 2 2 2 8 2 2" xfId="16600" xr:uid="{7AF75CFA-C552-41A7-B469-437166707CB9}"/>
    <cellStyle name="Normal 2 3 2 2 2 8 2 2 2" xfId="41182" xr:uid="{A39DCA22-CEF9-47BA-A499-058FC864FAF8}"/>
    <cellStyle name="Normal 2 3 2 2 2 8 2 3" xfId="21566" xr:uid="{EF9A0473-8735-4A71-978A-EDED150FD269}"/>
    <cellStyle name="Normal 2 3 2 2 2 8 2 3 2" xfId="45664" xr:uid="{B320F25B-91EE-4654-82B1-CEC270FA4DCD}"/>
    <cellStyle name="Normal 2 3 2 2 2 8 2 4" xfId="33167" xr:uid="{9ECC8920-F574-4279-965E-C42AE797FD6D}"/>
    <cellStyle name="Normal 2 3 2 2 2 8 3" xfId="10511" xr:uid="{E3EC7425-10E0-4BC9-827A-1117AA96CFC9}"/>
    <cellStyle name="Normal 2 3 2 2 2 8 3 2" xfId="35169" xr:uid="{5FFCCEE6-4208-48ED-A2F2-8CD6AE5D5436}"/>
    <cellStyle name="Normal 2 3 2 2 2 8 4" xfId="19096" xr:uid="{3346D825-FFED-4A80-AFF0-A6639B62D00C}"/>
    <cellStyle name="Normal 2 3 2 2 2 8 4 2" xfId="43290" xr:uid="{BFF09CCF-BB25-4CD2-9E7B-DA11978478E7}"/>
    <cellStyle name="Normal 2 3 2 2 2 8 5" xfId="27284" xr:uid="{320B7E73-7DE9-4362-91C3-EECDF7950334}"/>
    <cellStyle name="Normal 2 3 2 2 2 9" xfId="2556" xr:uid="{7F3523DF-8EC2-488E-915A-E3D79850B09E}"/>
    <cellStyle name="Normal 2 3 2 2 2 9 2" xfId="10897" xr:uid="{D90BBE1F-03D0-4EED-831A-26BF35459488}"/>
    <cellStyle name="Normal 2 3 2 2 2 9 2 2" xfId="35553" xr:uid="{7C6968C0-4A9A-4511-96DD-300A48C89F6C}"/>
    <cellStyle name="Normal 2 3 2 2 2 9 3" xfId="20972" xr:uid="{000A2E7B-5376-47FA-B573-95FF44E3D265}"/>
    <cellStyle name="Normal 2 3 2 2 2 9 3 2" xfId="45107" xr:uid="{34DF03E9-2F43-435B-8975-C4821A52D6AE}"/>
    <cellStyle name="Normal 2 3 2 2 2 9 4" xfId="27668" xr:uid="{5B613754-7039-49F8-AF0D-A940B984FF8C}"/>
    <cellStyle name="Normal 2 3 2 2 20" xfId="4136" xr:uid="{E0D8388F-BBDF-43A3-8E15-06124BC5F5F0}"/>
    <cellStyle name="Normal 2 3 2 2 20 2" xfId="12477" xr:uid="{F109CEBA-A951-43FE-92FF-9EA0E39F9787}"/>
    <cellStyle name="Normal 2 3 2 2 20 2 2" xfId="37062" xr:uid="{E9838C31-A7B9-4FEB-8130-6DDA9421AC9F}"/>
    <cellStyle name="Normal 2 3 2 2 20 3" xfId="29171" xr:uid="{C102210F-E5B3-47AE-9B39-C336C8DB7B47}"/>
    <cellStyle name="Normal 2 3 2 2 21" xfId="4742" xr:uid="{5B1D7042-34BD-4CF4-AEE8-F6F241F26DE1}"/>
    <cellStyle name="Normal 2 3 2 2 21 2" xfId="13079" xr:uid="{8DC4BDE1-44FF-4480-9EFD-D4C21DA2ADF3}"/>
    <cellStyle name="Normal 2 3 2 2 21 2 2" xfId="37664" xr:uid="{D3A1362D-A842-48DC-B1A8-66805DA8D437}"/>
    <cellStyle name="Normal 2 3 2 2 21 3" xfId="29643" xr:uid="{CDC8AD1D-D4E6-47C6-ADC3-397DAC722F33}"/>
    <cellStyle name="Normal 2 3 2 2 22" xfId="8538" xr:uid="{DD7A342C-CFCD-4820-8A08-A8BDFAB45B10}"/>
    <cellStyle name="Normal 2 3 2 2 22 2" xfId="16796" xr:uid="{21C6BAEB-C2AC-4E27-A3D9-C49CAF350061}"/>
    <cellStyle name="Normal 2 3 2 2 22 2 2" xfId="41378" xr:uid="{AD1D8A0F-94B7-4475-AB60-29B1E77B28A9}"/>
    <cellStyle name="Normal 2 3 2 2 22 3" xfId="33349" xr:uid="{E25322B7-17BD-4B3E-8B2F-97EEC85EF358}"/>
    <cellStyle name="Normal 2 3 2 2 23" xfId="8667" xr:uid="{44E51697-5AA6-4994-A918-5C0B1976E283}"/>
    <cellStyle name="Normal 2 3 2 2 23 2" xfId="33452" xr:uid="{94261FE0-4285-4CC9-8296-3F94FB6D79EA}"/>
    <cellStyle name="Normal 2 3 2 2 24" xfId="17778" xr:uid="{B5482FDE-BDDD-4A7D-A12A-E6453E2C5CB4}"/>
    <cellStyle name="Normal 2 3 2 2 24 2" xfId="42003" xr:uid="{44B11804-848D-431A-B757-CF76AA9A68D4}"/>
    <cellStyle name="Normal 2 3 2 2 25" xfId="17852" xr:uid="{E8A9EEBF-0C15-497D-BC18-0B28379AC111}"/>
    <cellStyle name="Normal 2 3 2 2 25 2" xfId="42077" xr:uid="{006AC4A7-4502-4470-9699-414046C0EF9B}"/>
    <cellStyle name="Normal 2 3 2 2 26" xfId="18458" xr:uid="{93853DBB-4F28-408B-BEB3-8D37A1B5F54E}"/>
    <cellStyle name="Normal 2 3 2 2 26 2" xfId="42668" xr:uid="{AE4C6367-F2B9-4EF5-9040-92AF502BBECC}"/>
    <cellStyle name="Normal 2 3 2 2 27" xfId="25590" xr:uid="{20A0A0EF-08BD-4B72-A188-560116CC34EA}"/>
    <cellStyle name="Normal 2 3 2 2 3" xfId="406" xr:uid="{618370A7-11F3-41D7-9C71-FF55D8C74950}"/>
    <cellStyle name="Normal 2 3 2 2 3 10" xfId="4323" xr:uid="{6655185D-3578-4039-B6D7-F734EF6270AE}"/>
    <cellStyle name="Normal 2 3 2 2 3 10 2" xfId="12664" xr:uid="{D03159D8-3250-407A-9493-C29222724D88}"/>
    <cellStyle name="Normal 2 3 2 2 3 10 2 2" xfId="37249" xr:uid="{6E43830E-3AB5-427E-8449-AC1712A0D8D4}"/>
    <cellStyle name="Normal 2 3 2 2 3 10 3" xfId="29289" xr:uid="{743E0FEB-0E22-4889-99F5-F5EE33FABE5A}"/>
    <cellStyle name="Normal 2 3 2 2 3 11" xfId="4864" xr:uid="{5CFBB350-738E-44B7-B40B-0E66E2075CCD}"/>
    <cellStyle name="Normal 2 3 2 2 3 11 2" xfId="13186" xr:uid="{BB9FD607-D4F7-4133-9D38-618B6FEF6BA3}"/>
    <cellStyle name="Normal 2 3 2 2 3 11 2 2" xfId="37771" xr:uid="{FA25D8B9-E6F3-4735-9624-14D02690D28E}"/>
    <cellStyle name="Normal 2 3 2 2 3 11 3" xfId="29751" xr:uid="{56F0884B-571E-4F72-8E48-4F4C868F0176}"/>
    <cellStyle name="Normal 2 3 2 2 3 12" xfId="8806" xr:uid="{6E12BB7B-D614-4A71-8F40-50E77E1BB237}"/>
    <cellStyle name="Normal 2 3 2 2 3 12 2" xfId="33577" xr:uid="{B82F8090-748E-4A27-8519-461FB86E2205}"/>
    <cellStyle name="Normal 2 3 2 2 3 13" xfId="17996" xr:uid="{1709F529-63E2-4AA5-9516-BA6C051C236F}"/>
    <cellStyle name="Normal 2 3 2 2 3 13 2" xfId="42221" xr:uid="{12C33A05-0BD1-4971-AC24-FEB42F6B761B}"/>
    <cellStyle name="Normal 2 3 2 2 3 14" xfId="18590" xr:uid="{F5C3FE97-8BF6-4EA9-9EE5-5A9674C61568}"/>
    <cellStyle name="Normal 2 3 2 2 3 14 2" xfId="42786" xr:uid="{3B1C6449-AA4D-4D1F-BF72-003A7CE7220F}"/>
    <cellStyle name="Normal 2 3 2 2 3 15" xfId="25708" xr:uid="{6946CC44-2008-4F9E-B422-AE4DE9E461F7}"/>
    <cellStyle name="Normal 2 3 2 2 3 2" xfId="1121" xr:uid="{07BFB874-6334-4407-B41A-FB92458ADEBA}"/>
    <cellStyle name="Normal 2 3 2 2 3 2 10" xfId="26317" xr:uid="{5F81F39D-6398-4304-A411-C3A300A1575A}"/>
    <cellStyle name="Normal 2 3 2 2 3 2 2" xfId="1553" xr:uid="{68BB7431-0492-482F-9710-CEE211CA16C0}"/>
    <cellStyle name="Normal 2 3 2 2 3 2 2 2" xfId="7529" xr:uid="{CA23CEAB-3984-4D79-A492-04C8876ADC2A}"/>
    <cellStyle name="Normal 2 3 2 2 3 2 2 2 2" xfId="15788" xr:uid="{3A47CBEC-625F-4EDF-B268-C4FF41180EA2}"/>
    <cellStyle name="Normal 2 3 2 2 3 2 2 2 2 2" xfId="40370" xr:uid="{0615723F-FEDA-4917-AEDB-87B95245B06F}"/>
    <cellStyle name="Normal 2 3 2 2 3 2 2 2 3" xfId="22741" xr:uid="{C9C60B67-1B7B-46F9-A013-0641DB0B5D67}"/>
    <cellStyle name="Normal 2 3 2 2 3 2 2 2 3 2" xfId="46768" xr:uid="{A5C690B0-AA66-4BD4-802B-31F1FECA8ECB}"/>
    <cellStyle name="Normal 2 3 2 2 3 2 2 2 4" xfId="32355" xr:uid="{3EC9769E-6881-46FF-961A-322E63D8688E}"/>
    <cellStyle name="Normal 2 3 2 2 3 2 2 3" xfId="5493" xr:uid="{AC5EA10D-C24C-454A-A7C0-6F706809E4D1}"/>
    <cellStyle name="Normal 2 3 2 2 3 2 2 3 2" xfId="13776" xr:uid="{C9802C02-252A-4E73-9C33-D3B222D2DB53}"/>
    <cellStyle name="Normal 2 3 2 2 3 2 2 3 2 2" xfId="38360" xr:uid="{3D7CE3DC-AF2F-4687-A00B-0890ED7FE503}"/>
    <cellStyle name="Normal 2 3 2 2 3 2 2 3 3" xfId="30342" xr:uid="{5042FA3E-AF1B-453C-AEA2-4526A6D5C383}"/>
    <cellStyle name="Normal 2 3 2 2 3 2 2 4" xfId="9914" xr:uid="{86AE0604-C12A-4199-B3DE-BA95976B48D4}"/>
    <cellStyle name="Normal 2 3 2 2 3 2 2 4 2" xfId="34600" xr:uid="{EB79FC66-E15C-45B5-9F99-C3FB78C77745}"/>
    <cellStyle name="Normal 2 3 2 2 3 2 2 5" xfId="20275" xr:uid="{5EDA8B4D-0EAC-4DE6-B3CB-FDDA8869021F}"/>
    <cellStyle name="Normal 2 3 2 2 3 2 2 5 2" xfId="44449" xr:uid="{451DC9E9-3B4A-4AF6-8E6D-2B82C9105FF3}"/>
    <cellStyle name="Normal 2 3 2 2 3 2 2 6" xfId="26716" xr:uid="{0DC8710F-DEE4-46FB-B519-C7686D1BDE92}"/>
    <cellStyle name="Normal 2 3 2 2 3 2 3" xfId="3086" xr:uid="{CEEB3F0C-246F-4A12-903F-BB60897C81BA}"/>
    <cellStyle name="Normal 2 3 2 2 3 2 3 2" xfId="8095" xr:uid="{028E827B-1AF1-47B8-BAF7-C4C82B91C13D}"/>
    <cellStyle name="Normal 2 3 2 2 3 2 3 2 2" xfId="16353" xr:uid="{3E29556C-C052-46F4-BA15-3B0E5DC7CB54}"/>
    <cellStyle name="Normal 2 3 2 2 3 2 3 2 2 2" xfId="40935" xr:uid="{A72A0546-9AE7-40F4-9DB4-CCF8A74105C0}"/>
    <cellStyle name="Normal 2 3 2 2 3 2 3 2 3" xfId="32920" xr:uid="{DB363ABE-C8F8-497B-9EF2-4E3C20358E0F}"/>
    <cellStyle name="Normal 2 3 2 2 3 2 3 3" xfId="6208" xr:uid="{786B6332-0536-4AE4-AF99-DBFE523EF588}"/>
    <cellStyle name="Normal 2 3 2 2 3 2 3 3 2" xfId="14470" xr:uid="{C9AA7FCB-4E99-47EE-A21A-9ACDA4FD5A49}"/>
    <cellStyle name="Normal 2 3 2 2 3 2 3 3 2 2" xfId="39052" xr:uid="{9B0338DB-7B43-4169-BF16-DAF5E84D61F6}"/>
    <cellStyle name="Normal 2 3 2 2 3 2 3 3 3" xfId="31037" xr:uid="{890C4B19-0F52-4E4B-9F60-B0D1DA3B5310}"/>
    <cellStyle name="Normal 2 3 2 2 3 2 3 4" xfId="11427" xr:uid="{EB7D6DB3-8F1D-4B6C-BC77-65CF4C8254A6}"/>
    <cellStyle name="Normal 2 3 2 2 3 2 3 4 2" xfId="36082" xr:uid="{D456CDAD-9CEC-44BE-8EE9-7F9E806EEBB6}"/>
    <cellStyle name="Normal 2 3 2 2 3 2 3 5" xfId="22330" xr:uid="{22F6523D-963F-4029-8F8F-69BBD4763B17}"/>
    <cellStyle name="Normal 2 3 2 2 3 2 3 5 2" xfId="46364" xr:uid="{3D7CCC5E-B7FB-4422-AA88-FF74C0E65204}"/>
    <cellStyle name="Normal 2 3 2 2 3 2 3 6" xfId="28197" xr:uid="{DDCB54A0-2FFF-4F4E-AAD8-3E0B98F70FAD}"/>
    <cellStyle name="Normal 2 3 2 2 3 2 4" xfId="3805" xr:uid="{B99A76BC-4596-427E-97EE-F107B514B6FD}"/>
    <cellStyle name="Normal 2 3 2 2 3 2 4 2" xfId="6728" xr:uid="{C83329DD-F725-45F8-B797-8E459AD6A8C8}"/>
    <cellStyle name="Normal 2 3 2 2 3 2 4 2 2" xfId="14987" xr:uid="{315608AD-E24B-4769-8158-6059DD760FCA}"/>
    <cellStyle name="Normal 2 3 2 2 3 2 4 2 2 2" xfId="39569" xr:uid="{2D5316D2-48C4-4267-B832-B131BE7B4588}"/>
    <cellStyle name="Normal 2 3 2 2 3 2 4 2 3" xfId="31554" xr:uid="{41B61AFC-F195-4C23-AF4D-1667190BA699}"/>
    <cellStyle name="Normal 2 3 2 2 3 2 4 3" xfId="12146" xr:uid="{FC817E28-2AD7-49B5-A813-DACB0E9597ED}"/>
    <cellStyle name="Normal 2 3 2 2 3 2 4 3 2" xfId="36790" xr:uid="{3ED70AE4-4D80-47B6-A1B3-72DE0C323769}"/>
    <cellStyle name="Normal 2 3 2 2 3 2 4 4" xfId="28905" xr:uid="{1107CF7B-9A19-4124-989B-71CC948C730D}"/>
    <cellStyle name="Normal 2 3 2 2 3 2 5" xfId="4559" xr:uid="{1CDE5A52-89E8-478A-B7FB-0E5E2AC42541}"/>
    <cellStyle name="Normal 2 3 2 2 3 2 5 2" xfId="7240" xr:uid="{3E8D8269-ABC7-4BB3-A8BD-9B413D133880}"/>
    <cellStyle name="Normal 2 3 2 2 3 2 5 2 2" xfId="15499" xr:uid="{6D1198EB-ED9D-45C5-B506-807D6EA93C50}"/>
    <cellStyle name="Normal 2 3 2 2 3 2 5 2 2 2" xfId="40081" xr:uid="{4D2211C9-10F4-42DC-AA7B-F03AB7E46106}"/>
    <cellStyle name="Normal 2 3 2 2 3 2 5 2 3" xfId="32066" xr:uid="{37023237-70DC-4CB2-B3B3-4F7D6D97A4F2}"/>
    <cellStyle name="Normal 2 3 2 2 3 2 5 3" xfId="12900" xr:uid="{3F52AA54-6D4D-4C28-8945-51A5A4DA5B73}"/>
    <cellStyle name="Normal 2 3 2 2 3 2 5 3 2" xfId="37485" xr:uid="{0ABC469F-2808-4E65-A88B-0601CB8B44FF}"/>
    <cellStyle name="Normal 2 3 2 2 3 2 5 4" xfId="29525" xr:uid="{A91F77B5-A91F-4A89-A4B8-AF5A37895032}"/>
    <cellStyle name="Normal 2 3 2 2 3 2 6" xfId="5081" xr:uid="{2D5E7E16-199C-4697-8A77-BFC5A89C5592}"/>
    <cellStyle name="Normal 2 3 2 2 3 2 6 2" xfId="13376" xr:uid="{F6C15C35-99B5-4CB2-ADDC-A73E7461145A}"/>
    <cellStyle name="Normal 2 3 2 2 3 2 6 2 2" xfId="37960" xr:uid="{44F432AA-FD47-447E-882A-EBACC5D00217}"/>
    <cellStyle name="Normal 2 3 2 2 3 2 6 3" xfId="29941" xr:uid="{5BA8B9EC-A0E3-464B-990B-8D35604DBC67}"/>
    <cellStyle name="Normal 2 3 2 2 3 2 7" xfId="9497" xr:uid="{CD02373C-75ED-41E6-BB7C-06617EDA4800}"/>
    <cellStyle name="Normal 2 3 2 2 3 2 7 2" xfId="34198" xr:uid="{FBDE5E2D-CC0E-41B7-A6C2-F9B7D2A4DF72}"/>
    <cellStyle name="Normal 2 3 2 2 3 2 8" xfId="18232" xr:uid="{F71E00E9-26A6-4766-AC87-F864E9084D44}"/>
    <cellStyle name="Normal 2 3 2 2 3 2 8 2" xfId="42457" xr:uid="{5714F059-D181-4603-A49F-5724FB341CC1}"/>
    <cellStyle name="Normal 2 3 2 2 3 2 9" xfId="19865" xr:uid="{79EF5649-45FA-4B55-A49B-7ECBE157CC84}"/>
    <cellStyle name="Normal 2 3 2 2 3 2 9 2" xfId="44045" xr:uid="{316118D1-3C48-4479-B54B-BF01D546A103}"/>
    <cellStyle name="Normal 2 3 2 2 3 3" xfId="1355" xr:uid="{9F698917-7A8E-4E81-B894-49808AC303CF}"/>
    <cellStyle name="Normal 2 3 2 2 3 3 2" xfId="7043" xr:uid="{831CDBC5-29B5-4F11-8264-C1D98E1BD837}"/>
    <cellStyle name="Normal 2 3 2 2 3 3 2 2" xfId="15302" xr:uid="{EC7BA87C-4878-4B57-A3A1-7F2B5CCBD4F9}"/>
    <cellStyle name="Normal 2 3 2 2 3 3 2 2 2" xfId="39884" xr:uid="{D112A24E-C84D-41B0-A730-8FB254040CA2}"/>
    <cellStyle name="Normal 2 3 2 2 3 3 2 3" xfId="22546" xr:uid="{806E0143-6577-4BDC-AAE0-A342DC020EA1}"/>
    <cellStyle name="Normal 2 3 2 2 3 3 2 3 2" xfId="46580" xr:uid="{8D186A51-0320-4723-8039-5AEE6164EB85}"/>
    <cellStyle name="Normal 2 3 2 2 3 3 2 4" xfId="31869" xr:uid="{27F2A177-7F69-483C-B74C-BB23410805E1}"/>
    <cellStyle name="Normal 2 3 2 2 3 3 3" xfId="5295" xr:uid="{D99E9DF5-28F3-4A76-9684-10B295DF049A}"/>
    <cellStyle name="Normal 2 3 2 2 3 3 3 2" xfId="13588" xr:uid="{FBE46AAF-C55E-44E5-8A12-B8B95FF1176C}"/>
    <cellStyle name="Normal 2 3 2 2 3 3 3 2 2" xfId="38172" xr:uid="{778C3D4C-6384-43CE-90C1-20ED7C2D60DE}"/>
    <cellStyle name="Normal 2 3 2 2 3 3 3 3" xfId="30154" xr:uid="{1F37890C-784E-419A-8C51-97F3DB7D9E44}"/>
    <cellStyle name="Normal 2 3 2 2 3 3 4" xfId="9717" xr:uid="{59EAA493-08F5-4F29-80D6-4809D152F5E0}"/>
    <cellStyle name="Normal 2 3 2 2 3 3 4 2" xfId="34412" xr:uid="{1E29353C-B0D5-473E-8C84-E0A7C75ECAAF}"/>
    <cellStyle name="Normal 2 3 2 2 3 3 5" xfId="20079" xr:uid="{06479769-D391-43F9-BAF1-B8960D51B1C1}"/>
    <cellStyle name="Normal 2 3 2 2 3 3 5 2" xfId="44257" xr:uid="{CBAB37EF-721B-4421-B23F-7A5E08FB01D9}"/>
    <cellStyle name="Normal 2 3 2 2 3 3 6" xfId="26529" xr:uid="{19053A57-1D8E-4CED-96F6-168F873CEE63}"/>
    <cellStyle name="Normal 2 3 2 2 3 4" xfId="892" xr:uid="{8BAD2B12-AD0B-4C71-AFB8-58108DE1D8C1}"/>
    <cellStyle name="Normal 2 3 2 2 3 4 2" xfId="7908" xr:uid="{5E782E31-9B1A-4C5D-B569-511B555A50B4}"/>
    <cellStyle name="Normal 2 3 2 2 3 4 2 2" xfId="16166" xr:uid="{AEC92AB9-D689-48CD-9511-C2B3094D0A7F}"/>
    <cellStyle name="Normal 2 3 2 2 3 4 2 2 2" xfId="40748" xr:uid="{C2E8A02C-DC09-4307-B069-B3ECFB2ABB82}"/>
    <cellStyle name="Normal 2 3 2 2 3 4 2 3" xfId="22114" xr:uid="{3774A7D0-2A86-4DE5-AC12-7F77B07ED684}"/>
    <cellStyle name="Normal 2 3 2 2 3 4 2 3 2" xfId="46173" xr:uid="{05852DC9-2B08-4125-8106-8E35F5E2D098}"/>
    <cellStyle name="Normal 2 3 2 2 3 4 2 4" xfId="32733" xr:uid="{68D027B8-EECA-4A2F-A954-50FC846CD813}"/>
    <cellStyle name="Normal 2 3 2 2 3 4 3" xfId="6021" xr:uid="{55057B76-95D6-46B3-9957-1E21D062A932}"/>
    <cellStyle name="Normal 2 3 2 2 3 4 3 2" xfId="14283" xr:uid="{54D0FFA2-B322-432B-BFA6-AB920F5DC668}"/>
    <cellStyle name="Normal 2 3 2 2 3 4 3 2 2" xfId="38865" xr:uid="{A16BC0DB-576D-4F41-9255-E56F45F2E3C6}"/>
    <cellStyle name="Normal 2 3 2 2 3 4 3 3" xfId="30850" xr:uid="{80AD5485-84A3-4F3E-B0CE-6D683C0BE388}"/>
    <cellStyle name="Normal 2 3 2 2 3 4 4" xfId="9276" xr:uid="{68ABBBEF-31BB-4FB6-A3B1-A64CEB2C1D05}"/>
    <cellStyle name="Normal 2 3 2 2 3 4 4 2" xfId="34008" xr:uid="{3B93D191-505C-44B2-9CD9-34C808F86D9C}"/>
    <cellStyle name="Normal 2 3 2 2 3 4 5" xfId="19648" xr:uid="{770DF1F6-43CA-486F-816A-9E2CEC58A200}"/>
    <cellStyle name="Normal 2 3 2 2 3 4 5 2" xfId="43836" xr:uid="{7048E730-5622-4676-98F3-E284264ACF72}"/>
    <cellStyle name="Normal 2 3 2 2 3 4 6" xfId="26130" xr:uid="{86DA6982-AB4D-4951-B844-55A610073DBC}"/>
    <cellStyle name="Normal 2 3 2 2 3 5" xfId="2227" xr:uid="{CFAA3A94-26FE-49BE-8CBA-075D0D1A4673}"/>
    <cellStyle name="Normal 2 3 2 2 3 5 2" xfId="6541" xr:uid="{FC9E9380-F18A-4C1E-B8B1-D5D0D47ACD33}"/>
    <cellStyle name="Normal 2 3 2 2 3 5 2 2" xfId="14800" xr:uid="{29E24B20-AC22-4FD5-917A-4DCD1AAD86E8}"/>
    <cellStyle name="Normal 2 3 2 2 3 5 2 2 2" xfId="39382" xr:uid="{A6A325F8-1F83-4E01-98A8-050277355DC7}"/>
    <cellStyle name="Normal 2 3 2 2 3 5 2 3" xfId="21665" xr:uid="{7DA856C7-150D-42CA-94EF-69CB0D5195F2}"/>
    <cellStyle name="Normal 2 3 2 2 3 5 2 3 2" xfId="45747" xr:uid="{E9C8C9F7-D597-4956-AA0D-43BDA9CECFB8}"/>
    <cellStyle name="Normal 2 3 2 2 3 5 2 4" xfId="31367" xr:uid="{D840C19B-11D3-403A-84F0-4C5F135EA8C0}"/>
    <cellStyle name="Normal 2 3 2 2 3 5 3" xfId="10568" xr:uid="{60D0DDF6-6627-4C9E-A529-28CF3625129B}"/>
    <cellStyle name="Normal 2 3 2 2 3 5 3 2" xfId="35226" xr:uid="{81C30410-A8CB-4822-9519-12C900D4B04B}"/>
    <cellStyle name="Normal 2 3 2 2 3 5 4" xfId="19197" xr:uid="{AAEB99BB-672F-497B-9F07-B93F75716128}"/>
    <cellStyle name="Normal 2 3 2 2 3 5 4 2" xfId="43391" xr:uid="{D04E192B-CAC4-4CD9-97D0-470A6C7E6F74}"/>
    <cellStyle name="Normal 2 3 2 2 3 5 5" xfId="27341" xr:uid="{F8A0D183-5BB6-46F8-B8FC-CC78DE55F95E}"/>
    <cellStyle name="Normal 2 3 2 2 3 6" xfId="2613" xr:uid="{B41638DE-6E91-41B5-ABA7-A317E4C0D05E}"/>
    <cellStyle name="Normal 2 3 2 2 3 6 2" xfId="8399" xr:uid="{93BF4F81-D710-4BD2-BE59-CAFA312CC1FD}"/>
    <cellStyle name="Normal 2 3 2 2 3 6 2 2" xfId="16657" xr:uid="{83793A8F-7B9F-4423-AB66-568DBB229DE4}"/>
    <cellStyle name="Normal 2 3 2 2 3 6 2 2 2" xfId="41239" xr:uid="{94C64CE2-5963-4720-90EA-A5F40FDFD1E8}"/>
    <cellStyle name="Normal 2 3 2 2 3 6 2 3" xfId="33224" xr:uid="{715D47BC-BA45-451E-BF34-4AFF83A0D768}"/>
    <cellStyle name="Normal 2 3 2 2 3 6 3" xfId="10954" xr:uid="{EFF1EE23-3007-4044-B3FB-4793F6F40276}"/>
    <cellStyle name="Normal 2 3 2 2 3 6 3 2" xfId="35610" xr:uid="{A282E1A3-D581-46BB-B016-A9582A155492}"/>
    <cellStyle name="Normal 2 3 2 2 3 6 4" xfId="21069" xr:uid="{0F340FA1-BEF3-427E-AEDE-7220ADF25B2D}"/>
    <cellStyle name="Normal 2 3 2 2 3 6 4 2" xfId="45194" xr:uid="{6427F5B4-C21D-4616-8A1B-2F26A4DABC24}"/>
    <cellStyle name="Normal 2 3 2 2 3 6 5" xfId="27725" xr:uid="{6907D64D-8B96-4C97-B554-5021518B8A97}"/>
    <cellStyle name="Normal 2 3 2 2 3 7" xfId="2850" xr:uid="{B240DD78-2601-4C82-8367-790013D3509E}"/>
    <cellStyle name="Normal 2 3 2 2 3 7 2" xfId="11191" xr:uid="{E665C1F8-9244-453C-88CC-D386194C750E}"/>
    <cellStyle name="Normal 2 3 2 2 3 7 2 2" xfId="35846" xr:uid="{9D32E34F-8020-40CF-8DC9-62DDAB6486B1}"/>
    <cellStyle name="Normal 2 3 2 2 3 7 3" xfId="27961" xr:uid="{67D3AE69-DB60-4BF6-B880-F62F8F2B8DB1}"/>
    <cellStyle name="Normal 2 3 2 2 3 8" xfId="3323" xr:uid="{CF4320D6-7A8C-4718-8BB1-EC7849D33D2C}"/>
    <cellStyle name="Normal 2 3 2 2 3 8 2" xfId="11664" xr:uid="{103C9469-1852-44B4-A93B-DAF2D1B51B66}"/>
    <cellStyle name="Normal 2 3 2 2 3 8 2 2" xfId="36318" xr:uid="{D24E5331-13E4-494B-BA78-FC58ED69D1F8}"/>
    <cellStyle name="Normal 2 3 2 2 3 8 3" xfId="28433" xr:uid="{A23055D9-CF85-4DE5-9C47-8054E9B6A3E1}"/>
    <cellStyle name="Normal 2 3 2 2 3 9" xfId="3569" xr:uid="{46517035-A08D-4462-A266-3A2CF8E574A9}"/>
    <cellStyle name="Normal 2 3 2 2 3 9 2" xfId="11910" xr:uid="{20C275B9-8656-4F91-8745-F2842B162D8C}"/>
    <cellStyle name="Normal 2 3 2 2 3 9 2 2" xfId="36554" xr:uid="{26C78A85-0E2F-458C-9B57-5BA8C6557366}"/>
    <cellStyle name="Normal 2 3 2 2 3 9 3" xfId="28669" xr:uid="{8A2E60F5-0580-4196-80E7-147641370D48}"/>
    <cellStyle name="Normal 2 3 2 2 4" xfId="549" xr:uid="{7AEDCBB4-26D1-4B96-A21C-85BAD99582FB}"/>
    <cellStyle name="Normal 2 3 2 2 4 10" xfId="18731" xr:uid="{ADFA8027-924B-43C1-BD37-7BE4D0E79BB2}"/>
    <cellStyle name="Normal 2 3 2 2 4 10 2" xfId="42927" xr:uid="{4EC189E6-BE41-4225-B9AC-5755108094DD}"/>
    <cellStyle name="Normal 2 3 2 2 4 11" xfId="25830" xr:uid="{D3360EEA-2D8B-4751-88F8-7D46C032E3A0}"/>
    <cellStyle name="Normal 2 3 2 2 4 2" xfId="1445" xr:uid="{3F98E1F2-E3CF-4109-926D-6EE15AB9800C}"/>
    <cellStyle name="Normal 2 3 2 2 4 2 2" xfId="7477" xr:uid="{5DF8940A-6C71-46A7-B6D9-832FCD91AB29}"/>
    <cellStyle name="Normal 2 3 2 2 4 2 2 2" xfId="15736" xr:uid="{BE60EC0F-2ABD-4A1C-BC50-15C75F80FFE8}"/>
    <cellStyle name="Normal 2 3 2 2 4 2 2 2 2" xfId="40318" xr:uid="{503989B6-B6EC-4A5E-AA58-A9DB1A22E08D}"/>
    <cellStyle name="Normal 2 3 2 2 4 2 2 3" xfId="22634" xr:uid="{0979C2A8-04D2-4702-97ED-E22F95B7458E}"/>
    <cellStyle name="Normal 2 3 2 2 4 2 2 3 2" xfId="46661" xr:uid="{08A2D935-1D2E-4EC8-91F0-27AD3F195BEA}"/>
    <cellStyle name="Normal 2 3 2 2 4 2 2 4" xfId="32303" xr:uid="{E28D6DA8-2409-42C7-8EA1-A8E77B95A043}"/>
    <cellStyle name="Normal 2 3 2 2 4 2 3" xfId="5385" xr:uid="{0477F7D3-A0AE-4A00-8828-243BA2DE15F3}"/>
    <cellStyle name="Normal 2 3 2 2 4 2 3 2" xfId="13669" xr:uid="{5FF2EC76-FA4B-486F-B2E7-B2BF63E39E0A}"/>
    <cellStyle name="Normal 2 3 2 2 4 2 3 2 2" xfId="38253" xr:uid="{E8949345-01B2-4E0B-960C-235841B56A38}"/>
    <cellStyle name="Normal 2 3 2 2 4 2 3 3" xfId="30235" xr:uid="{384F762F-E38E-455A-A309-A52BD69A82A1}"/>
    <cellStyle name="Normal 2 3 2 2 4 2 4" xfId="9807" xr:uid="{A2070862-7B6D-4B12-A99F-790BDB8FCCF4}"/>
    <cellStyle name="Normal 2 3 2 2 4 2 4 2" xfId="34493" xr:uid="{5A611186-9638-430C-B8E1-12A1D59E8269}"/>
    <cellStyle name="Normal 2 3 2 2 4 2 5" xfId="20168" xr:uid="{CBE21505-43C2-48F5-B74F-5424F0DB9567}"/>
    <cellStyle name="Normal 2 3 2 2 4 2 5 2" xfId="44342" xr:uid="{2DE9D3ED-FFE2-4F1B-8603-0DC00BF86E6B}"/>
    <cellStyle name="Normal 2 3 2 2 4 2 6" xfId="26609" xr:uid="{57A1B8B9-C9AD-4C98-A60C-AC5631BE05E1}"/>
    <cellStyle name="Normal 2 3 2 2 4 3" xfId="998" xr:uid="{B96428E8-E46B-4B47-84E6-DF47854389FF}"/>
    <cellStyle name="Normal 2 3 2 2 4 3 2" xfId="7988" xr:uid="{41D6AA16-5A00-40CD-9552-5C65279215F4}"/>
    <cellStyle name="Normal 2 3 2 2 4 3 2 2" xfId="16246" xr:uid="{64096E8D-2D46-4FFD-87DC-7BF9A333E631}"/>
    <cellStyle name="Normal 2 3 2 2 4 3 2 2 2" xfId="40828" xr:uid="{DB621C4D-4CCB-438B-981A-7CC1651F7800}"/>
    <cellStyle name="Normal 2 3 2 2 4 3 2 3" xfId="22209" xr:uid="{9FA205E9-79E9-4C9B-B521-BFBA38084976}"/>
    <cellStyle name="Normal 2 3 2 2 4 3 2 3 2" xfId="46256" xr:uid="{0F946EBF-0E27-4322-9425-CF4E7369BF9C}"/>
    <cellStyle name="Normal 2 3 2 2 4 3 2 4" xfId="32813" xr:uid="{5EF4FE23-B04D-4C2D-A95F-A15A8BF7C1F0}"/>
    <cellStyle name="Normal 2 3 2 2 4 3 3" xfId="6101" xr:uid="{3D36F9D3-FDF8-41F0-967C-5BB72EE0811E}"/>
    <cellStyle name="Normal 2 3 2 2 4 3 3 2" xfId="14363" xr:uid="{4DA51D60-6EFD-4304-9828-AB4620607F5C}"/>
    <cellStyle name="Normal 2 3 2 2 4 3 3 2 2" xfId="38945" xr:uid="{159043C5-3476-4DCE-9DD8-93D72C08A076}"/>
    <cellStyle name="Normal 2 3 2 2 4 3 3 3" xfId="30930" xr:uid="{983C4C2A-ADBE-4080-AC10-EED77F917903}"/>
    <cellStyle name="Normal 2 3 2 2 4 3 4" xfId="9374" xr:uid="{08B172A3-0B60-484B-8BF2-14CD3FA22E72}"/>
    <cellStyle name="Normal 2 3 2 2 4 3 4 2" xfId="34091" xr:uid="{7D7F0A2A-2DF6-4E3D-AC15-6E4EF76D1F02}"/>
    <cellStyle name="Normal 2 3 2 2 4 3 5" xfId="19743" xr:uid="{14A50F5E-ABC9-4AD8-A17D-EFC054ED95AD}"/>
    <cellStyle name="Normal 2 3 2 2 4 3 5 2" xfId="43925" xr:uid="{A433698F-1C23-4385-B36B-A10FE8C88488}"/>
    <cellStyle name="Normal 2 3 2 2 4 3 6" xfId="26210" xr:uid="{08F07E8E-1CDD-4C79-B216-670EC61B641A}"/>
    <cellStyle name="Normal 2 3 2 2 4 4" xfId="2968" xr:uid="{18ABE9BC-294A-441A-9123-64BCE28F4A4D}"/>
    <cellStyle name="Normal 2 3 2 2 4 4 2" xfId="6621" xr:uid="{44432774-D200-41A7-AE92-99B2F19F2BC7}"/>
    <cellStyle name="Normal 2 3 2 2 4 4 2 2" xfId="14880" xr:uid="{BD762E4C-41E2-4661-B6A4-4B6C3DC9E773}"/>
    <cellStyle name="Normal 2 3 2 2 4 4 2 2 2" xfId="39462" xr:uid="{FADAC44C-4611-4FBD-8BE8-D76AFEDEB73C}"/>
    <cellStyle name="Normal 2 3 2 2 4 4 2 3" xfId="21803" xr:uid="{BC0F0704-AF4B-4070-A8C1-736ACDFA5704}"/>
    <cellStyle name="Normal 2 3 2 2 4 4 2 3 2" xfId="45877" xr:uid="{DD2B52DC-B5F2-4579-944D-411103EE0FD6}"/>
    <cellStyle name="Normal 2 3 2 2 4 4 2 4" xfId="31447" xr:uid="{9CEEE8CE-EE77-4B56-BD38-E06A39263FDB}"/>
    <cellStyle name="Normal 2 3 2 2 4 4 3" xfId="11309" xr:uid="{40BCBB13-B822-4FAE-8E75-0ECE56D88008}"/>
    <cellStyle name="Normal 2 3 2 2 4 4 3 2" xfId="35964" xr:uid="{4A53E4E6-3603-4BB4-9989-BEC613633A49}"/>
    <cellStyle name="Normal 2 3 2 2 4 4 4" xfId="19338" xr:uid="{9BE30963-E6B5-416C-9A67-3C334D222C3B}"/>
    <cellStyle name="Normal 2 3 2 2 4 4 4 2" xfId="43532" xr:uid="{0357ED32-DF0B-47EB-8456-D8C6B7E80A3C}"/>
    <cellStyle name="Normal 2 3 2 2 4 4 5" xfId="28079" xr:uid="{D8F4585C-EDCB-4234-985D-934382F96B55}"/>
    <cellStyle name="Normal 2 3 2 2 4 5" xfId="3687" xr:uid="{56A742C3-6351-4695-A357-7D1718BE5EBF}"/>
    <cellStyle name="Normal 2 3 2 2 4 5 2" xfId="7124" xr:uid="{25AF58CC-2FF6-465F-9240-B1186BBC689A}"/>
    <cellStyle name="Normal 2 3 2 2 4 5 2 2" xfId="15383" xr:uid="{58A5BB8C-8D43-4403-8A75-88B1E5183721}"/>
    <cellStyle name="Normal 2 3 2 2 4 5 2 2 2" xfId="39965" xr:uid="{7A565B30-2DE6-432F-B2AB-A3B74AE85974}"/>
    <cellStyle name="Normal 2 3 2 2 4 5 2 3" xfId="31950" xr:uid="{C7B19C75-DAE4-4336-9AA9-7CC90BC8A4A2}"/>
    <cellStyle name="Normal 2 3 2 2 4 5 3" xfId="12028" xr:uid="{434D07F5-382C-4201-89D0-E9A71A4D7DE4}"/>
    <cellStyle name="Normal 2 3 2 2 4 5 3 2" xfId="36672" xr:uid="{51379D9D-9BE2-4E17-B0AB-D25562E8F2CD}"/>
    <cellStyle name="Normal 2 3 2 2 4 5 4" xfId="21207" xr:uid="{D700F65D-3F84-44CA-BA4B-C0D26DF15034}"/>
    <cellStyle name="Normal 2 3 2 2 4 5 4 2" xfId="45327" xr:uid="{CD3AD50C-4BA4-47C7-BEA6-068EDBF3FD18}"/>
    <cellStyle name="Normal 2 3 2 2 4 5 5" xfId="28787" xr:uid="{FC13378F-ABD1-453B-A186-9BB81DC3094E}"/>
    <cellStyle name="Normal 2 3 2 2 4 6" xfId="4441" xr:uid="{E730B8AD-9A54-4BC8-92BE-D3236D2DD8AC}"/>
    <cellStyle name="Normal 2 3 2 2 4 6 2" xfId="12782" xr:uid="{086DF3E1-DE83-48C5-A4A4-2A5511F4B1D8}"/>
    <cellStyle name="Normal 2 3 2 2 4 6 2 2" xfId="37367" xr:uid="{A83E73D5-CF42-4593-BE77-1B88B217AC0A}"/>
    <cellStyle name="Normal 2 3 2 2 4 6 3" xfId="29407" xr:uid="{724CBD41-325B-46AA-A98E-48BAFC9B58DA}"/>
    <cellStyle name="Normal 2 3 2 2 4 7" xfId="4958" xr:uid="{6644EE30-408C-4B93-829A-06AEC995E7A7}"/>
    <cellStyle name="Normal 2 3 2 2 4 7 2" xfId="13267" xr:uid="{7129A3F7-27EE-4572-9559-DEDA5E1B161D}"/>
    <cellStyle name="Normal 2 3 2 2 4 7 2 2" xfId="37851" xr:uid="{B4A3F2E2-91F6-4C6C-9BEA-7FF538ED3838}"/>
    <cellStyle name="Normal 2 3 2 2 4 7 3" xfId="29833" xr:uid="{E1CB1246-B6E3-481C-8762-054F3DDF80FB}"/>
    <cellStyle name="Normal 2 3 2 2 4 8" xfId="8936" xr:uid="{F428AA50-352E-46C5-AC46-8251457210F0}"/>
    <cellStyle name="Normal 2 3 2 2 4 8 2" xfId="33699" xr:uid="{011E6681-BF82-4B78-AE7E-2A413DFAD16E}"/>
    <cellStyle name="Normal 2 3 2 2 4 9" xfId="18114" xr:uid="{35914A05-8956-478E-934E-0895D371056C}"/>
    <cellStyle name="Normal 2 3 2 2 4 9 2" xfId="42339" xr:uid="{73B1E52C-62C2-46F0-AB3A-5783E7B0400D}"/>
    <cellStyle name="Normal 2 3 2 2 5" xfId="607" xr:uid="{992D93CA-940D-4947-8D6C-E722F94AC669}"/>
    <cellStyle name="Normal 2 3 2 2 5 2" xfId="1242" xr:uid="{BDA52A22-4253-4A81-AA26-7AD400E10390}"/>
    <cellStyle name="Normal 2 3 2 2 5 2 2" xfId="8174" xr:uid="{9AA52891-8A17-4BBB-B414-47BB7D15087B}"/>
    <cellStyle name="Normal 2 3 2 2 5 2 2 2" xfId="16432" xr:uid="{608F3171-1810-4901-BF23-D0E105DEB995}"/>
    <cellStyle name="Normal 2 3 2 2 5 2 2 2 2" xfId="41014" xr:uid="{ED949D47-DD14-4E3E-83E7-7A6028952EED}"/>
    <cellStyle name="Normal 2 3 2 2 5 2 2 3" xfId="22439" xr:uid="{2461CD3D-DB38-4199-8BE5-3484094C6F06}"/>
    <cellStyle name="Normal 2 3 2 2 5 2 2 3 2" xfId="46473" xr:uid="{8600F4F7-0866-4F6D-AAC2-2C2EDDCF2DE7}"/>
    <cellStyle name="Normal 2 3 2 2 5 2 2 4" xfId="32999" xr:uid="{2CFC72C2-4D62-4BAC-98C6-9F3F8D641FA0}"/>
    <cellStyle name="Normal 2 3 2 2 5 2 3" xfId="6287" xr:uid="{F9CB10C1-EA08-42DE-AEAE-F09BFD7329CC}"/>
    <cellStyle name="Normal 2 3 2 2 5 2 3 2" xfId="14549" xr:uid="{E03C6746-A180-45F7-B911-BB68ADA3C7F3}"/>
    <cellStyle name="Normal 2 3 2 2 5 2 3 2 2" xfId="39131" xr:uid="{C17DEBAF-9370-4A48-9F39-E67BB6606A4C}"/>
    <cellStyle name="Normal 2 3 2 2 5 2 3 3" xfId="31116" xr:uid="{C5678F34-986F-4BD2-BB37-8D940CD66F8D}"/>
    <cellStyle name="Normal 2 3 2 2 5 2 4" xfId="9610" xr:uid="{AD85DF29-EB6F-44FE-BA70-6689E091AB4C}"/>
    <cellStyle name="Normal 2 3 2 2 5 2 4 2" xfId="34305" xr:uid="{71443FB2-C614-4D34-ACA5-A7D9C9DEBDDA}"/>
    <cellStyle name="Normal 2 3 2 2 5 2 5" xfId="19972" xr:uid="{80CE4E46-5887-41AA-8CF7-E15290B21C0A}"/>
    <cellStyle name="Normal 2 3 2 2 5 2 5 2" xfId="44150" xr:uid="{F35EB8D0-28C9-4B19-8D73-8874AC420ADB}"/>
    <cellStyle name="Normal 2 3 2 2 5 2 6" xfId="26422" xr:uid="{7F82F67F-051F-44D4-BAC3-EEF60089F40E}"/>
    <cellStyle name="Normal 2 3 2 2 5 3" xfId="6807" xr:uid="{07002733-D692-461C-A39E-ABA23646D6EA}"/>
    <cellStyle name="Normal 2 3 2 2 5 3 2" xfId="15066" xr:uid="{FCA4436E-61B9-48E0-A949-A7058E694351}"/>
    <cellStyle name="Normal 2 3 2 2 5 3 2 2" xfId="21860" xr:uid="{E791DAEF-1086-4BCF-B3DF-4977A369BF16}"/>
    <cellStyle name="Normal 2 3 2 2 5 3 2 2 2" xfId="45934" xr:uid="{D600E4FB-8457-4077-9473-00B903CDDA71}"/>
    <cellStyle name="Normal 2 3 2 2 5 3 2 3" xfId="39648" xr:uid="{27F821CF-AC65-45D1-A40E-86836C4E67FE}"/>
    <cellStyle name="Normal 2 3 2 2 5 3 3" xfId="19395" xr:uid="{64D9F36C-4E4F-4DAD-B7E3-DA17A9327E75}"/>
    <cellStyle name="Normal 2 3 2 2 5 3 3 2" xfId="43589" xr:uid="{D509F2FD-034D-434C-A0C7-4DE07F535FF7}"/>
    <cellStyle name="Normal 2 3 2 2 5 3 4" xfId="31633" xr:uid="{825DD866-CA2F-45C4-876D-24F87D1CB8DB}"/>
    <cellStyle name="Normal 2 3 2 2 5 4" xfId="7344" xr:uid="{03D7BF71-C3CE-4E12-9E1A-ABE7BC17C766}"/>
    <cellStyle name="Normal 2 3 2 2 5 4 2" xfId="15603" xr:uid="{538849CF-CAFE-43D3-AECC-21957B5D660F}"/>
    <cellStyle name="Normal 2 3 2 2 5 4 2 2" xfId="40185" xr:uid="{1BF9DAEE-8269-4D57-8AAE-7D0A50C5127C}"/>
    <cellStyle name="Normal 2 3 2 2 5 4 3" xfId="21265" xr:uid="{668FE113-978E-4F1F-880D-F98AC8FBB9C6}"/>
    <cellStyle name="Normal 2 3 2 2 5 4 3 2" xfId="45384" xr:uid="{15920004-D1D7-4095-B5A9-5CB9C8110E72}"/>
    <cellStyle name="Normal 2 3 2 2 5 4 4" xfId="32170" xr:uid="{9C0CA7B8-1405-4CC7-AF8C-2C2036216ABA}"/>
    <cellStyle name="Normal 2 3 2 2 5 5" xfId="5187" xr:uid="{453D65CF-0DFE-4DE3-A46F-6C74DBEAE09E}"/>
    <cellStyle name="Normal 2 3 2 2 5 5 2" xfId="13481" xr:uid="{768CBC95-F30C-49DC-B9FD-3A1CB6873FAE}"/>
    <cellStyle name="Normal 2 3 2 2 5 5 2 2" xfId="38065" xr:uid="{F86B7728-95E2-4291-8BEB-1AF70D66AB37}"/>
    <cellStyle name="Normal 2 3 2 2 5 5 3" xfId="30047" xr:uid="{28211676-92EC-460D-B2D6-1FE255EC2C45}"/>
    <cellStyle name="Normal 2 3 2 2 5 6" xfId="8994" xr:uid="{AA9B3DC9-1E05-47FF-B1E0-2EA3527234A3}"/>
    <cellStyle name="Normal 2 3 2 2 5 6 2" xfId="33756" xr:uid="{40285757-4B38-4BC7-AD39-3384E9E321E6}"/>
    <cellStyle name="Normal 2 3 2 2 5 7" xfId="18788" xr:uid="{516C27C5-DB13-4E3E-A849-E8E688E53B52}"/>
    <cellStyle name="Normal 2 3 2 2 5 7 2" xfId="42984" xr:uid="{5502802B-B6AF-4A7E-B79E-C364A5F74D79}"/>
    <cellStyle name="Normal 2 3 2 2 5 8" xfId="25887" xr:uid="{8194A51D-EC48-45AB-ACD7-CF9203321434}"/>
    <cellStyle name="Normal 2 3 2 2 6" xfId="1639" xr:uid="{956C623B-1663-4A6D-B020-728072E14C57}"/>
    <cellStyle name="Normal 2 3 2 2 6 2" xfId="6925" xr:uid="{2DE1F8AF-54E9-4F5B-9C1B-05AA96A983CB}"/>
    <cellStyle name="Normal 2 3 2 2 6 2 2" xfId="15184" xr:uid="{7E74D467-BAE4-4976-9D9C-77F596CF6AE4}"/>
    <cellStyle name="Normal 2 3 2 2 6 2 2 2" xfId="39766" xr:uid="{5AABF54D-A8C4-425C-9BB4-D93ED7AF3291}"/>
    <cellStyle name="Normal 2 3 2 2 6 2 3" xfId="22822" xr:uid="{DE2677D8-E463-4E13-A73D-A77AB58EE6CB}"/>
    <cellStyle name="Normal 2 3 2 2 6 2 3 2" xfId="46848" xr:uid="{23789446-9FD7-43D4-BE57-B6F19B455508}"/>
    <cellStyle name="Normal 2 3 2 2 6 2 4" xfId="31751" xr:uid="{986EA267-222F-4978-9717-E05472587C4E}"/>
    <cellStyle name="Normal 2 3 2 2 6 3" xfId="5572" xr:uid="{5CB5BE48-613F-44CC-B6B8-B8B88F787E7A}"/>
    <cellStyle name="Normal 2 3 2 2 6 3 2" xfId="13855" xr:uid="{5C669EB0-4246-447C-891A-250E1FD2972E}"/>
    <cellStyle name="Normal 2 3 2 2 6 3 2 2" xfId="38439" xr:uid="{4B2B56FB-8052-4640-AD36-77FF1D17571D}"/>
    <cellStyle name="Normal 2 3 2 2 6 3 3" xfId="30421" xr:uid="{9C695AE9-0746-4C60-BA75-BFCD887849A8}"/>
    <cellStyle name="Normal 2 3 2 2 6 4" xfId="9993" xr:uid="{6BB986EE-4AFB-4488-A696-DE4D7D07C1E0}"/>
    <cellStyle name="Normal 2 3 2 2 6 4 2" xfId="34679" xr:uid="{D14F4CBE-31AE-4918-88F5-9B28444C7D88}"/>
    <cellStyle name="Normal 2 3 2 2 6 5" xfId="20356" xr:uid="{3A9FADA0-287C-42CD-BB00-1CC40CFD44D8}"/>
    <cellStyle name="Normal 2 3 2 2 6 5 2" xfId="44528" xr:uid="{6723E147-CCCA-4FA9-8473-2891658EB4D1}"/>
    <cellStyle name="Normal 2 3 2 2 6 6" xfId="26795" xr:uid="{C67F615E-1E6D-4E41-875A-68611EB9BB65}"/>
    <cellStyle name="Normal 2 3 2 2 7" xfId="1796" xr:uid="{E5C43BDC-9210-47F3-A1D7-EB421CCFDB7A}"/>
    <cellStyle name="Normal 2 3 2 2 7 2" xfId="7610" xr:uid="{C7AA582D-0A4C-4AC7-B94E-37826E8B9C74}"/>
    <cellStyle name="Normal 2 3 2 2 7 2 2" xfId="15868" xr:uid="{3CA0FA5C-500A-4D1F-8272-0EA8B9010B47}"/>
    <cellStyle name="Normal 2 3 2 2 7 2 2 2" xfId="40450" xr:uid="{034F7517-4413-46E1-A569-4688C93ED66E}"/>
    <cellStyle name="Normal 2 3 2 2 7 2 3" xfId="22961" xr:uid="{E02CB643-D9FE-4C5E-B104-828896D249E1}"/>
    <cellStyle name="Normal 2 3 2 2 7 2 3 2" xfId="46972" xr:uid="{FB19FAEA-3B3B-4D02-9024-D9BFFF3AC072}"/>
    <cellStyle name="Normal 2 3 2 2 7 2 4" xfId="32435" xr:uid="{97EAF6B4-82F1-4CAF-922D-E8353812651A}"/>
    <cellStyle name="Normal 2 3 2 2 7 3" xfId="5714" xr:uid="{63DF46C7-12F6-4972-BC34-DCD138837A63}"/>
    <cellStyle name="Normal 2 3 2 2 7 3 2" xfId="13976" xr:uid="{3361211D-6492-4442-AACC-FF5CE43863E7}"/>
    <cellStyle name="Normal 2 3 2 2 7 3 2 2" xfId="38558" xr:uid="{1F8144F5-BBB9-4712-8660-C277BC97FFC0}"/>
    <cellStyle name="Normal 2 3 2 2 7 3 3" xfId="30543" xr:uid="{1565FF20-A9E7-4232-AA00-518E21D1F8FE}"/>
    <cellStyle name="Normal 2 3 2 2 7 4" xfId="10138" xr:uid="{80623225-CA66-4A79-95A0-C5196E629B31}"/>
    <cellStyle name="Normal 2 3 2 2 7 4 2" xfId="34798" xr:uid="{C05965F4-7872-4AFF-85A6-D5523FC62632}"/>
    <cellStyle name="Normal 2 3 2 2 7 5" xfId="20496" xr:uid="{B6F9C7AA-2264-4344-ADF2-410993B32455}"/>
    <cellStyle name="Normal 2 3 2 2 7 5 2" xfId="44656" xr:uid="{E8A11A39-6650-477A-8181-FC4EEC25EBE3}"/>
    <cellStyle name="Normal 2 3 2 2 7 6" xfId="26913" xr:uid="{D372FE2B-C2BE-40AA-8F83-D4323E4CE841}"/>
    <cellStyle name="Normal 2 3 2 2 8" xfId="754" xr:uid="{29C5844F-F67C-4571-8522-D641AC2B47C6}"/>
    <cellStyle name="Normal 2 3 2 2 8 2" xfId="7723" xr:uid="{5667F78D-7AD4-43DF-AF35-7C90382240FD}"/>
    <cellStyle name="Normal 2 3 2 2 8 2 2" xfId="15981" xr:uid="{A5BC5156-EDA5-4ACE-91D5-CFCCAD2CB1E2}"/>
    <cellStyle name="Normal 2 3 2 2 8 2 2 2" xfId="40563" xr:uid="{EE7A5BC6-9A17-4B68-8D0B-91FF35C8F2DE}"/>
    <cellStyle name="Normal 2 3 2 2 8 2 3" xfId="21990" xr:uid="{68924D49-D92C-4A7F-AEC3-3BB797521CAB}"/>
    <cellStyle name="Normal 2 3 2 2 8 2 3 2" xfId="46062" xr:uid="{E1DEBB6E-DEA3-43DF-954C-EE56D2B3E85D}"/>
    <cellStyle name="Normal 2 3 2 2 8 2 4" xfId="32548" xr:uid="{725D671B-9C70-4A44-82AD-FD3688FEC1B2}"/>
    <cellStyle name="Normal 2 3 2 2 8 3" xfId="5836" xr:uid="{D3826D06-A06A-460C-90E5-28D34F1E67CB}"/>
    <cellStyle name="Normal 2 3 2 2 8 3 2" xfId="14098" xr:uid="{381E1A79-52CB-49A2-B7E4-09C219A5A365}"/>
    <cellStyle name="Normal 2 3 2 2 8 3 2 2" xfId="38680" xr:uid="{E7373371-CB3C-4629-AE4C-9BF64E453840}"/>
    <cellStyle name="Normal 2 3 2 2 8 3 3" xfId="30665" xr:uid="{90656ACD-61E8-4DD6-9E09-848EBCAF643F}"/>
    <cellStyle name="Normal 2 3 2 2 8 4" xfId="9149" xr:uid="{3469B4B2-492C-455D-8DE0-969157D4F775}"/>
    <cellStyle name="Normal 2 3 2 2 8 4 2" xfId="33898" xr:uid="{ADC65DE8-12B4-4740-9FC2-32F512360EB8}"/>
    <cellStyle name="Normal 2 3 2 2 8 5" xfId="19525" xr:uid="{324A352E-B44A-449E-A066-45514532AE87}"/>
    <cellStyle name="Normal 2 3 2 2 8 5 2" xfId="43717" xr:uid="{5D18CD35-BB71-4647-B6D5-48B3A646415B}"/>
    <cellStyle name="Normal 2 3 2 2 8 6" xfId="26023" xr:uid="{EB016C28-E4B9-499D-94AA-0AD34ED4F41F}"/>
    <cellStyle name="Normal 2 3 2 2 9" xfId="1915" xr:uid="{F38626DD-A707-4EB7-844F-4192998932A4}"/>
    <cellStyle name="Normal 2 3 2 2 9 2" xfId="7801" xr:uid="{FE599208-AA9D-4D2D-8313-4E22ADFCCBED}"/>
    <cellStyle name="Normal 2 3 2 2 9 2 2" xfId="16059" xr:uid="{1F168AD8-B973-4049-8569-8C11DA66AF5C}"/>
    <cellStyle name="Normal 2 3 2 2 9 2 2 2" xfId="40641" xr:uid="{0FF7B2C0-6604-410B-A08C-8D566B018E06}"/>
    <cellStyle name="Normal 2 3 2 2 9 2 3" xfId="23079" xr:uid="{2CB5A33F-A02F-4D42-BFD8-513DEBF684D8}"/>
    <cellStyle name="Normal 2 3 2 2 9 2 3 2" xfId="47090" xr:uid="{6CD9E378-4352-4B29-AAE6-7B38767931C7}"/>
    <cellStyle name="Normal 2 3 2 2 9 2 4" xfId="32626" xr:uid="{3B4CC18E-F26A-4278-B456-7B44DEBDDB8D}"/>
    <cellStyle name="Normal 2 3 2 2 9 3" xfId="5914" xr:uid="{A87897AF-455C-4599-976C-DCA481A74481}"/>
    <cellStyle name="Normal 2 3 2 2 9 3 2" xfId="14176" xr:uid="{CA788B42-393C-496F-B8CA-7E33588825CE}"/>
    <cellStyle name="Normal 2 3 2 2 9 3 2 2" xfId="38758" xr:uid="{2295CC45-098A-4182-93F6-0D7DBD03444D}"/>
    <cellStyle name="Normal 2 3 2 2 9 3 3" xfId="30743" xr:uid="{E73AC782-BF58-4B43-AE35-1B3EB86D25C3}"/>
    <cellStyle name="Normal 2 3 2 2 9 4" xfId="10257" xr:uid="{B41AAD46-561A-4D6F-A8A9-1A33B175027F}"/>
    <cellStyle name="Normal 2 3 2 2 9 4 2" xfId="34916" xr:uid="{30A755A9-198A-411B-AEF3-FF75A0122F82}"/>
    <cellStyle name="Normal 2 3 2 2 9 5" xfId="20614" xr:uid="{ABE7D13F-E9CF-468A-BDC8-0D9D14BDEE2A}"/>
    <cellStyle name="Normal 2 3 2 2 9 5 2" xfId="44774" xr:uid="{6CBC7EEC-F18A-4E35-BBDE-B0DFBB5BCE8F}"/>
    <cellStyle name="Normal 2 3 2 2 9 6" xfId="27031" xr:uid="{7EDB94EB-433D-4FF0-8D50-7B191A8FCB8C}"/>
    <cellStyle name="Normal 2 3 2 20" xfId="3179" xr:uid="{4DBCFE1D-2805-42D0-A171-A0388C220E1E}"/>
    <cellStyle name="Normal 2 3 2 20 2" xfId="11520" xr:uid="{BFFD6F1C-7855-49CA-B6F0-942E27E83155}"/>
    <cellStyle name="Normal 2 3 2 20 2 2" xfId="36174" xr:uid="{C666C492-08B2-4BA2-9BFD-16F3BD17B31E}"/>
    <cellStyle name="Normal 2 3 2 20 3" xfId="28289" xr:uid="{52A47F36-D7CA-4BA5-83B6-3CDCF7927A06}"/>
    <cellStyle name="Normal 2 3 2 21" xfId="3422" xr:uid="{4902BAA6-4B5E-4EA7-BDD7-1A213D7AB367}"/>
    <cellStyle name="Normal 2 3 2 21 2" xfId="11763" xr:uid="{4BB79F29-011D-42D0-A430-15EC0CE33ED5}"/>
    <cellStyle name="Normal 2 3 2 21 2 2" xfId="36410" xr:uid="{31AE2ADE-9712-4AFC-97F7-E469B4A36646}"/>
    <cellStyle name="Normal 2 3 2 21 3" xfId="28525" xr:uid="{AB84CAB6-74D3-4BF3-A777-B8C3C80439C9}"/>
    <cellStyle name="Normal 2 3 2 22" xfId="3959" xr:uid="{1CABB3ED-02A0-4145-8702-3C87292936C1}"/>
    <cellStyle name="Normal 2 3 2 22 2" xfId="12300" xr:uid="{A203A02E-8201-4FB6-AD07-BD4EB7DBAD28}"/>
    <cellStyle name="Normal 2 3 2 22 2 2" xfId="36886" xr:uid="{8966D298-3B9E-4E67-8E3B-9DA8F475BBEA}"/>
    <cellStyle name="Normal 2 3 2 22 3" xfId="29001" xr:uid="{90BE4E0B-7BE7-4B98-972B-4E8559A87772}"/>
    <cellStyle name="Normal 2 3 2 23" xfId="4033" xr:uid="{C0DDB155-49A6-4F8F-8030-D0DEBCE0CF51}"/>
    <cellStyle name="Normal 2 3 2 23 2" xfId="12374" xr:uid="{74684328-F376-4B85-859C-901922C3DE26}"/>
    <cellStyle name="Normal 2 3 2 23 2 2" xfId="36960" xr:uid="{1F907FD0-608D-4344-AEB0-BA9095F3FFC6}"/>
    <cellStyle name="Normal 2 3 2 23 3" xfId="29075" xr:uid="{CC6C82BC-7BF9-43F9-89FA-518BFC258299}"/>
    <cellStyle name="Normal 2 3 2 24" xfId="4110" xr:uid="{206B90D8-A2FF-42EC-BE07-35C45ABB39C1}"/>
    <cellStyle name="Normal 2 3 2 24 2" xfId="12451" xr:uid="{15A86B3F-3047-479D-87A5-4851609CAB3A}"/>
    <cellStyle name="Normal 2 3 2 24 2 2" xfId="37036" xr:uid="{9BB787AC-B1AA-4007-926F-410832905D85}"/>
    <cellStyle name="Normal 2 3 2 24 3" xfId="29145" xr:uid="{41889C76-7A33-4752-873A-6EE40CC5EC84}"/>
    <cellStyle name="Normal 2 3 2 25" xfId="4714" xr:uid="{2BE6182B-D87D-432C-BBF2-F44A00D9421C}"/>
    <cellStyle name="Normal 2 3 2 25 2" xfId="13053" xr:uid="{DBA65982-3273-443D-9EB3-03036EBCABE7}"/>
    <cellStyle name="Normal 2 3 2 25 2 2" xfId="37638" xr:uid="{A97FC212-83D9-4CB8-B2B6-F86FA19D1172}"/>
    <cellStyle name="Normal 2 3 2 25 3" xfId="29617" xr:uid="{67ED6551-0896-4403-B186-3669CAD4A902}"/>
    <cellStyle name="Normal 2 3 2 26" xfId="8512" xr:uid="{4346B472-E2FD-4477-AE7C-BF26FB31C3C6}"/>
    <cellStyle name="Normal 2 3 2 26 2" xfId="16770" xr:uid="{1EDB9689-15B7-4316-BFDD-04E7733325D8}"/>
    <cellStyle name="Normal 2 3 2 26 2 2" xfId="41352" xr:uid="{26813235-AB70-4BED-ADA1-267E92AC0E2A}"/>
    <cellStyle name="Normal 2 3 2 26 3" xfId="33323" xr:uid="{CA6C2E3D-CE2B-4EBA-8FD5-4B7653291BB4}"/>
    <cellStyle name="Normal 2 3 2 27" xfId="8641" xr:uid="{36A54E5A-5B3A-4A12-9763-12AF09470362}"/>
    <cellStyle name="Normal 2 3 2 27 2" xfId="33426" xr:uid="{7AAF28E2-BE0C-4EAA-9FFC-B11F0C0B7333}"/>
    <cellStyle name="Normal 2 3 2 28" xfId="17750" xr:uid="{49EBE0A0-CE9A-48EA-93D9-F6B53981069D}"/>
    <cellStyle name="Normal 2 3 2 28 2" xfId="41977" xr:uid="{7A35C35B-4720-43B0-B6C0-972F3CFB0EB5}"/>
    <cellStyle name="Normal 2 3 2 29" xfId="17826" xr:uid="{0521F0CA-BA68-45F7-956E-00A313E962EC}"/>
    <cellStyle name="Normal 2 3 2 29 2" xfId="42051" xr:uid="{CB4EEABA-5CD5-44F0-92D7-F973652B4714}"/>
    <cellStyle name="Normal 2 3 2 3" xfId="258" xr:uid="{0ACADB36-AA5C-42C5-BCF9-23E908038F9A}"/>
    <cellStyle name="Normal 2 3 2 3 10" xfId="2767" xr:uid="{FD2420F3-D66E-4A99-8D0B-5A9A04D3D11C}"/>
    <cellStyle name="Normal 2 3 2 3 10 2" xfId="11108" xr:uid="{E6824871-64D3-43B0-8E55-DA22BA2AC361}"/>
    <cellStyle name="Normal 2 3 2 3 10 2 2" xfId="35763" xr:uid="{5ECF9E2B-3EBF-4627-B40F-391AC6130CF5}"/>
    <cellStyle name="Normal 2 3 2 3 10 3" xfId="27878" xr:uid="{FC870B6B-AA9B-461F-A966-11C0CF0A3221}"/>
    <cellStyle name="Normal 2 3 2 3 11" xfId="3240" xr:uid="{7F374469-9720-4874-86F3-B304EA4B0739}"/>
    <cellStyle name="Normal 2 3 2 3 11 2" xfId="11581" xr:uid="{9A4169AE-2FE2-4719-B8C2-7022984EBC1F}"/>
    <cellStyle name="Normal 2 3 2 3 11 2 2" xfId="36235" xr:uid="{FAD7004B-04E5-4899-B710-A27FC861D99D}"/>
    <cellStyle name="Normal 2 3 2 3 11 3" xfId="28350" xr:uid="{323FD663-63C7-4805-9006-08D587198197}"/>
    <cellStyle name="Normal 2 3 2 3 12" xfId="3484" xr:uid="{F1C6F5CD-57FC-4252-BB5A-AEEE67FACDFD}"/>
    <cellStyle name="Normal 2 3 2 3 12 2" xfId="11825" xr:uid="{E9F4569D-E385-4550-A3C8-974AB421A423}"/>
    <cellStyle name="Normal 2 3 2 3 12 2 2" xfId="36471" xr:uid="{A829FA6A-685B-42D5-B1DD-DA0408510143}"/>
    <cellStyle name="Normal 2 3 2 3 12 3" xfId="28586" xr:uid="{00EC42EC-DB5A-4FC6-8AD7-F3877B37FD2C}"/>
    <cellStyle name="Normal 2 3 2 3 13" xfId="4194" xr:uid="{0FA82263-F7DB-40D4-91FD-D42FC2E26EE9}"/>
    <cellStyle name="Normal 2 3 2 3 13 2" xfId="12535" xr:uid="{79C4F205-D4CF-4A12-94F0-65B842A7FF71}"/>
    <cellStyle name="Normal 2 3 2 3 13 2 2" xfId="37120" xr:uid="{7A700424-18BA-49DB-9972-3CFA4849E084}"/>
    <cellStyle name="Normal 2 3 2 3 13 3" xfId="29206" xr:uid="{9532DB70-AD1F-4ADF-914D-5A79A150E1A9}"/>
    <cellStyle name="Normal 2 3 2 3 14" xfId="4779" xr:uid="{03813BDB-0BF5-456A-B998-16D13C724175}"/>
    <cellStyle name="Normal 2 3 2 3 14 2" xfId="13107" xr:uid="{103395CC-A80F-4FCC-AA90-AC7F162948FF}"/>
    <cellStyle name="Normal 2 3 2 3 14 2 2" xfId="37692" xr:uid="{0E179903-4E13-425E-A184-8723D3E1FA67}"/>
    <cellStyle name="Normal 2 3 2 3 14 3" xfId="29672" xr:uid="{1374A15A-403E-4BB2-8C95-2A2BFA3413C6}"/>
    <cellStyle name="Normal 2 3 2 3 15" xfId="8711" xr:uid="{D31E3FC6-E9FF-4AC3-A51D-8CD966D0955B}"/>
    <cellStyle name="Normal 2 3 2 3 15 2" xfId="33491" xr:uid="{9637A3D3-8AF1-4ADC-85C1-366143C33405}"/>
    <cellStyle name="Normal 2 3 2 3 16" xfId="17897" xr:uid="{BCF58109-2856-494E-8E71-2E313D044289}"/>
    <cellStyle name="Normal 2 3 2 3 16 2" xfId="42122" xr:uid="{5FF5BDFD-EA5F-44F1-A65F-537F571DD2A3}"/>
    <cellStyle name="Normal 2 3 2 3 17" xfId="18500" xr:uid="{53C3C84F-CFF7-45E2-B283-12DC5B637C54}"/>
    <cellStyle name="Normal 2 3 2 3 17 2" xfId="42703" xr:uid="{825E41E0-60F8-4CB4-A535-5F7C5C46CE4A}"/>
    <cellStyle name="Normal 2 3 2 3 18" xfId="25625" xr:uid="{7F27C520-1D4F-45D6-8F74-7C8A5FC7EB65}"/>
    <cellStyle name="Normal 2 3 2 3 2" xfId="454" xr:uid="{998A3195-4F8C-4ACE-90C8-C07374B074E6}"/>
    <cellStyle name="Normal 2 3 2 3 2 10" xfId="4996" xr:uid="{386DDEBF-8705-4F5A-A1A0-8110026D382E}"/>
    <cellStyle name="Normal 2 3 2 3 2 10 2" xfId="13296" xr:uid="{4DD325C5-8524-4BC9-AC3A-CFD7CC9C36D1}"/>
    <cellStyle name="Normal 2 3 2 3 2 10 2 2" xfId="37880" xr:uid="{02B414AA-F0CB-4E48-8833-11504C189D98}"/>
    <cellStyle name="Normal 2 3 2 3 2 10 3" xfId="29862" xr:uid="{312D8BFE-AEE0-4136-B64A-ABF2DDD413ED}"/>
    <cellStyle name="Normal 2 3 2 3 2 11" xfId="8846" xr:uid="{E6DDB0F0-4A3F-48A0-A6A3-5A6C43B9D451}"/>
    <cellStyle name="Normal 2 3 2 3 2 11 2" xfId="33612" xr:uid="{019A575F-3EF3-4572-8936-A8657852678E}"/>
    <cellStyle name="Normal 2 3 2 3 2 12" xfId="18031" xr:uid="{9A852B20-D2EF-41B3-A8A7-23916C71359A}"/>
    <cellStyle name="Normal 2 3 2 3 2 12 2" xfId="42256" xr:uid="{B6EEC26C-573F-4CF9-AC4C-A8FC467C95DD}"/>
    <cellStyle name="Normal 2 3 2 3 2 13" xfId="18637" xr:uid="{ED4C045D-4099-47C5-A065-9C0F20F93870}"/>
    <cellStyle name="Normal 2 3 2 3 2 13 2" xfId="42833" xr:uid="{CDE675A8-92AC-45D0-BD0B-7412027B1C75}"/>
    <cellStyle name="Normal 2 3 2 3 2 14" xfId="25743" xr:uid="{C5D7A780-9C37-4D47-BB8F-DDFE222BA8C0}"/>
    <cellStyle name="Normal 2 3 2 3 2 2" xfId="1474" xr:uid="{5C71FDB9-67C6-4244-97DC-6E8AC6DE69DF}"/>
    <cellStyle name="Normal 2 3 2 3 2 2 2" xfId="3121" xr:uid="{5C5CCCAB-683F-4598-A8DA-3315DD6D1B4B}"/>
    <cellStyle name="Normal 2 3 2 3 2 2 2 2" xfId="7078" xr:uid="{0562E5AE-1567-4893-9085-A253F3579947}"/>
    <cellStyle name="Normal 2 3 2 3 2 2 2 2 2" xfId="15337" xr:uid="{09E7538D-8547-4344-BD6C-112A29B3FF31}"/>
    <cellStyle name="Normal 2 3 2 3 2 2 2 2 2 2" xfId="39919" xr:uid="{597E2AC1-8C6A-4A6A-B664-6DDEB6BBEBED}"/>
    <cellStyle name="Normal 2 3 2 3 2 2 2 2 3" xfId="31904" xr:uid="{822339AF-7D39-4D88-8F0B-1E5A1B751CC6}"/>
    <cellStyle name="Normal 2 3 2 3 2 2 2 3" xfId="11462" xr:uid="{C875C652-DB6B-4D79-9E20-087803B47236}"/>
    <cellStyle name="Normal 2 3 2 3 2 2 2 3 2" xfId="36117" xr:uid="{806D92B4-8C55-4CD7-91AE-0CA2B45E2E27}"/>
    <cellStyle name="Normal 2 3 2 3 2 2 2 4" xfId="22662" xr:uid="{049C4EAA-EB33-4E9A-87F5-C7B60912F288}"/>
    <cellStyle name="Normal 2 3 2 3 2 2 2 4 2" xfId="46689" xr:uid="{C49CC3EB-650D-489F-B6AF-53AF028B6519}"/>
    <cellStyle name="Normal 2 3 2 3 2 2 2 5" xfId="28232" xr:uid="{57895A12-3CB8-41BC-A51A-CB82DF475202}"/>
    <cellStyle name="Normal 2 3 2 3 2 2 3" xfId="3840" xr:uid="{EBADEF87-797A-48ED-A246-2471238BC369}"/>
    <cellStyle name="Normal 2 3 2 3 2 2 3 2" xfId="12181" xr:uid="{C6AA9EE1-EF31-4231-BF2A-F72AEAD1902E}"/>
    <cellStyle name="Normal 2 3 2 3 2 2 3 2 2" xfId="36825" xr:uid="{AD38F6A0-71DF-4F51-BC1A-F88D684CB361}"/>
    <cellStyle name="Normal 2 3 2 3 2 2 3 3" xfId="28940" xr:uid="{C65BA1E4-10E1-4065-BA23-4932D27EE9AE}"/>
    <cellStyle name="Normal 2 3 2 3 2 2 4" xfId="4594" xr:uid="{FC9B422D-89FD-4315-855E-655B0209683F}"/>
    <cellStyle name="Normal 2 3 2 3 2 2 4 2" xfId="12935" xr:uid="{5F8F5C02-7FE0-45AB-80C6-BDC03E11F98F}"/>
    <cellStyle name="Normal 2 3 2 3 2 2 4 2 2" xfId="37520" xr:uid="{0CE5AFD2-9A16-468D-A56E-CF6FA4308B58}"/>
    <cellStyle name="Normal 2 3 2 3 2 2 4 3" xfId="29560" xr:uid="{4A5BD6F9-A7AA-4DC2-B3ED-52FAEDF2F3F9}"/>
    <cellStyle name="Normal 2 3 2 3 2 2 5" xfId="5414" xr:uid="{0651A104-4A85-4F78-9781-83655A855DF4}"/>
    <cellStyle name="Normal 2 3 2 3 2 2 5 2" xfId="13697" xr:uid="{35194C9E-5EEA-4397-9D1E-9804292FE14C}"/>
    <cellStyle name="Normal 2 3 2 3 2 2 5 2 2" xfId="38281" xr:uid="{6447F6AC-5994-4535-A259-B4C659B11FAD}"/>
    <cellStyle name="Normal 2 3 2 3 2 2 5 3" xfId="30263" xr:uid="{26E97184-D8C8-49C7-A36E-52532FDCBBAB}"/>
    <cellStyle name="Normal 2 3 2 3 2 2 6" xfId="9835" xr:uid="{A0283507-2AFE-4E70-A840-23A552E0FCE2}"/>
    <cellStyle name="Normal 2 3 2 3 2 2 6 2" xfId="34521" xr:uid="{BFFB3D3D-81E3-490C-858A-8714FEB941C0}"/>
    <cellStyle name="Normal 2 3 2 3 2 2 7" xfId="18267" xr:uid="{24011011-2B11-4447-BEA4-AE45622EAD32}"/>
    <cellStyle name="Normal 2 3 2 3 2 2 7 2" xfId="42492" xr:uid="{08D46D1C-F882-4303-A474-4CB02A117155}"/>
    <cellStyle name="Normal 2 3 2 3 2 2 8" xfId="20196" xr:uid="{FF4A5154-1F7A-4E19-845A-E2A6076D241F}"/>
    <cellStyle name="Normal 2 3 2 3 2 2 8 2" xfId="44370" xr:uid="{56E83DD0-A872-4D76-97A6-F777B2B88C4B}"/>
    <cellStyle name="Normal 2 3 2 3 2 2 9" xfId="26637" xr:uid="{EA721731-7416-4F8B-8750-AFF6CD3AFB2A}"/>
    <cellStyle name="Normal 2 3 2 3 2 3" xfId="1036" xr:uid="{D3977D6C-9565-445E-8F28-4C91F88481D1}"/>
    <cellStyle name="Normal 2 3 2 3 2 3 2" xfId="8016" xr:uid="{2FF32C81-B02C-469E-9CAF-1BFA0EE513E1}"/>
    <cellStyle name="Normal 2 3 2 3 2 3 2 2" xfId="16274" xr:uid="{85589A91-E0E5-4ACC-8189-F3100EA4F567}"/>
    <cellStyle name="Normal 2 3 2 3 2 3 2 2 2" xfId="40856" xr:uid="{9D26F48E-8976-484F-91E6-6EE51C72ADEF}"/>
    <cellStyle name="Normal 2 3 2 3 2 3 2 3" xfId="22245" xr:uid="{81FB06F4-0578-48A0-8188-8B1341F8496F}"/>
    <cellStyle name="Normal 2 3 2 3 2 3 2 3 2" xfId="46285" xr:uid="{07F48607-E5D1-4F1F-9BC4-44D7670C33B7}"/>
    <cellStyle name="Normal 2 3 2 3 2 3 2 4" xfId="32841" xr:uid="{431D9DAF-AFE1-44AF-89A2-4A46F934B006}"/>
    <cellStyle name="Normal 2 3 2 3 2 3 3" xfId="6129" xr:uid="{83F78FCE-EBD4-4D23-B832-47D6D74542DE}"/>
    <cellStyle name="Normal 2 3 2 3 2 3 3 2" xfId="14391" xr:uid="{45C57F3C-0134-4A26-97BF-800F6DD6CCE7}"/>
    <cellStyle name="Normal 2 3 2 3 2 3 3 2 2" xfId="38973" xr:uid="{8AC34E64-EDFD-4130-97B0-EF32F7CEA4A1}"/>
    <cellStyle name="Normal 2 3 2 3 2 3 3 3" xfId="30958" xr:uid="{5952FB8B-D086-44EC-814A-A6C3AD755EB9}"/>
    <cellStyle name="Normal 2 3 2 3 2 3 4" xfId="9412" xr:uid="{8D1EF42B-619D-40B5-ADAD-C56AE59F57D0}"/>
    <cellStyle name="Normal 2 3 2 3 2 3 4 2" xfId="34119" xr:uid="{EAB26EEF-F0F0-4824-B852-663BD64DF7DA}"/>
    <cellStyle name="Normal 2 3 2 3 2 3 5" xfId="19780" xr:uid="{B1BB1C8F-F2A5-41E8-A1D5-8A7F04B54FC6}"/>
    <cellStyle name="Normal 2 3 2 3 2 3 5 2" xfId="43960" xr:uid="{C7E7955B-A144-4F20-B281-CD63C846D746}"/>
    <cellStyle name="Normal 2 3 2 3 2 3 6" xfId="26238" xr:uid="{D085E306-DB7D-48D8-B9BD-043B350F1176}"/>
    <cellStyle name="Normal 2 3 2 3 2 4" xfId="2262" xr:uid="{9A94FFEB-93B9-4CCF-BB28-66FE52DC748E}"/>
    <cellStyle name="Normal 2 3 2 3 2 4 2" xfId="6649" xr:uid="{5FBCBB26-463B-4AC9-A375-BFF2B421A3D4}"/>
    <cellStyle name="Normal 2 3 2 3 2 4 2 2" xfId="14908" xr:uid="{9AD2FA52-EE5B-476C-A49E-AD698D5A311C}"/>
    <cellStyle name="Normal 2 3 2 3 2 4 2 2 2" xfId="39490" xr:uid="{28B6DCD9-5911-4F1A-BB08-02997123373C}"/>
    <cellStyle name="Normal 2 3 2 3 2 4 2 3" xfId="21709" xr:uid="{5D2EA0C4-6700-4BE3-A8FE-0195524FF2BC}"/>
    <cellStyle name="Normal 2 3 2 3 2 4 2 3 2" xfId="45786" xr:uid="{41FB33BA-E817-4FF3-ADC8-1C4200854CBA}"/>
    <cellStyle name="Normal 2 3 2 3 2 4 2 4" xfId="31475" xr:uid="{B78EF5F7-5ACA-45AD-8F65-BFB9BE5A31E6}"/>
    <cellStyle name="Normal 2 3 2 3 2 4 3" xfId="10603" xr:uid="{0354C5F3-45E4-4A5F-8B1F-F4A45CBBEB00}"/>
    <cellStyle name="Normal 2 3 2 3 2 4 3 2" xfId="35261" xr:uid="{E6B23907-E82D-4642-B499-DBC8C3D3DC6E}"/>
    <cellStyle name="Normal 2 3 2 3 2 4 4" xfId="19244" xr:uid="{73C88E78-5303-46C5-AB52-39552376D9EB}"/>
    <cellStyle name="Normal 2 3 2 3 2 4 4 2" xfId="43438" xr:uid="{385A9DC8-F8C0-4DF7-B9B8-CF2646DA833E}"/>
    <cellStyle name="Normal 2 3 2 3 2 4 5" xfId="27376" xr:uid="{A94B267A-3874-4046-88A9-E33CB958CDC6}"/>
    <cellStyle name="Normal 2 3 2 3 2 5" xfId="2648" xr:uid="{08444743-949D-4EFD-91DB-F572DCBA6612}"/>
    <cellStyle name="Normal 2 3 2 3 2 5 2" xfId="8434" xr:uid="{2C84721A-1DCA-4D13-A27D-CC3A0E8B0446}"/>
    <cellStyle name="Normal 2 3 2 3 2 5 2 2" xfId="16692" xr:uid="{9E62A1D4-6BF5-4DB8-8FC6-002CAB016A42}"/>
    <cellStyle name="Normal 2 3 2 3 2 5 2 2 2" xfId="41274" xr:uid="{70F53971-CFA3-49B3-8B73-ECD7B510DE1C}"/>
    <cellStyle name="Normal 2 3 2 3 2 5 2 3" xfId="33259" xr:uid="{280D15F9-B0AE-496B-9AF3-DF2DFDAA5A22}"/>
    <cellStyle name="Normal 2 3 2 3 2 5 3" xfId="10989" xr:uid="{F16D412A-D24E-448E-A819-5DA561D1DDB7}"/>
    <cellStyle name="Normal 2 3 2 3 2 5 3 2" xfId="35645" xr:uid="{1A5D447F-FC1E-4F83-BCE8-0279DA7C6F47}"/>
    <cellStyle name="Normal 2 3 2 3 2 5 4" xfId="21113" xr:uid="{7645E5F9-6E6B-412C-8378-ECE4C4605F8C}"/>
    <cellStyle name="Normal 2 3 2 3 2 5 4 2" xfId="45234" xr:uid="{DB1E8918-8684-49C0-ACE3-E8B9E1C3782A}"/>
    <cellStyle name="Normal 2 3 2 3 2 5 5" xfId="27760" xr:uid="{8F655252-BC5E-45A1-AAB2-7C2B1433CB68}"/>
    <cellStyle name="Normal 2 3 2 3 2 6" xfId="2885" xr:uid="{8F8F9566-05A4-45DA-BA6D-C34AA38D478C}"/>
    <cellStyle name="Normal 2 3 2 3 2 6 2" xfId="11226" xr:uid="{D9052112-CC96-4BFD-BEFB-7D0388383C60}"/>
    <cellStyle name="Normal 2 3 2 3 2 6 2 2" xfId="35881" xr:uid="{AC1C2FD7-6049-4AFB-B9BD-4210F70C8B9E}"/>
    <cellStyle name="Normal 2 3 2 3 2 6 3" xfId="27996" xr:uid="{AFE411A8-FC8C-47E2-91F5-7926FD49FFE0}"/>
    <cellStyle name="Normal 2 3 2 3 2 7" xfId="3358" xr:uid="{4CB113F1-030F-4B30-A838-DA5D8B2059E2}"/>
    <cellStyle name="Normal 2 3 2 3 2 7 2" xfId="11699" xr:uid="{2F2ED03C-5B2D-4026-AB04-C28DA9D243C4}"/>
    <cellStyle name="Normal 2 3 2 3 2 7 2 2" xfId="36353" xr:uid="{DA7EBAE7-073F-43BD-9A85-CC22F24A267E}"/>
    <cellStyle name="Normal 2 3 2 3 2 7 3" xfId="28468" xr:uid="{43F91322-A397-4F1A-9007-7EE159DA4C57}"/>
    <cellStyle name="Normal 2 3 2 3 2 8" xfId="3604" xr:uid="{3B45E982-5469-4A7B-AA5F-A92C2A26BECB}"/>
    <cellStyle name="Normal 2 3 2 3 2 8 2" xfId="11945" xr:uid="{1776625C-8498-4588-B72E-7B3C681FCCD7}"/>
    <cellStyle name="Normal 2 3 2 3 2 8 2 2" xfId="36589" xr:uid="{38C71BFD-D061-444E-9814-0F13DE586915}"/>
    <cellStyle name="Normal 2 3 2 3 2 8 3" xfId="28704" xr:uid="{352792EC-4D48-4888-9063-4A0F6F94783C}"/>
    <cellStyle name="Normal 2 3 2 3 2 9" xfId="4358" xr:uid="{40B6B8C0-C9F4-47D6-A77C-C0E8BE233274}"/>
    <cellStyle name="Normal 2 3 2 3 2 9 2" xfId="12699" xr:uid="{81BDE599-B650-4E18-9D8E-2C2F1CEDE496}"/>
    <cellStyle name="Normal 2 3 2 3 2 9 2 2" xfId="37284" xr:uid="{620434C2-340B-4B4E-AF18-B8E25668F44D}"/>
    <cellStyle name="Normal 2 3 2 3 2 9 3" xfId="29324" xr:uid="{940548C1-983D-4B8A-909C-2F2CD3B1F0A9}"/>
    <cellStyle name="Normal 2 3 2 3 3" xfId="642" xr:uid="{E3B3F800-2DAD-4457-8CE2-99631D78268B}"/>
    <cellStyle name="Normal 2 3 2 3 3 10" xfId="25922" xr:uid="{CFBBF13B-F911-4622-9E54-941E51E5C719}"/>
    <cellStyle name="Normal 2 3 2 3 3 2" xfId="1275" xr:uid="{2E3E1A82-C903-4CFA-918C-04EF63166340}"/>
    <cellStyle name="Normal 2 3 2 3 3 2 2" xfId="8202" xr:uid="{3BA0A132-0D0F-44CD-95F3-625E7E6B9A7E}"/>
    <cellStyle name="Normal 2 3 2 3 3 2 2 2" xfId="16460" xr:uid="{FA86239F-24EA-41A1-9C7F-FC1374C49E58}"/>
    <cellStyle name="Normal 2 3 2 3 3 2 2 2 2" xfId="41042" xr:uid="{C64F53C4-BC02-4A03-B3F9-4D447280BA65}"/>
    <cellStyle name="Normal 2 3 2 3 3 2 2 3" xfId="22467" xr:uid="{68B00684-861C-4AD4-A30E-1070C2A9EC4A}"/>
    <cellStyle name="Normal 2 3 2 3 3 2 2 3 2" xfId="46501" xr:uid="{70A5132A-9DC0-4414-9B68-281CE18F3538}"/>
    <cellStyle name="Normal 2 3 2 3 3 2 2 4" xfId="33027" xr:uid="{5389B776-347F-445E-9C13-49CC3816F63F}"/>
    <cellStyle name="Normal 2 3 2 3 3 2 3" xfId="6323" xr:uid="{862A84C2-5846-4EC1-8D31-40FE3E8CCA3D}"/>
    <cellStyle name="Normal 2 3 2 3 3 2 3 2" xfId="14584" xr:uid="{EB586AA4-AA5F-45CE-AF98-EB1E9E1B4196}"/>
    <cellStyle name="Normal 2 3 2 3 3 2 3 2 2" xfId="39166" xr:uid="{928D0AFC-8187-4808-AF6E-B4508E8A284D}"/>
    <cellStyle name="Normal 2 3 2 3 3 2 3 3" xfId="31151" xr:uid="{40B9E517-DDF2-4908-A62E-8E45C4204FA2}"/>
    <cellStyle name="Normal 2 3 2 3 3 2 4" xfId="9638" xr:uid="{C5B7E6E8-7B40-4D0D-9D9D-AF588B5862B2}"/>
    <cellStyle name="Normal 2 3 2 3 3 2 4 2" xfId="34333" xr:uid="{1D4E4068-CF36-440C-AB6B-7A2926C28609}"/>
    <cellStyle name="Normal 2 3 2 3 3 2 5" xfId="20000" xr:uid="{55E55DAA-E0E2-4DD9-9100-33997CBBB322}"/>
    <cellStyle name="Normal 2 3 2 3 3 2 5 2" xfId="44178" xr:uid="{8EBCCE9E-7088-44BA-B5AF-0C693D60305D}"/>
    <cellStyle name="Normal 2 3 2 3 3 2 6" xfId="26450" xr:uid="{1539DFA7-F372-40C4-B424-B8F839AF11D9}"/>
    <cellStyle name="Normal 2 3 2 3 3 3" xfId="3003" xr:uid="{090F6A63-2F0D-4A0F-B4A4-44904F1D7B43}"/>
    <cellStyle name="Normal 2 3 2 3 3 3 2" xfId="6842" xr:uid="{ACB00FBE-57A6-4A8A-9733-5E467A0C45C2}"/>
    <cellStyle name="Normal 2 3 2 3 3 3 2 2" xfId="15101" xr:uid="{835C8625-B5E9-472F-BBB5-1A74926CC9E8}"/>
    <cellStyle name="Normal 2 3 2 3 3 3 2 2 2" xfId="39683" xr:uid="{1F600CFF-AB79-45E7-9748-DA864A7C5211}"/>
    <cellStyle name="Normal 2 3 2 3 3 3 2 3" xfId="21895" xr:uid="{15119B38-4125-4303-9061-C2FB22063580}"/>
    <cellStyle name="Normal 2 3 2 3 3 3 2 3 2" xfId="45969" xr:uid="{E4C3D033-BF94-40DB-8424-675A79B95F91}"/>
    <cellStyle name="Normal 2 3 2 3 3 3 2 4" xfId="31668" xr:uid="{D67A6E28-133A-441A-A13A-B0878EF5E351}"/>
    <cellStyle name="Normal 2 3 2 3 3 3 3" xfId="11344" xr:uid="{39D227A5-B196-44C0-A000-E8253D1ECF3A}"/>
    <cellStyle name="Normal 2 3 2 3 3 3 3 2" xfId="35999" xr:uid="{BC1B50F9-7E32-433E-AAD5-B4C9B9BE5623}"/>
    <cellStyle name="Normal 2 3 2 3 3 3 4" xfId="19430" xr:uid="{86CF839B-A0B1-4E8C-BF85-C6829AE2C285}"/>
    <cellStyle name="Normal 2 3 2 3 3 3 4 2" xfId="43624" xr:uid="{C1130032-5EE3-4595-A90D-E434B59B5209}"/>
    <cellStyle name="Normal 2 3 2 3 3 3 5" xfId="28114" xr:uid="{128A9C3E-337D-48BA-A57E-7CB0F3028904}"/>
    <cellStyle name="Normal 2 3 2 3 3 4" xfId="3722" xr:uid="{E63AE2C3-5C60-4555-9310-228BE223CDE2}"/>
    <cellStyle name="Normal 2 3 2 3 3 4 2" xfId="7370" xr:uid="{3CE64650-F0B0-4848-BA8B-DEF7739DDCAB}"/>
    <cellStyle name="Normal 2 3 2 3 3 4 2 2" xfId="15629" xr:uid="{BB05E485-4F00-4BCC-8D14-145EC5653406}"/>
    <cellStyle name="Normal 2 3 2 3 3 4 2 2 2" xfId="40211" xr:uid="{370D0918-F1D6-477C-877C-4138DBEE6047}"/>
    <cellStyle name="Normal 2 3 2 3 3 4 2 3" xfId="32196" xr:uid="{C1943CBD-9763-4B36-B1FB-46DAD5053865}"/>
    <cellStyle name="Normal 2 3 2 3 3 4 3" xfId="12063" xr:uid="{514F4C66-5E19-407D-9190-E1EF042942D9}"/>
    <cellStyle name="Normal 2 3 2 3 3 4 3 2" xfId="36707" xr:uid="{CF7B17A4-EB1F-46FD-9D6A-55765071CA25}"/>
    <cellStyle name="Normal 2 3 2 3 3 4 4" xfId="21300" xr:uid="{DB8A4B52-756D-43B8-9F63-FFC06386EB10}"/>
    <cellStyle name="Normal 2 3 2 3 3 4 4 2" xfId="45419" xr:uid="{2623F5A7-4EC5-4F0D-8597-3798E4191362}"/>
    <cellStyle name="Normal 2 3 2 3 3 4 5" xfId="28822" xr:uid="{96FCEA25-EE88-4036-9BB4-9B1B9A16FF73}"/>
    <cellStyle name="Normal 2 3 2 3 3 5" xfId="4476" xr:uid="{D984975C-EC60-4ECE-A526-50F809C358E6}"/>
    <cellStyle name="Normal 2 3 2 3 3 5 2" xfId="12817" xr:uid="{863BB6FC-2097-4A97-836E-A70B6290759F}"/>
    <cellStyle name="Normal 2 3 2 3 3 5 2 2" xfId="37402" xr:uid="{2D3A2E82-B5C7-48B1-A258-2E3FD69B965E}"/>
    <cellStyle name="Normal 2 3 2 3 3 5 3" xfId="29442" xr:uid="{880703C3-EF38-47FA-9A30-6B0073131B3A}"/>
    <cellStyle name="Normal 2 3 2 3 3 6" xfId="5216" xr:uid="{A8841A50-B482-4705-9CC4-45CB786D50F6}"/>
    <cellStyle name="Normal 2 3 2 3 3 6 2" xfId="13509" xr:uid="{191C9BFD-7C2A-42DA-ABE3-BF29B6E27DBE}"/>
    <cellStyle name="Normal 2 3 2 3 3 6 2 2" xfId="38093" xr:uid="{45A0B838-CC51-4E4B-BA40-0973D0206F29}"/>
    <cellStyle name="Normal 2 3 2 3 3 6 3" xfId="30075" xr:uid="{B60CAF7A-D6B7-4C84-8747-B3D1C2D6DD3C}"/>
    <cellStyle name="Normal 2 3 2 3 3 7" xfId="9029" xr:uid="{60B9462D-731D-4054-8689-C7462A248FA0}"/>
    <cellStyle name="Normal 2 3 2 3 3 7 2" xfId="33791" xr:uid="{3970BE6A-F4B2-46B8-8E01-E4B1BB863E38}"/>
    <cellStyle name="Normal 2 3 2 3 3 8" xfId="18149" xr:uid="{875B93A1-2B5C-418A-83C1-CDC34C66EA42}"/>
    <cellStyle name="Normal 2 3 2 3 3 8 2" xfId="42374" xr:uid="{64072DD2-A023-4D0E-8775-616CA890400A}"/>
    <cellStyle name="Normal 2 3 2 3 3 9" xfId="18823" xr:uid="{01C34AE6-65BA-442E-AD74-C93A1F7C1DB7}"/>
    <cellStyle name="Normal 2 3 2 3 3 9 2" xfId="43019" xr:uid="{B64FF6C8-0FCE-4FDD-89F7-CAAED144C55F}"/>
    <cellStyle name="Normal 2 3 2 3 4" xfId="1695" xr:uid="{352150FA-B0B8-44AB-881D-6316A34CCB45}"/>
    <cellStyle name="Normal 2 3 2 3 4 2" xfId="6960" xr:uid="{736ABB2A-44C2-404E-A19A-7EAB9F202321}"/>
    <cellStyle name="Normal 2 3 2 3 4 2 2" xfId="15219" xr:uid="{9DEFA81C-F869-4652-A47C-48DEC8EE1238}"/>
    <cellStyle name="Normal 2 3 2 3 4 2 2 2" xfId="39801" xr:uid="{27CF759D-5502-4D4F-99F0-49C25DA1C0F3}"/>
    <cellStyle name="Normal 2 3 2 3 4 2 3" xfId="22868" xr:uid="{490B87B8-D808-4295-A711-AC213D6D67A8}"/>
    <cellStyle name="Normal 2 3 2 3 4 2 3 2" xfId="46886" xr:uid="{1292217A-43C7-4036-B437-01703E36E6E7}"/>
    <cellStyle name="Normal 2 3 2 3 4 2 4" xfId="31786" xr:uid="{CA3A7DA8-756F-4F22-8A30-B5EC4ABD9637}"/>
    <cellStyle name="Normal 2 3 2 3 4 3" xfId="5620" xr:uid="{AA002B69-6D04-4101-82DC-24A9268A8044}"/>
    <cellStyle name="Normal 2 3 2 3 4 3 2" xfId="13891" xr:uid="{DFC00684-00B8-4EF9-8324-5F624E6D1454}"/>
    <cellStyle name="Normal 2 3 2 3 4 3 2 2" xfId="38475" xr:uid="{496CBAFF-113D-431E-A9F0-2A78E0821FDA}"/>
    <cellStyle name="Normal 2 3 2 3 4 3 3" xfId="30458" xr:uid="{9BBAAF54-8A9B-48D0-919E-308F04F78A22}"/>
    <cellStyle name="Normal 2 3 2 3 4 4" xfId="10044" xr:uid="{90E6D033-E8C9-4CB3-AAC7-E9B7A484DFC8}"/>
    <cellStyle name="Normal 2 3 2 3 4 4 2" xfId="34715" xr:uid="{939ECB31-1049-41E0-A447-C7DA9B4F4F6F}"/>
    <cellStyle name="Normal 2 3 2 3 4 5" xfId="20404" xr:uid="{23DAF389-6D96-4136-BF6A-58C36E342F83}"/>
    <cellStyle name="Normal 2 3 2 3 4 5 2" xfId="44568" xr:uid="{89A3337F-3D81-46B1-BD6F-BCD73D87B016}"/>
    <cellStyle name="Normal 2 3 2 3 4 6" xfId="26830" xr:uid="{84B00D44-6F0F-48BB-989D-F26857062567}"/>
    <cellStyle name="Normal 2 3 2 3 5" xfId="1831" xr:uid="{5742E29C-3E9F-4641-8446-EEBEAC6B9187}"/>
    <cellStyle name="Normal 2 3 2 3 5 2" xfId="7638" xr:uid="{7196E451-9FE6-4EA2-A4D4-A9A52D622B7A}"/>
    <cellStyle name="Normal 2 3 2 3 5 2 2" xfId="15896" xr:uid="{B98AA11B-FB76-4512-8640-CC64841C7A30}"/>
    <cellStyle name="Normal 2 3 2 3 5 2 2 2" xfId="40478" xr:uid="{02E5C601-F8C3-4152-A359-D59816977347}"/>
    <cellStyle name="Normal 2 3 2 3 5 2 3" xfId="22996" xr:uid="{CC05766F-A33D-4E8E-A6E5-0D40A743DA2F}"/>
    <cellStyle name="Normal 2 3 2 3 5 2 3 2" xfId="47007" xr:uid="{8D90745A-6371-4810-9002-58244B931BA6}"/>
    <cellStyle name="Normal 2 3 2 3 5 2 4" xfId="32463" xr:uid="{61720738-A08A-4D60-8739-982C34018F15}"/>
    <cellStyle name="Normal 2 3 2 3 5 3" xfId="5749" xr:uid="{08C3BD1C-2679-40B0-A5DF-A81270C3AB45}"/>
    <cellStyle name="Normal 2 3 2 3 5 3 2" xfId="14011" xr:uid="{D75179F2-CAA4-4615-8431-8DA7BE1812B2}"/>
    <cellStyle name="Normal 2 3 2 3 5 3 2 2" xfId="38593" xr:uid="{C07003A0-8533-452D-BD62-811316AD41D5}"/>
    <cellStyle name="Normal 2 3 2 3 5 3 3" xfId="30578" xr:uid="{FD368D7C-85D2-499C-BD21-BBF3A8632B1B}"/>
    <cellStyle name="Normal 2 3 2 3 5 4" xfId="10173" xr:uid="{11B7A65F-FF4E-483A-8E9F-0514CC9A5154}"/>
    <cellStyle name="Normal 2 3 2 3 5 4 2" xfId="34833" xr:uid="{DF162774-1D23-4A1C-98D7-855CEC09F54A}"/>
    <cellStyle name="Normal 2 3 2 3 5 5" xfId="20531" xr:uid="{D910F07E-2EEE-4DA2-B6DD-47E8B0FBA5C8}"/>
    <cellStyle name="Normal 2 3 2 3 5 5 2" xfId="44691" xr:uid="{8AD4593F-34D9-4E9C-8AEB-C29CF9505782}"/>
    <cellStyle name="Normal 2 3 2 3 5 6" xfId="26948" xr:uid="{0173E40E-D90A-470B-9CDA-3123C2BA0219}"/>
    <cellStyle name="Normal 2 3 2 3 6" xfId="806" xr:uid="{55D4A95F-671E-48FF-AD08-0FBA87D1C2D8}"/>
    <cellStyle name="Normal 2 3 2 3 6 2" xfId="7829" xr:uid="{D3063796-2D9D-4755-B09B-0B1AB74C6AF8}"/>
    <cellStyle name="Normal 2 3 2 3 6 2 2" xfId="16087" xr:uid="{005706A5-C9EF-4670-AEE0-C91C016409F5}"/>
    <cellStyle name="Normal 2 3 2 3 6 2 2 2" xfId="40669" xr:uid="{03DD76A5-9FBC-41AD-A72A-7116339F1B28}"/>
    <cellStyle name="Normal 2 3 2 3 6 2 3" xfId="22029" xr:uid="{176BA52F-FF42-4E4F-A41A-16D3D4990973}"/>
    <cellStyle name="Normal 2 3 2 3 6 2 3 2" xfId="46094" xr:uid="{6F4A5315-8270-4819-A35B-405CABD598DA}"/>
    <cellStyle name="Normal 2 3 2 3 6 2 4" xfId="32654" xr:uid="{75AD61A9-C34A-4337-AC0C-B251DBB992EC}"/>
    <cellStyle name="Normal 2 3 2 3 6 3" xfId="5942" xr:uid="{B7C30329-68DE-4166-94AF-13BE5AC5AD6D}"/>
    <cellStyle name="Normal 2 3 2 3 6 3 2" xfId="14204" xr:uid="{2AD10355-B302-448E-946F-EDE9A4D9AAB0}"/>
    <cellStyle name="Normal 2 3 2 3 6 3 2 2" xfId="38786" xr:uid="{BA502E22-1FE7-4F20-A54D-03095D2EC797}"/>
    <cellStyle name="Normal 2 3 2 3 6 3 3" xfId="30771" xr:uid="{A0A46A78-A70B-4593-95F2-C58382AC1DEF}"/>
    <cellStyle name="Normal 2 3 2 3 6 4" xfId="9191" xr:uid="{AFA89AE7-CD3A-42DB-8C4B-B1E9206DA436}"/>
    <cellStyle name="Normal 2 3 2 3 6 4 2" xfId="33929" xr:uid="{DF115C62-94CD-45D7-AD2B-5C205EB5A937}"/>
    <cellStyle name="Normal 2 3 2 3 6 5" xfId="19563" xr:uid="{F98B1011-9AB1-48BA-BC89-A3028AFA0D94}"/>
    <cellStyle name="Normal 2 3 2 3 6 5 2" xfId="43751" xr:uid="{B55B5F26-BF12-43D4-9628-715AC5E8646B}"/>
    <cellStyle name="Normal 2 3 2 3 6 6" xfId="26051" xr:uid="{8E619788-C150-4D1B-A1C9-92EF7350714C}"/>
    <cellStyle name="Normal 2 3 2 3 7" xfId="1950" xr:uid="{1960E808-EEC0-4A73-AF1F-3E2E95C97ACF}"/>
    <cellStyle name="Normal 2 3 2 3 7 2" xfId="6462" xr:uid="{EADAD8CB-9904-4F22-A1B6-3E3E0392BBEF}"/>
    <cellStyle name="Normal 2 3 2 3 7 2 2" xfId="14721" xr:uid="{675F968C-48E0-4469-A04C-A0E6DD4564E2}"/>
    <cellStyle name="Normal 2 3 2 3 7 2 2 2" xfId="39303" xr:uid="{8541EE8A-BFE2-41D5-87B9-686ACE0D4C24}"/>
    <cellStyle name="Normal 2 3 2 3 7 2 3" xfId="23114" xr:uid="{B9B002FF-8961-4A5D-9D4B-C5249A6835AD}"/>
    <cellStyle name="Normal 2 3 2 3 7 2 3 2" xfId="47125" xr:uid="{1536606E-841F-487D-85B5-B76EE61A5DEE}"/>
    <cellStyle name="Normal 2 3 2 3 7 2 4" xfId="31288" xr:uid="{A0AAA6D3-31BE-4EB3-BE20-3357EA408A8B}"/>
    <cellStyle name="Normal 2 3 2 3 7 3" xfId="10292" xr:uid="{0B4BDA69-21DD-45EA-9297-F2F82CFCA8F2}"/>
    <cellStyle name="Normal 2 3 2 3 7 3 2" xfId="34951" xr:uid="{2E5A261C-8A90-4AD5-91E3-002F13D13742}"/>
    <cellStyle name="Normal 2 3 2 3 7 4" xfId="20649" xr:uid="{3D418E35-EA29-47F9-B78E-6BB156843941}"/>
    <cellStyle name="Normal 2 3 2 3 7 4 2" xfId="44809" xr:uid="{852953B1-B893-4DF1-BD94-9E07EEA885BB}"/>
    <cellStyle name="Normal 2 3 2 3 7 5" xfId="27066" xr:uid="{3645DAEA-F158-4A8B-A071-1581E7226A97}"/>
    <cellStyle name="Normal 2 3 2 3 8" xfId="2143" xr:uid="{72D38AC3-07BA-4438-BFE5-7BBB4C2CE8CC}"/>
    <cellStyle name="Normal 2 3 2 3 8 2" xfId="8316" xr:uid="{3D8155F9-133C-4E8B-B3E8-C76231F5364B}"/>
    <cellStyle name="Normal 2 3 2 3 8 2 2" xfId="16574" xr:uid="{D4581C0D-3607-4E04-9B91-508EE95D0D33}"/>
    <cellStyle name="Normal 2 3 2 3 8 2 2 2" xfId="41156" xr:uid="{47830537-AB57-458E-AFA1-E85F240E908F}"/>
    <cellStyle name="Normal 2 3 2 3 8 2 3" xfId="21538" xr:uid="{9E93D402-6ECE-4D24-BBF2-BF668505D1F0}"/>
    <cellStyle name="Normal 2 3 2 3 8 2 3 2" xfId="45636" xr:uid="{B26577AC-CA93-45AA-9004-47EC6ECCD499}"/>
    <cellStyle name="Normal 2 3 2 3 8 2 4" xfId="33141" xr:uid="{1B00AB4A-D276-4699-B250-493171E191FA}"/>
    <cellStyle name="Normal 2 3 2 3 8 3" xfId="10485" xr:uid="{4F740C4C-4D0C-476F-882D-7D00A933EFC6}"/>
    <cellStyle name="Normal 2 3 2 3 8 3 2" xfId="35143" xr:uid="{B89991D5-E7F4-4CB0-A0C4-A2D414CFAF82}"/>
    <cellStyle name="Normal 2 3 2 3 8 4" xfId="19068" xr:uid="{E9B7F484-D625-4EEF-AF35-212F5CBD029F}"/>
    <cellStyle name="Normal 2 3 2 3 8 4 2" xfId="43262" xr:uid="{DAABAEA7-6093-4015-9695-5FEA26AC4811}"/>
    <cellStyle name="Normal 2 3 2 3 8 5" xfId="27258" xr:uid="{243154CA-B169-493C-91D8-85B1437960F8}"/>
    <cellStyle name="Normal 2 3 2 3 9" xfId="2530" xr:uid="{1CD43E79-D2D6-41E4-B651-25DE468A6A3D}"/>
    <cellStyle name="Normal 2 3 2 3 9 2" xfId="10871" xr:uid="{31FBC5E4-7EB2-4D67-B0F0-8EB37B35D6D8}"/>
    <cellStyle name="Normal 2 3 2 3 9 2 2" xfId="35527" xr:uid="{4E22C604-AA31-49FE-B520-F6F6D38848D6}"/>
    <cellStyle name="Normal 2 3 2 3 9 3" xfId="20944" xr:uid="{DD5F958B-6DE2-42B9-87C1-F343EF6A72D7}"/>
    <cellStyle name="Normal 2 3 2 3 9 3 2" xfId="45079" xr:uid="{072BCE6C-D69B-4A96-81F5-CD283A153B58}"/>
    <cellStyle name="Normal 2 3 2 3 9 4" xfId="27642" xr:uid="{F5D1D9B0-92CD-46E3-9894-4C9BA17B8546}"/>
    <cellStyle name="Normal 2 3 2 30" xfId="18397" xr:uid="{9E17BDB0-5931-48CC-B121-C2067AD4C8DD}"/>
    <cellStyle name="Normal 2 3 2 30 2" xfId="42613" xr:uid="{53A7CCD3-36AC-46A6-93E1-9CF3225F92E5}"/>
    <cellStyle name="Normal 2 3 2 31" xfId="25564" xr:uid="{F82FCBF1-9B5F-483D-9383-B5DCC5A6D5F0}"/>
    <cellStyle name="Normal 2 3 2 4" xfId="380" xr:uid="{6E6BDAD2-7861-4FE1-8008-A2734AF138F9}"/>
    <cellStyle name="Normal 2 3 2 4 10" xfId="4297" xr:uid="{17AF1F7C-10FF-4A5C-BF14-313E84C9AD02}"/>
    <cellStyle name="Normal 2 3 2 4 10 2" xfId="12638" xr:uid="{771BBD6A-A9DB-4A16-A632-6E5DA7FC7E24}"/>
    <cellStyle name="Normal 2 3 2 4 10 2 2" xfId="37223" xr:uid="{2B8D9E33-3AC1-4725-BD33-6B94A4FB6564}"/>
    <cellStyle name="Normal 2 3 2 4 10 3" xfId="29263" xr:uid="{AF374A80-C94A-4B80-8A99-F5F941616C1F}"/>
    <cellStyle name="Normal 2 3 2 4 11" xfId="4836" xr:uid="{C651BB45-449D-4759-A54D-A1D0868792F5}"/>
    <cellStyle name="Normal 2 3 2 4 11 2" xfId="13160" xr:uid="{18D17663-3835-4A3F-9A90-7700993DB2B2}"/>
    <cellStyle name="Normal 2 3 2 4 11 2 2" xfId="37745" xr:uid="{BD03940C-72DE-42FE-844E-F4B979697F0E}"/>
    <cellStyle name="Normal 2 3 2 4 11 3" xfId="29725" xr:uid="{25DA0E3F-07B8-4BDD-81C0-E614F997F73A}"/>
    <cellStyle name="Normal 2 3 2 4 12" xfId="8780" xr:uid="{367D84E8-E2F3-4945-8FDD-4D2BA6A082C3}"/>
    <cellStyle name="Normal 2 3 2 4 12 2" xfId="33551" xr:uid="{E7B05A50-5BB5-4ACB-A746-8EF8A3D30F87}"/>
    <cellStyle name="Normal 2 3 2 4 13" xfId="17970" xr:uid="{5E293197-4102-4FF2-8CAA-5735049104BB}"/>
    <cellStyle name="Normal 2 3 2 4 13 2" xfId="42195" xr:uid="{5FAF52EB-B88C-4598-B21A-25CE946A16D2}"/>
    <cellStyle name="Normal 2 3 2 4 14" xfId="18564" xr:uid="{8F6DB737-9569-488F-A1C2-89AA0FEDF026}"/>
    <cellStyle name="Normal 2 3 2 4 14 2" xfId="42760" xr:uid="{A0DF5347-4FBC-41EC-9414-9726777AB018}"/>
    <cellStyle name="Normal 2 3 2 4 15" xfId="25682" xr:uid="{4A4682C7-9318-4380-AC3E-90C845E35B17}"/>
    <cellStyle name="Normal 2 3 2 4 2" xfId="1093" xr:uid="{F38C95AC-DB6D-4FE2-B772-7BE8D04A0B5B}"/>
    <cellStyle name="Normal 2 3 2 4 2 10" xfId="26291" xr:uid="{6FF27FFD-05AC-4358-9932-D9566F4F863D}"/>
    <cellStyle name="Normal 2 3 2 4 2 2" xfId="1527" xr:uid="{BDAA6833-3E3F-4935-8F0A-44D790D78CD7}"/>
    <cellStyle name="Normal 2 3 2 4 2 2 2" xfId="7503" xr:uid="{559A6069-1BC8-4612-AE34-0829B25DAAFC}"/>
    <cellStyle name="Normal 2 3 2 4 2 2 2 2" xfId="15762" xr:uid="{C1C378D3-259A-4E70-AFC6-852C3DEA2558}"/>
    <cellStyle name="Normal 2 3 2 4 2 2 2 2 2" xfId="40344" xr:uid="{76E9ECAA-1ED3-4869-A807-F16DF293909B}"/>
    <cellStyle name="Normal 2 3 2 4 2 2 2 3" xfId="22715" xr:uid="{1D78F088-DA14-4C26-9C72-79A7E0D22F96}"/>
    <cellStyle name="Normal 2 3 2 4 2 2 2 3 2" xfId="46742" xr:uid="{C2A5BF22-9C0A-4843-A3C5-46BB9118D84A}"/>
    <cellStyle name="Normal 2 3 2 4 2 2 2 4" xfId="32329" xr:uid="{B94E1AC0-AF77-48AA-967C-ADCB89BEE28E}"/>
    <cellStyle name="Normal 2 3 2 4 2 2 3" xfId="5467" xr:uid="{8F7EC064-A004-40F6-88D1-0F0BC58B1979}"/>
    <cellStyle name="Normal 2 3 2 4 2 2 3 2" xfId="13750" xr:uid="{75828142-38BE-47A5-9AFC-24403EE923CD}"/>
    <cellStyle name="Normal 2 3 2 4 2 2 3 2 2" xfId="38334" xr:uid="{2644ACD6-2045-43B6-B2AF-6DDA0DF6C97C}"/>
    <cellStyle name="Normal 2 3 2 4 2 2 3 3" xfId="30316" xr:uid="{E4D7161D-9023-459C-9F19-70943463C24A}"/>
    <cellStyle name="Normal 2 3 2 4 2 2 4" xfId="9888" xr:uid="{0772C591-F430-4608-B9E3-F7A0DDABB288}"/>
    <cellStyle name="Normal 2 3 2 4 2 2 4 2" xfId="34574" xr:uid="{6A195F1F-C808-4E66-B7E9-ADD6E5210C39}"/>
    <cellStyle name="Normal 2 3 2 4 2 2 5" xfId="20249" xr:uid="{ECA2836B-B81A-477A-852A-AA1B5061AFF6}"/>
    <cellStyle name="Normal 2 3 2 4 2 2 5 2" xfId="44423" xr:uid="{883FF320-60A9-4864-9B20-81B3DEB0E7A2}"/>
    <cellStyle name="Normal 2 3 2 4 2 2 6" xfId="26690" xr:uid="{FB9C04C7-5746-430E-B367-4490D353A3B7}"/>
    <cellStyle name="Normal 2 3 2 4 2 3" xfId="3060" xr:uid="{8B175FA9-9072-4011-9B15-569EAB759613}"/>
    <cellStyle name="Normal 2 3 2 4 2 3 2" xfId="8069" xr:uid="{7EC61F9A-3C85-496F-8497-1AEB364C6399}"/>
    <cellStyle name="Normal 2 3 2 4 2 3 2 2" xfId="16327" xr:uid="{D75A8453-E646-4CDF-9512-7EC95BA60B3D}"/>
    <cellStyle name="Normal 2 3 2 4 2 3 2 2 2" xfId="40909" xr:uid="{6BE525B2-A9B0-4D26-8CD6-19C230D62248}"/>
    <cellStyle name="Normal 2 3 2 4 2 3 2 3" xfId="32894" xr:uid="{11D659A7-C48C-4B3A-BC34-49C72F73A662}"/>
    <cellStyle name="Normal 2 3 2 4 2 3 3" xfId="6182" xr:uid="{1C623DB9-9B04-4739-8D2B-AC4D9B90A679}"/>
    <cellStyle name="Normal 2 3 2 4 2 3 3 2" xfId="14444" xr:uid="{9B77C1E3-B228-4172-A8BE-A22D965FD19F}"/>
    <cellStyle name="Normal 2 3 2 4 2 3 3 2 2" xfId="39026" xr:uid="{84EFB1F6-86C4-4BA0-A912-850949BEF111}"/>
    <cellStyle name="Normal 2 3 2 4 2 3 3 3" xfId="31011" xr:uid="{66C2E85C-89F2-4B82-83AC-7304DE6EEBBC}"/>
    <cellStyle name="Normal 2 3 2 4 2 3 4" xfId="11401" xr:uid="{4688C715-7140-4EDD-AD0E-3F68C7361957}"/>
    <cellStyle name="Normal 2 3 2 4 2 3 4 2" xfId="36056" xr:uid="{1DC6982B-7961-4797-8F30-55660258B541}"/>
    <cellStyle name="Normal 2 3 2 4 2 3 5" xfId="22302" xr:uid="{C66B41F0-5B69-4EAD-A8FC-E83735998633}"/>
    <cellStyle name="Normal 2 3 2 4 2 3 5 2" xfId="46338" xr:uid="{01C3E506-8ECC-4075-8354-F0BC3E7A8171}"/>
    <cellStyle name="Normal 2 3 2 4 2 3 6" xfId="28171" xr:uid="{031EF828-4068-46E3-8A98-008C0CC08FBA}"/>
    <cellStyle name="Normal 2 3 2 4 2 4" xfId="3779" xr:uid="{E119557E-E0DF-434E-A4C0-9B6A9A589FB4}"/>
    <cellStyle name="Normal 2 3 2 4 2 4 2" xfId="6702" xr:uid="{77ACDE7C-AD32-445F-ABEF-FC74B689D928}"/>
    <cellStyle name="Normal 2 3 2 4 2 4 2 2" xfId="14961" xr:uid="{E20D464D-8013-47CD-9ADA-312A4CEF0737}"/>
    <cellStyle name="Normal 2 3 2 4 2 4 2 2 2" xfId="39543" xr:uid="{D960B257-10F5-4FD7-8A5D-EC7D85ED16E6}"/>
    <cellStyle name="Normal 2 3 2 4 2 4 2 3" xfId="31528" xr:uid="{EBD5BABE-4707-4680-8167-8D56A172C6F2}"/>
    <cellStyle name="Normal 2 3 2 4 2 4 3" xfId="12120" xr:uid="{BEAB9927-C9F8-4D04-BC2D-8FA22198EC63}"/>
    <cellStyle name="Normal 2 3 2 4 2 4 3 2" xfId="36764" xr:uid="{2EC88CFD-DD6F-4BC0-BC8E-340A7A968116}"/>
    <cellStyle name="Normal 2 3 2 4 2 4 4" xfId="28879" xr:uid="{B9A0FD30-ADBC-4FD8-B172-9EC70B677D3C}"/>
    <cellStyle name="Normal 2 3 2 4 2 5" xfId="4533" xr:uid="{B06A7306-540A-479E-B567-F7145178BB11}"/>
    <cellStyle name="Normal 2 3 2 4 2 5 2" xfId="7214" xr:uid="{5A8AC1E7-CAAF-4663-871C-351763A66844}"/>
    <cellStyle name="Normal 2 3 2 4 2 5 2 2" xfId="15473" xr:uid="{EBBF70D1-D9ED-4DC0-B1D7-67B3E8E3E22D}"/>
    <cellStyle name="Normal 2 3 2 4 2 5 2 2 2" xfId="40055" xr:uid="{F1760C8B-379D-47A2-9A68-9330E7F62E11}"/>
    <cellStyle name="Normal 2 3 2 4 2 5 2 3" xfId="32040" xr:uid="{67260EA2-7FD1-40D9-BFEB-E21085C1B1F5}"/>
    <cellStyle name="Normal 2 3 2 4 2 5 3" xfId="12874" xr:uid="{9F600FB3-2DA5-40A9-84DE-D4268176D06B}"/>
    <cellStyle name="Normal 2 3 2 4 2 5 3 2" xfId="37459" xr:uid="{7FCE4CD3-B969-40D0-B76C-733ABFDDDDBF}"/>
    <cellStyle name="Normal 2 3 2 4 2 5 4" xfId="29499" xr:uid="{869B57BE-1249-4FAE-A1C9-5BAB6CC9A223}"/>
    <cellStyle name="Normal 2 3 2 4 2 6" xfId="5053" xr:uid="{BE8A7CC6-32C8-44A5-90CC-F37B12FF3695}"/>
    <cellStyle name="Normal 2 3 2 4 2 6 2" xfId="13350" xr:uid="{8C010B9F-794F-436A-A8B3-6737B7CEED9A}"/>
    <cellStyle name="Normal 2 3 2 4 2 6 2 2" xfId="37934" xr:uid="{0573D412-1E1D-494F-9B43-113E0BCD7C04}"/>
    <cellStyle name="Normal 2 3 2 4 2 6 3" xfId="29915" xr:uid="{407E7E35-202E-4F13-BAD7-ECE6D65DE7AF}"/>
    <cellStyle name="Normal 2 3 2 4 2 7" xfId="9469" xr:uid="{0D4B30BE-CD25-4C7F-9618-76C8B7843695}"/>
    <cellStyle name="Normal 2 3 2 4 2 7 2" xfId="34172" xr:uid="{9E53D622-890D-49F4-8128-86B2D2229C92}"/>
    <cellStyle name="Normal 2 3 2 4 2 8" xfId="18206" xr:uid="{FB6291C1-0589-4D53-8F90-810188E5F981}"/>
    <cellStyle name="Normal 2 3 2 4 2 8 2" xfId="42431" xr:uid="{A84D1B8B-58D9-4005-8866-FD9DCAB6793F}"/>
    <cellStyle name="Normal 2 3 2 4 2 9" xfId="19837" xr:uid="{0CC2D7B8-03B8-4D84-8246-958A686248DA}"/>
    <cellStyle name="Normal 2 3 2 4 2 9 2" xfId="44017" xr:uid="{A25EC3BF-4C18-4271-8A3E-AC4503E1CF8C}"/>
    <cellStyle name="Normal 2 3 2 4 3" xfId="1329" xr:uid="{9977710B-B88A-4596-B451-763A83784D03}"/>
    <cellStyle name="Normal 2 3 2 4 3 2" xfId="7017" xr:uid="{43239403-A23B-43F8-8732-927B526047F6}"/>
    <cellStyle name="Normal 2 3 2 4 3 2 2" xfId="15276" xr:uid="{18828764-A04B-4C33-8796-D4AC17B574D6}"/>
    <cellStyle name="Normal 2 3 2 4 3 2 2 2" xfId="39858" xr:uid="{73DB29DA-3A15-4ACE-9E1E-5F1E6BBAB6DE}"/>
    <cellStyle name="Normal 2 3 2 4 3 2 3" xfId="22520" xr:uid="{B0EA9DDE-A322-40E0-AB47-DC999D3552C8}"/>
    <cellStyle name="Normal 2 3 2 4 3 2 3 2" xfId="46554" xr:uid="{423EECA3-7452-49B8-9D93-30ED1830EF75}"/>
    <cellStyle name="Normal 2 3 2 4 3 2 4" xfId="31843" xr:uid="{C4C9B357-B157-4FBF-AB1E-F2FE688A368F}"/>
    <cellStyle name="Normal 2 3 2 4 3 3" xfId="5269" xr:uid="{189CF064-A9AF-49D4-9F9A-29A3BB1813A3}"/>
    <cellStyle name="Normal 2 3 2 4 3 3 2" xfId="13562" xr:uid="{CBAF5FF3-7BB3-4A2D-B068-FF5DE67A3339}"/>
    <cellStyle name="Normal 2 3 2 4 3 3 2 2" xfId="38146" xr:uid="{443D2544-26F2-49D7-8161-28C897E6ECBF}"/>
    <cellStyle name="Normal 2 3 2 4 3 3 3" xfId="30128" xr:uid="{7546EA77-A2C6-4004-AC35-AE7AF76C708F}"/>
    <cellStyle name="Normal 2 3 2 4 3 4" xfId="9691" xr:uid="{B2C6A7A6-A7FB-41C3-B34F-A14919766F1B}"/>
    <cellStyle name="Normal 2 3 2 4 3 4 2" xfId="34386" xr:uid="{B28E656A-3ECB-4304-B98E-ABD26FCA6E9D}"/>
    <cellStyle name="Normal 2 3 2 4 3 5" xfId="20053" xr:uid="{B4C09444-F20D-455A-A096-E4042D3AE5B4}"/>
    <cellStyle name="Normal 2 3 2 4 3 5 2" xfId="44231" xr:uid="{76BC5825-8936-4D9D-967F-71D5A0184428}"/>
    <cellStyle name="Normal 2 3 2 4 3 6" xfId="26503" xr:uid="{69AB6744-5AF1-4BC3-A53E-11070A6D9E56}"/>
    <cellStyle name="Normal 2 3 2 4 4" xfId="864" xr:uid="{15FA27CA-980F-467A-838C-1293516F887F}"/>
    <cellStyle name="Normal 2 3 2 4 4 2" xfId="7882" xr:uid="{FD4D40BB-05E8-4DC0-99A5-18F6407553E2}"/>
    <cellStyle name="Normal 2 3 2 4 4 2 2" xfId="16140" xr:uid="{4F94BE29-BE25-469A-9A8F-D8B1165736FE}"/>
    <cellStyle name="Normal 2 3 2 4 4 2 2 2" xfId="40722" xr:uid="{A92CD13F-DA1D-4300-892D-28103AEB90D1}"/>
    <cellStyle name="Normal 2 3 2 4 4 2 3" xfId="22086" xr:uid="{EABD8165-F2EA-4D78-AA44-BA7701FE19D2}"/>
    <cellStyle name="Normal 2 3 2 4 4 2 3 2" xfId="46147" xr:uid="{C11A00AD-52BB-47F0-A573-433CC6BA72C6}"/>
    <cellStyle name="Normal 2 3 2 4 4 2 4" xfId="32707" xr:uid="{EA4FA8C3-B2A9-43C8-8598-821DD0D02929}"/>
    <cellStyle name="Normal 2 3 2 4 4 3" xfId="5995" xr:uid="{11B21400-D6A0-413F-BA6F-0430789CAB36}"/>
    <cellStyle name="Normal 2 3 2 4 4 3 2" xfId="14257" xr:uid="{07610F83-7400-45FD-9753-BA80553A1AD2}"/>
    <cellStyle name="Normal 2 3 2 4 4 3 2 2" xfId="38839" xr:uid="{12C5E449-9309-40C0-B81C-1FF22BACFEE4}"/>
    <cellStyle name="Normal 2 3 2 4 4 3 3" xfId="30824" xr:uid="{CD7B533B-8B79-45F9-98F3-96872CE5E1AB}"/>
    <cellStyle name="Normal 2 3 2 4 4 4" xfId="9248" xr:uid="{E8C78786-B055-427B-9652-A060F64932C4}"/>
    <cellStyle name="Normal 2 3 2 4 4 4 2" xfId="33982" xr:uid="{EB676704-74E1-4521-97EC-F9EEAE63D0A8}"/>
    <cellStyle name="Normal 2 3 2 4 4 5" xfId="19620" xr:uid="{497D5E7C-6D2C-4B3F-B91C-942B00AE5C27}"/>
    <cellStyle name="Normal 2 3 2 4 4 5 2" xfId="43808" xr:uid="{5EF5B491-DCE8-4DA1-89C0-C608A11D952B}"/>
    <cellStyle name="Normal 2 3 2 4 4 6" xfId="26104" xr:uid="{EBE97E68-FF4E-4E8F-BAEB-B914DB98E699}"/>
    <cellStyle name="Normal 2 3 2 4 5" xfId="2201" xr:uid="{176EB662-F623-432D-96E9-7FB35F57D4B8}"/>
    <cellStyle name="Normal 2 3 2 4 5 2" xfId="6515" xr:uid="{B7F4FB6B-5439-40BA-8C92-CFF71C438752}"/>
    <cellStyle name="Normal 2 3 2 4 5 2 2" xfId="14774" xr:uid="{1002B274-9E68-4CF7-B4EA-37B7BCE6D9F7}"/>
    <cellStyle name="Normal 2 3 2 4 5 2 2 2" xfId="39356" xr:uid="{8C0BAA49-95AF-4F82-AA3A-BCBB9FC01437}"/>
    <cellStyle name="Normal 2 3 2 4 5 2 3" xfId="21639" xr:uid="{CF12CFAC-C4E9-4C4E-AF58-309F12E35200}"/>
    <cellStyle name="Normal 2 3 2 4 5 2 3 2" xfId="45721" xr:uid="{23C4CD45-991A-4BB2-AA82-09DD588E0D8D}"/>
    <cellStyle name="Normal 2 3 2 4 5 2 4" xfId="31341" xr:uid="{7575A8C9-3585-4E8F-9B54-C510C73CF436}"/>
    <cellStyle name="Normal 2 3 2 4 5 3" xfId="10542" xr:uid="{832A2A05-5067-4236-BEC5-6EDA27B13237}"/>
    <cellStyle name="Normal 2 3 2 4 5 3 2" xfId="35200" xr:uid="{F4098DA5-2FF0-401E-8227-3A432FEF607A}"/>
    <cellStyle name="Normal 2 3 2 4 5 4" xfId="19171" xr:uid="{1BCB7314-CAC8-450A-AEB5-38C0C9ABB935}"/>
    <cellStyle name="Normal 2 3 2 4 5 4 2" xfId="43365" xr:uid="{667EB1B1-216F-47FF-BA7A-7FBC68CD8D3A}"/>
    <cellStyle name="Normal 2 3 2 4 5 5" xfId="27315" xr:uid="{E97C4583-2569-41F9-963C-7297CCDFF2EA}"/>
    <cellStyle name="Normal 2 3 2 4 6" xfId="2587" xr:uid="{757DBFC4-7B81-4EA0-9AB9-E8662EFFD316}"/>
    <cellStyle name="Normal 2 3 2 4 6 2" xfId="8373" xr:uid="{21CEDDC6-3EC8-4565-A031-05968E42D9B1}"/>
    <cellStyle name="Normal 2 3 2 4 6 2 2" xfId="16631" xr:uid="{A0107F35-2C2F-4F2A-B948-0F9367518A40}"/>
    <cellStyle name="Normal 2 3 2 4 6 2 2 2" xfId="41213" xr:uid="{1C49CC87-6DB3-4174-AE65-C43E8302FC22}"/>
    <cellStyle name="Normal 2 3 2 4 6 2 3" xfId="33198" xr:uid="{ECE63275-10E2-410B-B62E-8C25FF42F7D6}"/>
    <cellStyle name="Normal 2 3 2 4 6 3" xfId="10928" xr:uid="{D5462F4B-2507-4705-B540-9F5971A7C9AD}"/>
    <cellStyle name="Normal 2 3 2 4 6 3 2" xfId="35584" xr:uid="{FFBEB164-AE9C-4524-B13C-668034A3D8CC}"/>
    <cellStyle name="Normal 2 3 2 4 6 4" xfId="21043" xr:uid="{99710BCF-C65E-4337-8229-0021EDCB37B2}"/>
    <cellStyle name="Normal 2 3 2 4 6 4 2" xfId="45168" xr:uid="{8A379FDA-3446-4209-8142-3F0FDF983C96}"/>
    <cellStyle name="Normal 2 3 2 4 6 5" xfId="27699" xr:uid="{0E7C9F9C-A642-4963-B3E6-DF9700F7159C}"/>
    <cellStyle name="Normal 2 3 2 4 7" xfId="2824" xr:uid="{A9EABE2D-C208-47CC-84F0-47A704BA85EF}"/>
    <cellStyle name="Normal 2 3 2 4 7 2" xfId="11165" xr:uid="{E842F7A6-0011-4480-9977-6C5D21901C9C}"/>
    <cellStyle name="Normal 2 3 2 4 7 2 2" xfId="35820" xr:uid="{AE6FF1A0-041B-42F6-86B2-42510FC77827}"/>
    <cellStyle name="Normal 2 3 2 4 7 3" xfId="27935" xr:uid="{32D86893-7DC4-46D8-9950-D02D558D0F4F}"/>
    <cellStyle name="Normal 2 3 2 4 8" xfId="3297" xr:uid="{96006F82-0CF6-40DF-BD6C-72F089BD3BEC}"/>
    <cellStyle name="Normal 2 3 2 4 8 2" xfId="11638" xr:uid="{36C5908E-E0E6-43C0-A060-A56F9EAA8E7B}"/>
    <cellStyle name="Normal 2 3 2 4 8 2 2" xfId="36292" xr:uid="{990D62C1-6480-4F4C-AB20-E9B21D323ECB}"/>
    <cellStyle name="Normal 2 3 2 4 8 3" xfId="28407" xr:uid="{4681E29D-5551-4DF8-8231-40FC2700766D}"/>
    <cellStyle name="Normal 2 3 2 4 9" xfId="3543" xr:uid="{325C3C4F-4BE7-4B54-800C-67F83980F152}"/>
    <cellStyle name="Normal 2 3 2 4 9 2" xfId="11884" xr:uid="{8B716985-E35B-43A6-9040-3F48C5D075B4}"/>
    <cellStyle name="Normal 2 3 2 4 9 2 2" xfId="36528" xr:uid="{1C648B73-730F-44D9-94BF-D7CC404FBFDE}"/>
    <cellStyle name="Normal 2 3 2 4 9 3" xfId="28643" xr:uid="{C9D53C2C-0779-462F-B0EA-4BBBD4AA48CE}"/>
    <cellStyle name="Normal 2 3 2 5" xfId="523" xr:uid="{A552A1AB-38CB-47EB-B666-1A78E5A1AE4F}"/>
    <cellStyle name="Normal 2 3 2 5 10" xfId="18705" xr:uid="{51575F0F-7189-47DE-A7E0-2D024936A62E}"/>
    <cellStyle name="Normal 2 3 2 5 10 2" xfId="42901" xr:uid="{F231673B-37A1-4E00-B3ED-53E3E95B5DB6}"/>
    <cellStyle name="Normal 2 3 2 5 11" xfId="25804" xr:uid="{2BACF796-3111-4C7A-95F4-ED75E11C5060}"/>
    <cellStyle name="Normal 2 3 2 5 2" xfId="1392" xr:uid="{F1814057-1978-4DC9-A34F-F102C172869C}"/>
    <cellStyle name="Normal 2 3 2 5 2 2" xfId="7424" xr:uid="{E4E31834-DC09-4469-898E-A2917B85423F}"/>
    <cellStyle name="Normal 2 3 2 5 2 2 2" xfId="15683" xr:uid="{BCDC8FBE-6821-442F-8C00-5639D798BAE3}"/>
    <cellStyle name="Normal 2 3 2 5 2 2 2 2" xfId="40265" xr:uid="{AD043ECF-258D-4AFF-A1BA-2C03C68E8BA9}"/>
    <cellStyle name="Normal 2 3 2 5 2 2 3" xfId="22581" xr:uid="{42630D27-CDB4-47A3-AFD9-F57DBCA51E8F}"/>
    <cellStyle name="Normal 2 3 2 5 2 2 3 2" xfId="46608" xr:uid="{BFC09258-7EE8-40B4-B736-3F0FCC759A9C}"/>
    <cellStyle name="Normal 2 3 2 5 2 2 4" xfId="32250" xr:uid="{DC4BEC58-3EE9-42DF-8C63-8160FA4B7A92}"/>
    <cellStyle name="Normal 2 3 2 5 2 3" xfId="5332" xr:uid="{22954B1F-B46B-4D99-A494-EE1CA34E29FA}"/>
    <cellStyle name="Normal 2 3 2 5 2 3 2" xfId="13616" xr:uid="{04B82FE5-85D7-4262-9672-D5037044C276}"/>
    <cellStyle name="Normal 2 3 2 5 2 3 2 2" xfId="38200" xr:uid="{A5021E26-7B67-4BCD-BB78-069B1FE40152}"/>
    <cellStyle name="Normal 2 3 2 5 2 3 3" xfId="30182" xr:uid="{3D2D1353-7152-4727-986B-94BCC4FA69F3}"/>
    <cellStyle name="Normal 2 3 2 5 2 4" xfId="9754" xr:uid="{66BC1DD7-2549-431E-89C6-B4F36C1E4761}"/>
    <cellStyle name="Normal 2 3 2 5 2 4 2" xfId="34440" xr:uid="{187ABF86-C24E-4AC3-A3F0-F2B093602CF8}"/>
    <cellStyle name="Normal 2 3 2 5 2 5" xfId="20115" xr:uid="{DB05BF3B-2D5B-414D-8808-55960BE54A41}"/>
    <cellStyle name="Normal 2 3 2 5 2 5 2" xfId="44289" xr:uid="{1FBB0D6C-C285-4E7E-9E5D-1B31A17C888B}"/>
    <cellStyle name="Normal 2 3 2 5 2 6" xfId="26556" xr:uid="{064AF7F5-2B05-4C09-A9BF-11F9406FFB55}"/>
    <cellStyle name="Normal 2 3 2 5 3" xfId="938" xr:uid="{B331EB39-8C04-4856-A507-593B2DD8FCBD}"/>
    <cellStyle name="Normal 2 3 2 5 3 2" xfId="7935" xr:uid="{57D3BAA0-4E78-4E07-A462-3B3D20D99B11}"/>
    <cellStyle name="Normal 2 3 2 5 3 2 2" xfId="16193" xr:uid="{637F0CE3-10A0-47F1-B9F6-5470EAA62680}"/>
    <cellStyle name="Normal 2 3 2 5 3 2 2 2" xfId="40775" xr:uid="{5FF33C62-5ADD-461D-AE7B-31F562140F17}"/>
    <cellStyle name="Normal 2 3 2 5 3 2 3" xfId="22151" xr:uid="{39A8EA6C-0304-4AD9-B883-548B6CD1679F}"/>
    <cellStyle name="Normal 2 3 2 5 3 2 3 2" xfId="46203" xr:uid="{C0973DED-164B-4474-9A33-A4A1B806D88D}"/>
    <cellStyle name="Normal 2 3 2 5 3 2 4" xfId="32760" xr:uid="{5964B90D-DB20-4249-9EBB-D3F2F5488632}"/>
    <cellStyle name="Normal 2 3 2 5 3 3" xfId="6048" xr:uid="{2D19C7E0-EAFB-45F5-9715-2C281303890F}"/>
    <cellStyle name="Normal 2 3 2 5 3 3 2" xfId="14310" xr:uid="{66818E2F-F457-4723-9BB1-797F00C21179}"/>
    <cellStyle name="Normal 2 3 2 5 3 3 2 2" xfId="38892" xr:uid="{5C174BBA-2DA8-44B4-B8F9-4D9B22B3E7F1}"/>
    <cellStyle name="Normal 2 3 2 5 3 3 3" xfId="30877" xr:uid="{986A09A2-7712-469E-9786-AF1A3BBB55C1}"/>
    <cellStyle name="Normal 2 3 2 5 3 4" xfId="9316" xr:uid="{AB080EE8-78AB-4A55-9B6B-DBA699C79E35}"/>
    <cellStyle name="Normal 2 3 2 5 3 4 2" xfId="34037" xr:uid="{83648A07-445C-48A7-A04B-2BAC9E7C623C}"/>
    <cellStyle name="Normal 2 3 2 5 3 5" xfId="19686" xr:uid="{C7302BC1-71C0-4723-849F-6C9FCB01F2E2}"/>
    <cellStyle name="Normal 2 3 2 5 3 5 2" xfId="43868" xr:uid="{4A333088-88CB-4053-A086-577CDACE2821}"/>
    <cellStyle name="Normal 2 3 2 5 3 6" xfId="26157" xr:uid="{9A1FF481-D5C3-4DF7-A404-83EB27D7D75E}"/>
    <cellStyle name="Normal 2 3 2 5 4" xfId="2942" xr:uid="{BA6E6BDD-D4EA-4CD0-A1CF-42CD80BD19BD}"/>
    <cellStyle name="Normal 2 3 2 5 4 2" xfId="6568" xr:uid="{B3F8C63D-2584-4BCD-8E47-49987E2DCF08}"/>
    <cellStyle name="Normal 2 3 2 5 4 2 2" xfId="14827" xr:uid="{285CA723-BDB2-4DE4-BA54-C8330421CF6B}"/>
    <cellStyle name="Normal 2 3 2 5 4 2 2 2" xfId="39409" xr:uid="{8FFD8AAD-BDFC-4C3C-9FE5-658AF93E9F29}"/>
    <cellStyle name="Normal 2 3 2 5 4 2 3" xfId="21777" xr:uid="{D2FAD9F0-2CB7-40B6-B5D2-B91AB37C47A4}"/>
    <cellStyle name="Normal 2 3 2 5 4 2 3 2" xfId="45851" xr:uid="{4B03BCA1-ADF2-4A09-B55E-49128A842324}"/>
    <cellStyle name="Normal 2 3 2 5 4 2 4" xfId="31394" xr:uid="{D441522A-D69E-49D2-AF82-22176836B7BA}"/>
    <cellStyle name="Normal 2 3 2 5 4 3" xfId="11283" xr:uid="{B3F20963-37CF-45B3-AF21-C4E9A74813D0}"/>
    <cellStyle name="Normal 2 3 2 5 4 3 2" xfId="35938" xr:uid="{B98531F6-66E9-4C73-B04A-33A0935DA727}"/>
    <cellStyle name="Normal 2 3 2 5 4 4" xfId="19312" xr:uid="{8EC2DECE-6D50-44FD-8364-1427FDEB5B82}"/>
    <cellStyle name="Normal 2 3 2 5 4 4 2" xfId="43506" xr:uid="{BF6CFF7A-9100-42C4-B13A-F3FC64344995}"/>
    <cellStyle name="Normal 2 3 2 5 4 5" xfId="28053" xr:uid="{42BFD702-8A4F-4542-A01B-B415B13CD23C}"/>
    <cellStyle name="Normal 2 3 2 5 5" xfId="3661" xr:uid="{1FB36D15-C93D-4074-B3E9-0CE1CD6CFEF4}"/>
    <cellStyle name="Normal 2 3 2 5 5 2" xfId="7133" xr:uid="{485E757F-13DC-402F-98DE-64C10138A74B}"/>
    <cellStyle name="Normal 2 3 2 5 5 2 2" xfId="15392" xr:uid="{BE95CCEE-72F8-4C33-B0F3-9A3BCC32FEF2}"/>
    <cellStyle name="Normal 2 3 2 5 5 2 2 2" xfId="39974" xr:uid="{FFE0948D-6A46-43FE-9C7C-B031D99B8832}"/>
    <cellStyle name="Normal 2 3 2 5 5 2 3" xfId="31959" xr:uid="{A8F4A230-CE2F-4AF0-80D5-BC902D2533E4}"/>
    <cellStyle name="Normal 2 3 2 5 5 3" xfId="12002" xr:uid="{FA5F196B-B9C7-4D7C-A8D7-EC5555AA2B0D}"/>
    <cellStyle name="Normal 2 3 2 5 5 3 2" xfId="36646" xr:uid="{33B8E8EC-3F1D-4B24-BEF0-B516979603A4}"/>
    <cellStyle name="Normal 2 3 2 5 5 4" xfId="21181" xr:uid="{B161303D-7E3A-4B86-89CE-C40AC39A4620}"/>
    <cellStyle name="Normal 2 3 2 5 5 4 2" xfId="45301" xr:uid="{7F0575C6-413F-4B90-9DBD-5BA8ECF2B1BF}"/>
    <cellStyle name="Normal 2 3 2 5 5 5" xfId="28761" xr:uid="{835F5F6E-ADA7-488F-8CF9-2B6B167E02DA}"/>
    <cellStyle name="Normal 2 3 2 5 6" xfId="4415" xr:uid="{E15AE947-95D7-4A96-91FC-9EE570ABC037}"/>
    <cellStyle name="Normal 2 3 2 5 6 2" xfId="12756" xr:uid="{40B446F8-6C35-465A-858D-CB986FE72FBE}"/>
    <cellStyle name="Normal 2 3 2 5 6 2 2" xfId="37341" xr:uid="{CEC427F9-8E1E-4D82-9920-8B752485F343}"/>
    <cellStyle name="Normal 2 3 2 5 6 3" xfId="29381" xr:uid="{EC1D1ACB-6F13-446B-BAB1-AAA13D83CC07}"/>
    <cellStyle name="Normal 2 3 2 5 7" xfId="4901" xr:uid="{29758E29-C56A-424E-ACF5-FC19E92669B8}"/>
    <cellStyle name="Normal 2 3 2 5 7 2" xfId="13214" xr:uid="{77ED540D-B933-4F8D-BAE8-F7C2F0D119A3}"/>
    <cellStyle name="Normal 2 3 2 5 7 2 2" xfId="37798" xr:uid="{66B77BF4-9200-4CC2-962A-2EEEBEB7D648}"/>
    <cellStyle name="Normal 2 3 2 5 7 3" xfId="29780" xr:uid="{CFEB7888-6D00-4124-945B-8F6FC4E5C133}"/>
    <cellStyle name="Normal 2 3 2 5 8" xfId="8910" xr:uid="{5C809AD7-2323-44A9-B424-553D74697DB6}"/>
    <cellStyle name="Normal 2 3 2 5 8 2" xfId="33673" xr:uid="{019D5CDD-6C87-4606-86A1-F842A39A91CC}"/>
    <cellStyle name="Normal 2 3 2 5 9" xfId="18088" xr:uid="{A30B89B7-AAD3-464A-A482-CBB9E7E3F258}"/>
    <cellStyle name="Normal 2 3 2 5 9 2" xfId="42313" xr:uid="{4C956B74-A57F-4675-8965-0DDE3295FECC}"/>
    <cellStyle name="Normal 2 3 2 6" xfId="581" xr:uid="{C59D252F-F942-4F82-A57E-970368E9B41A}"/>
    <cellStyle name="Normal 2 3 2 6 2" xfId="1419" xr:uid="{ACA04DBC-D5DE-4F61-B6D8-00E1F1880512}"/>
    <cellStyle name="Normal 2 3 2 6 2 2" xfId="7451" xr:uid="{8E13F335-EEC4-4E49-8714-F7B043DE309F}"/>
    <cellStyle name="Normal 2 3 2 6 2 2 2" xfId="15710" xr:uid="{66DDA2C4-A5CF-4A19-A231-472118D9B17C}"/>
    <cellStyle name="Normal 2 3 2 6 2 2 2 2" xfId="40292" xr:uid="{814AA5EC-CD17-45FE-95BD-DAA717E37867}"/>
    <cellStyle name="Normal 2 3 2 6 2 2 3" xfId="22608" xr:uid="{0A7933EB-117D-49C0-8401-E316077F1873}"/>
    <cellStyle name="Normal 2 3 2 6 2 2 3 2" xfId="46635" xr:uid="{9CDBEC44-E70B-4DF0-95DD-CA57467FF7EB}"/>
    <cellStyle name="Normal 2 3 2 6 2 2 4" xfId="32277" xr:uid="{5EA79CF3-FBE3-40A1-9CDE-02E06C672284}"/>
    <cellStyle name="Normal 2 3 2 6 2 3" xfId="5359" xr:uid="{98A12FBE-4B52-4388-9871-4C5EF5F4F082}"/>
    <cellStyle name="Normal 2 3 2 6 2 3 2" xfId="13643" xr:uid="{A6A28F1A-3EF6-4369-858E-14BAF33DDE3F}"/>
    <cellStyle name="Normal 2 3 2 6 2 3 2 2" xfId="38227" xr:uid="{81E70446-775B-478E-8310-115783F24D69}"/>
    <cellStyle name="Normal 2 3 2 6 2 3 3" xfId="30209" xr:uid="{B0151244-475E-4DAC-B49E-A6C0B80A36FF}"/>
    <cellStyle name="Normal 2 3 2 6 2 4" xfId="9781" xr:uid="{759540D0-6A48-46F2-B4A0-632D2701E51A}"/>
    <cellStyle name="Normal 2 3 2 6 2 4 2" xfId="34467" xr:uid="{37D42D4E-C4A4-49A4-83B5-576DE4297491}"/>
    <cellStyle name="Normal 2 3 2 6 2 5" xfId="20142" xr:uid="{B068CAD8-2E93-4C72-A2D4-4DA19BBD6C50}"/>
    <cellStyle name="Normal 2 3 2 6 2 5 2" xfId="44316" xr:uid="{5AA36E9E-D896-496D-A0E9-F905538E4B29}"/>
    <cellStyle name="Normal 2 3 2 6 2 6" xfId="26583" xr:uid="{F9D27B26-539D-4A56-B191-C54A9935A506}"/>
    <cellStyle name="Normal 2 3 2 6 3" xfId="970" xr:uid="{92376680-3D10-4D0C-9E41-A21DD379E2FD}"/>
    <cellStyle name="Normal 2 3 2 6 3 2" xfId="7962" xr:uid="{96F4088D-0369-4F43-AAB8-D40B9D5673FB}"/>
    <cellStyle name="Normal 2 3 2 6 3 2 2" xfId="16220" xr:uid="{6519F52C-1870-437E-91A3-9E833CC442CB}"/>
    <cellStyle name="Normal 2 3 2 6 3 2 2 2" xfId="40802" xr:uid="{365AF862-65ED-48D7-B352-FBE77916CC10}"/>
    <cellStyle name="Normal 2 3 2 6 3 2 3" xfId="22181" xr:uid="{64730AAB-9259-460E-899A-AC262ECA3325}"/>
    <cellStyle name="Normal 2 3 2 6 3 2 3 2" xfId="46230" xr:uid="{AF0E0E14-E417-477E-9DFC-1C262E4392A8}"/>
    <cellStyle name="Normal 2 3 2 6 3 2 4" xfId="32787" xr:uid="{5115E591-033A-477F-95C9-EF090A56A74C}"/>
    <cellStyle name="Normal 2 3 2 6 3 3" xfId="6075" xr:uid="{8EA3F0E5-039C-4F5B-8436-A0D57634CF1A}"/>
    <cellStyle name="Normal 2 3 2 6 3 3 2" xfId="14337" xr:uid="{7FD59E2F-D311-4F92-AF17-CA0481F58E05}"/>
    <cellStyle name="Normal 2 3 2 6 3 3 2 2" xfId="38919" xr:uid="{86815B9A-751E-4324-94CB-4A28AF51BB6F}"/>
    <cellStyle name="Normal 2 3 2 6 3 3 3" xfId="30904" xr:uid="{56FAE53C-6906-410D-9274-7AC4B19F3E93}"/>
    <cellStyle name="Normal 2 3 2 6 3 4" xfId="9346" xr:uid="{5BC60876-B28D-41F5-BCCC-FFDEB108544B}"/>
    <cellStyle name="Normal 2 3 2 6 3 4 2" xfId="34065" xr:uid="{2FC804B9-0CC9-4C59-8D76-C53567F43686}"/>
    <cellStyle name="Normal 2 3 2 6 3 5" xfId="19715" xr:uid="{01CCB7FE-1179-4AB5-9E74-EA761115BAD1}"/>
    <cellStyle name="Normal 2 3 2 6 3 5 2" xfId="43897" xr:uid="{BD3AB771-24EE-4C2F-A923-720B157E331C}"/>
    <cellStyle name="Normal 2 3 2 6 3 6" xfId="26184" xr:uid="{11B9342B-A664-4AD3-85D8-BF713EF54EE8}"/>
    <cellStyle name="Normal 2 3 2 6 4" xfId="6595" xr:uid="{B0EB3D5D-9A0F-4D69-8A65-9115EB7088CE}"/>
    <cellStyle name="Normal 2 3 2 6 4 2" xfId="14854" xr:uid="{C50C1BFF-7A9E-455F-8574-F2296D3FD391}"/>
    <cellStyle name="Normal 2 3 2 6 4 2 2" xfId="21834" xr:uid="{F9D4AE29-2C65-4C6F-A464-D030D4875141}"/>
    <cellStyle name="Normal 2 3 2 6 4 2 2 2" xfId="45908" xr:uid="{0F1765D6-62DF-4287-AFBC-AAF773BCD496}"/>
    <cellStyle name="Normal 2 3 2 6 4 2 3" xfId="39436" xr:uid="{B9896710-5058-4114-854E-D49028066112}"/>
    <cellStyle name="Normal 2 3 2 6 4 3" xfId="19369" xr:uid="{DD048DD4-FB30-4720-83B2-EE7143D26795}"/>
    <cellStyle name="Normal 2 3 2 6 4 3 2" xfId="43563" xr:uid="{59B4EDD1-C500-4585-9668-5270D58931F3}"/>
    <cellStyle name="Normal 2 3 2 6 4 4" xfId="31421" xr:uid="{B1829674-27D9-4697-931B-46A831902F9E}"/>
    <cellStyle name="Normal 2 3 2 6 5" xfId="7140" xr:uid="{6A24908D-0A88-4DA1-9111-2787628A2E0C}"/>
    <cellStyle name="Normal 2 3 2 6 5 2" xfId="15399" xr:uid="{9031EE1F-D41A-4535-B8EF-C5EE720C03DD}"/>
    <cellStyle name="Normal 2 3 2 6 5 2 2" xfId="39981" xr:uid="{5C9D32F0-04F1-4EF6-B5B9-95ED74A75FA3}"/>
    <cellStyle name="Normal 2 3 2 6 5 3" xfId="21239" xr:uid="{0E579EB9-ABB7-4A2B-8E3B-64C9F3F7C0DC}"/>
    <cellStyle name="Normal 2 3 2 6 5 3 2" xfId="45358" xr:uid="{5DFD80A3-1476-4071-AE3F-1172773DF9ED}"/>
    <cellStyle name="Normal 2 3 2 6 5 4" xfId="31966" xr:uid="{CF3CF513-F75F-40BB-9B17-1FB3057847BF}"/>
    <cellStyle name="Normal 2 3 2 6 6" xfId="4930" xr:uid="{04122527-421D-4297-A673-2A54779F733D}"/>
    <cellStyle name="Normal 2 3 2 6 6 2" xfId="13241" xr:uid="{18DCFBC6-8F0C-4084-A390-2DA8B504D0E9}"/>
    <cellStyle name="Normal 2 3 2 6 6 2 2" xfId="37825" xr:uid="{761695A3-DB66-4AEC-9BC8-E0DDC2FED0A5}"/>
    <cellStyle name="Normal 2 3 2 6 6 3" xfId="29807" xr:uid="{4FF33999-8E12-4995-BCC4-7A1E62984281}"/>
    <cellStyle name="Normal 2 3 2 6 7" xfId="8968" xr:uid="{9E87F502-BFAC-4DA3-B378-1AB1F0D26024}"/>
    <cellStyle name="Normal 2 3 2 6 7 2" xfId="33730" xr:uid="{60D2ABB2-13F0-4B63-A52E-661F9C549B84}"/>
    <cellStyle name="Normal 2 3 2 6 8" xfId="18762" xr:uid="{CD412A6C-D18C-4740-AA88-42649BE0F980}"/>
    <cellStyle name="Normal 2 3 2 6 8 2" xfId="42958" xr:uid="{2FC7DCD9-7DD9-4687-A7F5-437546CD32E1}"/>
    <cellStyle name="Normal 2 3 2 6 9" xfId="25861" xr:uid="{8DE195F9-36C3-4B39-8DC6-84145339D785}"/>
    <cellStyle name="Normal 2 3 2 7" xfId="1149" xr:uid="{5485F831-C3F5-48E2-B194-50ABF10952FD}"/>
    <cellStyle name="Normal 2 3 2 7 2" xfId="1581" xr:uid="{9D873F7E-C557-42C7-89CB-692DDA31D15F}"/>
    <cellStyle name="Normal 2 3 2 7 2 2" xfId="7556" xr:uid="{6CA4C77C-DBF5-4A48-8FBE-6C327E370CDC}"/>
    <cellStyle name="Normal 2 3 2 7 2 2 2" xfId="15814" xr:uid="{A00E5C31-C1EF-41DE-A26B-A6C3DEA9EB72}"/>
    <cellStyle name="Normal 2 3 2 7 2 2 2 2" xfId="40396" xr:uid="{015E897B-6370-45C3-B89D-D4A7FA1C79B9}"/>
    <cellStyle name="Normal 2 3 2 7 2 2 3" xfId="22768" xr:uid="{6370656B-E622-4352-8268-37B199FBA4FE}"/>
    <cellStyle name="Normal 2 3 2 7 2 2 3 2" xfId="46795" xr:uid="{6257C7F1-57E5-4984-AB11-988A2B768BD0}"/>
    <cellStyle name="Normal 2 3 2 7 2 2 4" xfId="32381" xr:uid="{C3F73217-2FA0-497F-9E01-310A4F7F0AFE}"/>
    <cellStyle name="Normal 2 3 2 7 2 3" xfId="5520" xr:uid="{5FEEC7B9-66F9-4D2D-A404-C4C4B8E50404}"/>
    <cellStyle name="Normal 2 3 2 7 2 3 2" xfId="13803" xr:uid="{2420CB57-DBEC-4498-9563-79100DD785D7}"/>
    <cellStyle name="Normal 2 3 2 7 2 3 2 2" xfId="38387" xr:uid="{BC4CFE2E-9DCB-4677-BB39-33F84395A9CF}"/>
    <cellStyle name="Normal 2 3 2 7 2 3 3" xfId="30369" xr:uid="{990B7676-9004-4419-9809-0014A0489467}"/>
    <cellStyle name="Normal 2 3 2 7 2 4" xfId="9941" xr:uid="{CCD3F9EB-0616-462E-B8A3-E82800794566}"/>
    <cellStyle name="Normal 2 3 2 7 2 4 2" xfId="34627" xr:uid="{02B88ECB-CD52-4EEC-AB37-E74BED1D3EF6}"/>
    <cellStyle name="Normal 2 3 2 7 2 5" xfId="20302" xr:uid="{F0F5790E-E8A3-45C8-9274-CD4974595632}"/>
    <cellStyle name="Normal 2 3 2 7 2 5 2" xfId="44476" xr:uid="{D82B8FA4-9640-435C-A3BC-09216E534FEE}"/>
    <cellStyle name="Normal 2 3 2 7 2 6" xfId="26743" xr:uid="{1CB0B4A5-8DD4-4BA4-AF29-E50368ACA44B}"/>
    <cellStyle name="Normal 2 3 2 7 3" xfId="6235" xr:uid="{5E4ADA1E-52A3-40AC-B28B-5481CED4DDC3}"/>
    <cellStyle name="Normal 2 3 2 7 3 2" xfId="8122" xr:uid="{7056B44B-D946-462C-94DE-D1899653B1AB}"/>
    <cellStyle name="Normal 2 3 2 7 3 2 2" xfId="16380" xr:uid="{3440DBE4-66AD-4CC5-988B-8128D21141C0}"/>
    <cellStyle name="Normal 2 3 2 7 3 2 2 2" xfId="40962" xr:uid="{767C2C67-843C-4C71-8980-309FFA30C969}"/>
    <cellStyle name="Normal 2 3 2 7 3 2 3" xfId="22358" xr:uid="{3C4FD886-F9E1-43FE-B2DF-3F157C4E00E4}"/>
    <cellStyle name="Normal 2 3 2 7 3 2 3 2" xfId="46392" xr:uid="{3974D371-27CD-4961-966C-D00954E57374}"/>
    <cellStyle name="Normal 2 3 2 7 3 2 4" xfId="32947" xr:uid="{4C9AAF1E-F1ED-47DE-AEB0-26F08CAE3B97}"/>
    <cellStyle name="Normal 2 3 2 7 3 3" xfId="14497" xr:uid="{21FC7866-A401-476C-AE06-1A7D7034C6E0}"/>
    <cellStyle name="Normal 2 3 2 7 3 3 2" xfId="39079" xr:uid="{549584C1-8D8C-4C14-86E5-2024A88B287E}"/>
    <cellStyle name="Normal 2 3 2 7 3 4" xfId="19892" xr:uid="{A94BA224-0DF6-49B6-9771-7DD4061E7497}"/>
    <cellStyle name="Normal 2 3 2 7 3 4 2" xfId="44072" xr:uid="{BC804191-D402-41DD-9CF1-C4DA28E68F6F}"/>
    <cellStyle name="Normal 2 3 2 7 3 5" xfId="31064" xr:uid="{8F459ECD-9873-4CF1-9091-93A44579F0B3}"/>
    <cellStyle name="Normal 2 3 2 7 4" xfId="6755" xr:uid="{23364CB1-D834-46B9-BDC3-5673F3C248AE}"/>
    <cellStyle name="Normal 2 3 2 7 4 2" xfId="15014" xr:uid="{BD4604C9-C29D-48E3-BB54-091B973B3529}"/>
    <cellStyle name="Normal 2 3 2 7 4 2 2" xfId="39596" xr:uid="{7338797D-2E5B-479B-B855-2DE59F796999}"/>
    <cellStyle name="Normal 2 3 2 7 4 3" xfId="20861" xr:uid="{44CE045E-3966-491B-BF8D-1C5792F85A52}"/>
    <cellStyle name="Normal 2 3 2 7 4 3 2" xfId="44999" xr:uid="{ABA8A246-F327-4DD8-A047-C0D03381D6E7}"/>
    <cellStyle name="Normal 2 3 2 7 4 4" xfId="31581" xr:uid="{7905EA87-E909-4040-A4D1-723B5FA9998C}"/>
    <cellStyle name="Normal 2 3 2 7 5" xfId="7266" xr:uid="{3A661675-DB73-4FD2-BFB3-1E061A6BDDBD}"/>
    <cellStyle name="Normal 2 3 2 7 5 2" xfId="15525" xr:uid="{7F47DC33-99C2-4C15-88C5-73E6F25B616D}"/>
    <cellStyle name="Normal 2 3 2 7 5 2 2" xfId="40107" xr:uid="{8E82B022-0F25-4D41-AD50-D414C53689BB}"/>
    <cellStyle name="Normal 2 3 2 7 5 3" xfId="32092" xr:uid="{CDC3C176-C7F8-45F1-9228-6FFB4BD684A0}"/>
    <cellStyle name="Normal 2 3 2 7 6" xfId="5108" xr:uid="{EE3E2A5F-162B-42A8-A0F1-8A5F5FDE6BA8}"/>
    <cellStyle name="Normal 2 3 2 7 6 2" xfId="13403" xr:uid="{AE325FC6-68C0-4023-B05C-E408CF135034}"/>
    <cellStyle name="Normal 2 3 2 7 6 2 2" xfId="37987" xr:uid="{69874DB2-8E51-4237-8985-DEABF70E4CDC}"/>
    <cellStyle name="Normal 2 3 2 7 6 3" xfId="29968" xr:uid="{A3177387-717D-4922-9FC2-734625F5167A}"/>
    <cellStyle name="Normal 2 3 2 7 7" xfId="9525" xr:uid="{61DBC706-E8F6-4947-9F82-81E2FEF2195C}"/>
    <cellStyle name="Normal 2 3 2 7 7 2" xfId="34225" xr:uid="{04AF0354-564F-454B-A6B1-B940905092B8}"/>
    <cellStyle name="Normal 2 3 2 7 8" xfId="18432" xr:uid="{BFE13DA1-25C8-412B-94B7-42989E420CFD}"/>
    <cellStyle name="Normal 2 3 2 7 8 2" xfId="42642" xr:uid="{71634C16-5543-4C4E-929A-E0767281566A}"/>
    <cellStyle name="Normal 2 3 2 7 9" xfId="26344" xr:uid="{BDB5F3F7-3B09-4FAC-943C-E80931611C66}"/>
    <cellStyle name="Normal 2 3 2 8" xfId="1216" xr:uid="{A836C208-1A1A-4666-8106-0F52BE9B51CF}"/>
    <cellStyle name="Normal 2 3 2 8 2" xfId="5888" xr:uid="{88DF5120-C0E1-4F04-B21E-D53A197AAD08}"/>
    <cellStyle name="Normal 2 3 2 8 2 2" xfId="7775" xr:uid="{8EFEBC02-309A-4A9C-A2C2-4A76FD204FB6}"/>
    <cellStyle name="Normal 2 3 2 8 2 2 2" xfId="16033" xr:uid="{AF5FFFF8-E4A9-4A0B-954B-EC3CDE288320}"/>
    <cellStyle name="Normal 2 3 2 8 2 2 2 2" xfId="40615" xr:uid="{2BF61CB8-E6DA-4B86-984F-2DA45F18868E}"/>
    <cellStyle name="Normal 2 3 2 8 2 2 3" xfId="32600" xr:uid="{49BA5BF0-E140-4533-BD03-C599B5D19D3F}"/>
    <cellStyle name="Normal 2 3 2 8 2 3" xfId="14150" xr:uid="{8C649C9A-0889-47FD-9757-A4AB719E5F01}"/>
    <cellStyle name="Normal 2 3 2 8 2 3 2" xfId="38732" xr:uid="{31B8F5CD-691D-403C-948D-BF99B94DD064}"/>
    <cellStyle name="Normal 2 3 2 8 2 4" xfId="22413" xr:uid="{D10DE006-6D01-4A66-83AD-079A497D0F39}"/>
    <cellStyle name="Normal 2 3 2 8 2 4 2" xfId="46447" xr:uid="{6A53BBA1-846A-438F-8E6C-426B5EB22E9A}"/>
    <cellStyle name="Normal 2 3 2 8 2 5" xfId="30717" xr:uid="{B6196CBA-2B1B-4F8D-8A2C-B0FABC8C2474}"/>
    <cellStyle name="Normal 2 3 2 8 3" xfId="6408" xr:uid="{497491D5-A46E-4C4A-A2DC-BFD4D0F587EC}"/>
    <cellStyle name="Normal 2 3 2 8 3 2" xfId="14667" xr:uid="{00BADAFA-F726-4F8C-9837-5A42A02F6D5C}"/>
    <cellStyle name="Normal 2 3 2 8 3 2 2" xfId="39249" xr:uid="{3E9DBACD-6EDC-4F16-BC58-45CC473ACDE3}"/>
    <cellStyle name="Normal 2 3 2 8 3 3" xfId="31234" xr:uid="{B30D2D14-5674-42FA-BF6C-E0596AB78B6E}"/>
    <cellStyle name="Normal 2 3 2 8 4" xfId="7318" xr:uid="{39B40B44-02D2-4271-94CB-A2DE4A3340FE}"/>
    <cellStyle name="Normal 2 3 2 8 4 2" xfId="15577" xr:uid="{1C15E121-63A9-4D90-B1C6-296043FA2640}"/>
    <cellStyle name="Normal 2 3 2 8 4 2 2" xfId="40159" xr:uid="{AA494752-1937-412F-B434-362018516D6C}"/>
    <cellStyle name="Normal 2 3 2 8 4 3" xfId="32144" xr:uid="{3785BF01-035E-4F28-9DDF-0AB0E976F24A}"/>
    <cellStyle name="Normal 2 3 2 8 5" xfId="5161" xr:uid="{6913C363-842B-4AD4-9478-531BA0C4FB5B}"/>
    <cellStyle name="Normal 2 3 2 8 5 2" xfId="13455" xr:uid="{7BDA544B-5B66-4495-B3A8-FA47AE4999E2}"/>
    <cellStyle name="Normal 2 3 2 8 5 2 2" xfId="38039" xr:uid="{6DDEFCAB-E898-4D96-B4D4-85F1631CC44F}"/>
    <cellStyle name="Normal 2 3 2 8 5 3" xfId="30021" xr:uid="{3931CD05-AA53-479F-85BC-993C9F91CDB4}"/>
    <cellStyle name="Normal 2 3 2 8 6" xfId="9584" xr:uid="{8863C119-7179-4AC8-B89F-C7E9A4571452}"/>
    <cellStyle name="Normal 2 3 2 8 6 2" xfId="34279" xr:uid="{55ECF864-F85C-4DE5-A860-ECBF2337C397}"/>
    <cellStyle name="Normal 2 3 2 8 7" xfId="19946" xr:uid="{7E7C0B6F-304F-4F70-A5B4-8F09D03BDCD1}"/>
    <cellStyle name="Normal 2 3 2 8 7 2" xfId="44124" xr:uid="{7BC5AF47-151B-40F1-8EC9-C8C06B0F645C}"/>
    <cellStyle name="Normal 2 3 2 8 8" xfId="26396" xr:uid="{3E1788F4-020E-41D3-A1E5-20604F0C6577}"/>
    <cellStyle name="Normal 2 3 2 9" xfId="1175" xr:uid="{634A4E7A-E16B-43FC-89F7-BE819ACB1D80}"/>
    <cellStyle name="Normal 2 3 2 9 2" xfId="6261" xr:uid="{968FD294-35B8-44F6-9315-E21E8A0B44DB}"/>
    <cellStyle name="Normal 2 3 2 9 2 2" xfId="8148" xr:uid="{60373C6A-D1BD-4296-B615-BC21D53F103F}"/>
    <cellStyle name="Normal 2 3 2 9 2 2 2" xfId="16406" xr:uid="{7DCBC60F-DF33-4D7B-B67F-420C7FA2BCB6}"/>
    <cellStyle name="Normal 2 3 2 9 2 2 2 2" xfId="40988" xr:uid="{81B1BB6A-E5C4-410D-A9C4-4E2242C0DC79}"/>
    <cellStyle name="Normal 2 3 2 9 2 2 3" xfId="32973" xr:uid="{EFDB623C-DEEE-4304-BBF5-9F7F2B8FADBB}"/>
    <cellStyle name="Normal 2 3 2 9 2 3" xfId="14523" xr:uid="{B12352F7-71FE-4820-BC65-445C89D1B903}"/>
    <cellStyle name="Normal 2 3 2 9 2 3 2" xfId="39105" xr:uid="{1D7E9891-BCD6-4066-8760-2DA84C8574D5}"/>
    <cellStyle name="Normal 2 3 2 9 2 4" xfId="22384" xr:uid="{76D52932-8694-40AD-BACC-261E0BC3043F}"/>
    <cellStyle name="Normal 2 3 2 9 2 4 2" xfId="46418" xr:uid="{1FE8AA23-3377-48E6-9993-A3CA3BE497A7}"/>
    <cellStyle name="Normal 2 3 2 9 2 5" xfId="31090" xr:uid="{15F26C0C-3EC8-4EEC-926B-CDE3389DC3CF}"/>
    <cellStyle name="Normal 2 3 2 9 3" xfId="6781" xr:uid="{2A2C0CCD-79E3-4CF8-90EA-A0BBD5E2F310}"/>
    <cellStyle name="Normal 2 3 2 9 3 2" xfId="15040" xr:uid="{42364930-E20F-4683-869E-0FCA4D807341}"/>
    <cellStyle name="Normal 2 3 2 9 3 2 2" xfId="39622" xr:uid="{C4ECC03D-92E8-44D1-9DAE-187C58B109F4}"/>
    <cellStyle name="Normal 2 3 2 9 3 3" xfId="31607" xr:uid="{6DAA18FF-9FD6-48B1-8D1D-27590AF35984}"/>
    <cellStyle name="Normal 2 3 2 9 4" xfId="7292" xr:uid="{5E91E391-3295-440B-958E-94A0D941675A}"/>
    <cellStyle name="Normal 2 3 2 9 4 2" xfId="15551" xr:uid="{EB8EE1E9-AFE4-449D-88E5-E4E8A4E5CBA4}"/>
    <cellStyle name="Normal 2 3 2 9 4 2 2" xfId="40133" xr:uid="{944E023A-696E-48D8-99E1-278B25ADB3A6}"/>
    <cellStyle name="Normal 2 3 2 9 4 3" xfId="32118" xr:uid="{E6013FE4-FFA5-404B-BA90-4BC908EAA0EE}"/>
    <cellStyle name="Normal 2 3 2 9 5" xfId="5134" xr:uid="{41D41617-B563-4939-9E98-D791FCB1935A}"/>
    <cellStyle name="Normal 2 3 2 9 5 2" xfId="13429" xr:uid="{22650D92-FB26-453C-BA99-043FE1216FB3}"/>
    <cellStyle name="Normal 2 3 2 9 5 2 2" xfId="38013" xr:uid="{F66E4E2D-4D7C-48C9-BDE1-4F9238B4C386}"/>
    <cellStyle name="Normal 2 3 2 9 5 3" xfId="29994" xr:uid="{CB726B0B-9873-44C0-944F-3F5B6B8F6587}"/>
    <cellStyle name="Normal 2 3 2 9 6" xfId="9551" xr:uid="{3144CD8B-BFEB-443F-8488-A5B2322E241A}"/>
    <cellStyle name="Normal 2 3 2 9 6 2" xfId="34251" xr:uid="{CE6F15A9-D93F-44D4-B593-46E3B0894885}"/>
    <cellStyle name="Normal 2 3 2 9 7" xfId="19918" xr:uid="{1BB83406-C93B-4A1B-B433-365E6BF022A9}"/>
    <cellStyle name="Normal 2 3 2 9 7 2" xfId="44098" xr:uid="{0D5CE90E-EF45-4CA5-9244-3008F1CBCF7D}"/>
    <cellStyle name="Normal 2 3 2 9 8" xfId="26370" xr:uid="{94F6849A-35C4-479D-B36C-280634CDD775}"/>
    <cellStyle name="Normal 2 3 20" xfId="2693" xr:uid="{775105C6-69EA-493D-9074-3A70974F0973}"/>
    <cellStyle name="Normal 2 3 20 2" xfId="11034" xr:uid="{464412E1-B198-47E0-AEB5-6FF02C6A6573}"/>
    <cellStyle name="Normal 2 3 20 2 2" xfId="35689" xr:uid="{0191C63C-BD93-4184-930E-77872D7B41D0}"/>
    <cellStyle name="Normal 2 3 20 3" xfId="27804" xr:uid="{D5C84567-09F1-4743-BCCD-6A31A822BBD8}"/>
    <cellStyle name="Normal 2 3 21" xfId="3166" xr:uid="{711765DC-BD78-4D68-B1F1-4C67F06623D1}"/>
    <cellStyle name="Normal 2 3 21 2" xfId="11507" xr:uid="{BC117894-8859-4395-9C59-E50D041B23AF}"/>
    <cellStyle name="Normal 2 3 21 2 2" xfId="36161" xr:uid="{8D0A9641-A9DE-4037-A5D1-559C2BB4DA6F}"/>
    <cellStyle name="Normal 2 3 21 3" xfId="28276" xr:uid="{E42DC7B2-84F4-4A33-B468-27BDB8EEE099}"/>
    <cellStyle name="Normal 2 3 22" xfId="3409" xr:uid="{4632F7E9-BFBD-43DA-B4C2-BAA9343E6FCE}"/>
    <cellStyle name="Normal 2 3 22 2" xfId="11750" xr:uid="{03D5D771-4B49-4ACC-B574-211CC6778E9A}"/>
    <cellStyle name="Normal 2 3 22 2 2" xfId="36397" xr:uid="{7BFA23C0-C7BB-4223-86F3-990135FB3BB6}"/>
    <cellStyle name="Normal 2 3 22 3" xfId="28512" xr:uid="{AC7C5277-9F7A-4C2D-81BC-7CA7EEAB425D}"/>
    <cellStyle name="Normal 2 3 23" xfId="3946" xr:uid="{D5BDA255-AB2C-40BD-BA26-A1BDC2B22159}"/>
    <cellStyle name="Normal 2 3 23 2" xfId="12287" xr:uid="{A9A5E0E5-F8B8-43F8-BD5C-CB7BE940AF73}"/>
    <cellStyle name="Normal 2 3 23 2 2" xfId="36873" xr:uid="{10F7962E-E418-4148-864A-ABF53C930EE8}"/>
    <cellStyle name="Normal 2 3 23 3" xfId="28988" xr:uid="{001DA040-9427-4497-9BCB-CB8476AB10B7}"/>
    <cellStyle name="Normal 2 3 24" xfId="4020" xr:uid="{7E3F91F8-788C-4489-A72F-4119ECB85FCF}"/>
    <cellStyle name="Normal 2 3 24 2" xfId="12361" xr:uid="{42FA457A-E7A5-484D-BE1D-7A00209D206A}"/>
    <cellStyle name="Normal 2 3 24 2 2" xfId="36947" xr:uid="{C572243A-BE6F-4538-B037-D3DB75A08F3B}"/>
    <cellStyle name="Normal 2 3 24 3" xfId="29062" xr:uid="{28ACDBD5-5D43-46F5-AE35-3F4A6CABE581}"/>
    <cellStyle name="Normal 2 3 25" xfId="4097" xr:uid="{98BC6874-9942-4B2D-9950-4E91CCBB0CF7}"/>
    <cellStyle name="Normal 2 3 25 2" xfId="12438" xr:uid="{04CA1F2F-81A5-4EFE-A6BA-6DF321863396}"/>
    <cellStyle name="Normal 2 3 25 2 2" xfId="37023" xr:uid="{3CB3AA76-9165-4940-8E1C-0C919128E815}"/>
    <cellStyle name="Normal 2 3 25 3" xfId="29132" xr:uid="{10CF0195-27D4-4B09-A396-F9DC94A6B75F}"/>
    <cellStyle name="Normal 2 3 26" xfId="4701" xr:uid="{D6A567A4-0576-4569-9EB1-4521B98D29EA}"/>
    <cellStyle name="Normal 2 3 26 2" xfId="13040" xr:uid="{EF0451A2-F8A0-4E17-8011-A65813271DF2}"/>
    <cellStyle name="Normal 2 3 26 2 2" xfId="37625" xr:uid="{3F6FF68A-20A2-485D-A49B-CCB351C1DCEE}"/>
    <cellStyle name="Normal 2 3 26 3" xfId="29604" xr:uid="{28ECDFCA-760F-42E3-8103-101C7B323418}"/>
    <cellStyle name="Normal 2 3 27" xfId="8499" xr:uid="{7BAC9B99-1A8F-4F23-8959-35E7C1DDACD4}"/>
    <cellStyle name="Normal 2 3 27 2" xfId="16757" xr:uid="{0C7CFA8E-3130-40A0-BB15-34826CD80990}"/>
    <cellStyle name="Normal 2 3 27 2 2" xfId="41339" xr:uid="{9F8D38FB-E24F-4C1C-BB20-63BA23F90654}"/>
    <cellStyle name="Normal 2 3 27 3" xfId="33310" xr:uid="{8A75CB2A-A23F-4E6B-8362-25A8D875965D}"/>
    <cellStyle name="Normal 2 3 28" xfId="8628" xr:uid="{89448641-511A-4267-8B49-F7D1921155B2}"/>
    <cellStyle name="Normal 2 3 28 2" xfId="33413" xr:uid="{C3D097D1-A1A8-48ED-9F48-58DE1D42E62B}"/>
    <cellStyle name="Normal 2 3 29" xfId="17737" xr:uid="{254A36B5-6150-4891-A66E-24938E2B27A7}"/>
    <cellStyle name="Normal 2 3 29 2" xfId="41964" xr:uid="{39668217-259F-4259-B452-4643398C3C13}"/>
    <cellStyle name="Normal 2 3 3" xfId="168" xr:uid="{9125C13A-A3A2-44ED-885F-C19A93B67E3D}"/>
    <cellStyle name="Normal 2 3 3 10" xfId="2024" xr:uid="{2E0FCB1A-B97D-407E-A82B-A7A08629CE51}"/>
    <cellStyle name="Normal 2 3 3 10 2" xfId="6421" xr:uid="{32D7F395-787B-44AD-9C1A-EBAB9593AFCE}"/>
    <cellStyle name="Normal 2 3 3 10 2 2" xfId="14680" xr:uid="{57B09DD7-2489-460C-B723-B3283DAC905F}"/>
    <cellStyle name="Normal 2 3 3 10 2 2 2" xfId="39262" xr:uid="{D104009F-F341-4086-B695-FABBC0D7311C}"/>
    <cellStyle name="Normal 2 3 3 10 2 3" xfId="23188" xr:uid="{DF7E9960-071A-41CD-9B0D-AF828FF0A809}"/>
    <cellStyle name="Normal 2 3 3 10 2 3 2" xfId="47199" xr:uid="{249572D8-DF85-40F9-BC4E-950C569E9B86}"/>
    <cellStyle name="Normal 2 3 3 10 2 4" xfId="31247" xr:uid="{F23569CE-3C75-4B8D-857B-D450DE862264}"/>
    <cellStyle name="Normal 2 3 3 10 3" xfId="10366" xr:uid="{88A0973D-788E-4095-BD7A-B45BCB375EFC}"/>
    <cellStyle name="Normal 2 3 3 10 3 2" xfId="35025" xr:uid="{53DD52FA-C240-4F67-91BE-AF75E6D9F501}"/>
    <cellStyle name="Normal 2 3 3 10 4" xfId="20723" xr:uid="{2B153CE7-BC79-4A12-8334-9A1768044F02}"/>
    <cellStyle name="Normal 2 3 3 10 4 2" xfId="44883" xr:uid="{F56E4C0A-17E8-48F8-9DC1-80E8D1D8ED9B}"/>
    <cellStyle name="Normal 2 3 3 10 5" xfId="27140" xr:uid="{A81FF4F2-522F-4E21-B0F6-FF9A76FAFEE5}"/>
    <cellStyle name="Normal 2 3 3 11" xfId="2095" xr:uid="{7B787AD8-901A-4EA9-852A-16701174E97B}"/>
    <cellStyle name="Normal 2 3 3 11 2" xfId="8268" xr:uid="{B26EB49E-8239-4248-999F-C08D40D4D434}"/>
    <cellStyle name="Normal 2 3 3 11 2 2" xfId="16526" xr:uid="{9E11C75E-DF15-444F-882B-4B4E97B8AA36}"/>
    <cellStyle name="Normal 2 3 3 11 2 2 2" xfId="41108" xr:uid="{A1CD515C-4EC3-43BB-A5AD-7857AAD3D7E3}"/>
    <cellStyle name="Normal 2 3 3 11 2 3" xfId="21472" xr:uid="{DC8D8C55-C717-48ED-A55F-AB4405ABFAE4}"/>
    <cellStyle name="Normal 2 3 3 11 2 3 2" xfId="45578" xr:uid="{A9A15727-137B-45E5-B46B-5860DC5892AE}"/>
    <cellStyle name="Normal 2 3 3 11 2 4" xfId="33093" xr:uid="{F6229AF1-60D0-49B9-BE56-56D53AFF8D66}"/>
    <cellStyle name="Normal 2 3 3 11 3" xfId="10437" xr:uid="{ED84AD01-372B-406E-98DA-51F3D5954E27}"/>
    <cellStyle name="Normal 2 3 3 11 3 2" xfId="35095" xr:uid="{BA56933D-31F8-40BC-9F3F-11558056AD39}"/>
    <cellStyle name="Normal 2 3 3 11 4" xfId="18998" xr:uid="{B7682E20-D227-4632-9F78-7F7A2F5FF9EF}"/>
    <cellStyle name="Normal 2 3 3 11 4 2" xfId="43192" xr:uid="{C7C0D225-9272-4083-8611-7BB6AF1A3545}"/>
    <cellStyle name="Normal 2 3 3 11 5" xfId="27210" xr:uid="{9B90BBE4-0DE3-4E3A-94D5-7E5BE1AF64C5}"/>
    <cellStyle name="Normal 2 3 3 12" xfId="2337" xr:uid="{75C05348-22C1-437E-B738-9DC0A72A1B28}"/>
    <cellStyle name="Normal 2 3 3 12 2" xfId="10678" xr:uid="{8E0ADD31-E250-4F53-A6A0-69ECC465DA3B}"/>
    <cellStyle name="Normal 2 3 3 12 2 2" xfId="35335" xr:uid="{3E0B6BED-C3A8-421B-B00E-D9C113B1FEA7}"/>
    <cellStyle name="Normal 2 3 3 12 3" xfId="20876" xr:uid="{C4CCC683-1D57-480A-96E9-39539A8C69F3}"/>
    <cellStyle name="Normal 2 3 3 12 3 2" xfId="45014" xr:uid="{B3998291-74D2-4966-8885-E2A309FFDB44}"/>
    <cellStyle name="Normal 2 3 3 12 4" xfId="27450" xr:uid="{AB6F30C2-72F3-4279-9F88-3030B9D07E25}"/>
    <cellStyle name="Normal 2 3 3 13" xfId="2411" xr:uid="{DA90A7E0-ABF2-4EA8-B224-121F467505D7}"/>
    <cellStyle name="Normal 2 3 3 13 2" xfId="10752" xr:uid="{2B301B26-669F-42A5-BC5C-D19AC2F24E4E}"/>
    <cellStyle name="Normal 2 3 3 13 2 2" xfId="35409" xr:uid="{1B87422F-B8B4-401B-B6C7-9EBA4F80F606}"/>
    <cellStyle name="Normal 2 3 3 13 3" xfId="27524" xr:uid="{9DCD88CA-24CA-43DE-8055-A57A79E346A1}"/>
    <cellStyle name="Normal 2 3 3 14" xfId="2482" xr:uid="{2FFB301C-0FA2-4301-A437-EEB8E5A614E0}"/>
    <cellStyle name="Normal 2 3 3 14 2" xfId="10823" xr:uid="{AFE29C02-0686-49CD-AF6C-F34B82A0B8C8}"/>
    <cellStyle name="Normal 2 3 3 14 2 2" xfId="35479" xr:uid="{1434D8BD-F164-4F16-B321-0FE9FE667E1C}"/>
    <cellStyle name="Normal 2 3 3 14 3" xfId="27594" xr:uid="{F112D69B-E177-43FF-84F9-FAA9939A9786}"/>
    <cellStyle name="Normal 2 3 3 15" xfId="2719" xr:uid="{FD92278A-CDF3-4A5C-B89C-E723AAE39B29}"/>
    <cellStyle name="Normal 2 3 3 15 2" xfId="11060" xr:uid="{EB57C009-A1A1-46AE-B72B-AE1B018DE6DD}"/>
    <cellStyle name="Normal 2 3 3 15 2 2" xfId="35715" xr:uid="{7A5F7A46-2535-4071-B5C5-453752751A9A}"/>
    <cellStyle name="Normal 2 3 3 15 3" xfId="27830" xr:uid="{3AF025F9-214C-4ED3-A7ED-9328A45EE2DD}"/>
    <cellStyle name="Normal 2 3 3 16" xfId="3192" xr:uid="{53006951-306E-4ECD-B0CB-65BA760922B7}"/>
    <cellStyle name="Normal 2 3 3 16 2" xfId="11533" xr:uid="{C59D6F20-70CA-4ED3-9381-6061424882D0}"/>
    <cellStyle name="Normal 2 3 3 16 2 2" xfId="36187" xr:uid="{C1D34EB8-C444-42F7-AF15-5E68D6A6E020}"/>
    <cellStyle name="Normal 2 3 3 16 3" xfId="28302" xr:uid="{0AE55592-EDB8-4854-AFD3-00D45D886BD4}"/>
    <cellStyle name="Normal 2 3 3 17" xfId="3435" xr:uid="{9CC3923C-BC26-49BF-A07B-55309016135B}"/>
    <cellStyle name="Normal 2 3 3 17 2" xfId="11776" xr:uid="{D88A3B75-1561-4FA2-A9CE-0FB58CB8C810}"/>
    <cellStyle name="Normal 2 3 3 17 2 2" xfId="36423" xr:uid="{A08BD4DD-4225-4BD6-BE70-6B2D4477BF84}"/>
    <cellStyle name="Normal 2 3 3 17 3" xfId="28538" xr:uid="{EF6A0439-A28C-4D5A-BF83-BEF7AC49DCE3}"/>
    <cellStyle name="Normal 2 3 3 18" xfId="3972" xr:uid="{ED26C82C-67F1-473C-867A-E8AD0EEA0BBD}"/>
    <cellStyle name="Normal 2 3 3 18 2" xfId="12313" xr:uid="{1017B6A5-BF74-4807-90E1-ECD5627341CA}"/>
    <cellStyle name="Normal 2 3 3 18 2 2" xfId="36899" xr:uid="{8394E376-FD0B-4E33-93F4-A18E57F90B01}"/>
    <cellStyle name="Normal 2 3 3 18 3" xfId="29014" xr:uid="{86A09951-E638-4A58-9284-3423F77B2213}"/>
    <cellStyle name="Normal 2 3 3 19" xfId="4046" xr:uid="{72593A3F-2F1C-40FD-82A1-A4D3B19DB819}"/>
    <cellStyle name="Normal 2 3 3 19 2" xfId="12387" xr:uid="{0C855310-8B74-4D03-A1E8-46B72F09F9AE}"/>
    <cellStyle name="Normal 2 3 3 19 2 2" xfId="36973" xr:uid="{470390AE-A965-4C01-B82E-562C75DDFA12}"/>
    <cellStyle name="Normal 2 3 3 19 3" xfId="29088" xr:uid="{9EF39D6C-A9E0-497A-BBFD-4B496E327051}"/>
    <cellStyle name="Normal 2 3 3 2" xfId="273" xr:uid="{B16E0BEF-5D70-4C1D-8F05-5EFED5FFA71D}"/>
    <cellStyle name="Normal 2 3 3 2 10" xfId="2780" xr:uid="{1A030896-C0EC-42A8-ABFF-239DFF9AC88A}"/>
    <cellStyle name="Normal 2 3 3 2 10 2" xfId="11121" xr:uid="{76F865CB-F981-4DD9-B0C7-ABDF6852AB4F}"/>
    <cellStyle name="Normal 2 3 3 2 10 2 2" xfId="35776" xr:uid="{7B82F99E-71AF-417A-95D3-099CC79ED950}"/>
    <cellStyle name="Normal 2 3 3 2 10 3" xfId="27891" xr:uid="{A3CA1387-4C70-4263-B55A-E20720AD96FE}"/>
    <cellStyle name="Normal 2 3 3 2 11" xfId="3253" xr:uid="{0666DB2D-4483-46EA-807D-62262444F58D}"/>
    <cellStyle name="Normal 2 3 3 2 11 2" xfId="11594" xr:uid="{2A1DCA65-AA2C-429F-835B-E7763FF4CE1B}"/>
    <cellStyle name="Normal 2 3 3 2 11 2 2" xfId="36248" xr:uid="{B36CC95F-8BF2-4DDD-90C9-A3B3675ADF80}"/>
    <cellStyle name="Normal 2 3 3 2 11 3" xfId="28363" xr:uid="{8E31B05C-D2F2-43C5-BE8F-A277FBF53789}"/>
    <cellStyle name="Normal 2 3 3 2 12" xfId="3497" xr:uid="{AD55A674-E723-49FA-A156-2566B5B18B81}"/>
    <cellStyle name="Normal 2 3 3 2 12 2" xfId="11838" xr:uid="{68FA6E66-9E5E-42CD-A1DD-D155AFB7F38D}"/>
    <cellStyle name="Normal 2 3 3 2 12 2 2" xfId="36484" xr:uid="{16C290D7-0786-44FF-9074-A3F5AE925EA8}"/>
    <cellStyle name="Normal 2 3 3 2 12 3" xfId="28599" xr:uid="{7C33A3F1-1525-4A0D-8F65-2C65C97214CF}"/>
    <cellStyle name="Normal 2 3 3 2 13" xfId="4209" xr:uid="{2311F64E-E817-4644-8056-9E2D7832C6D1}"/>
    <cellStyle name="Normal 2 3 3 2 13 2" xfId="12550" xr:uid="{AC631FD9-83A5-4F01-841C-A042297CA1C9}"/>
    <cellStyle name="Normal 2 3 3 2 13 2 2" xfId="37135" xr:uid="{540A2640-8EBD-4D78-8522-A1E1A4F3A247}"/>
    <cellStyle name="Normal 2 3 3 2 13 3" xfId="29219" xr:uid="{63BB8CB5-42AB-4F96-B330-0C78FFAC5CD3}"/>
    <cellStyle name="Normal 2 3 3 2 14" xfId="4792" xr:uid="{F21506F8-90BE-4135-8E0F-A21C35A01E1D}"/>
    <cellStyle name="Normal 2 3 3 2 14 2" xfId="13120" xr:uid="{0204A4BE-CE61-405A-92EC-7ADF8673348A}"/>
    <cellStyle name="Normal 2 3 3 2 14 2 2" xfId="37705" xr:uid="{1C58B3D8-7434-4AC2-86A0-59BC89C3C033}"/>
    <cellStyle name="Normal 2 3 3 2 14 3" xfId="29685" xr:uid="{11F7A20F-CAB6-498B-B8F3-CB3C6CB7C874}"/>
    <cellStyle name="Normal 2 3 3 2 15" xfId="8724" xr:uid="{0FF63C32-50EB-41AC-A2DE-B01C49928F43}"/>
    <cellStyle name="Normal 2 3 3 2 15 2" xfId="33504" xr:uid="{3D2FB6E9-BD8C-43E4-9052-E2E9CC0EA4EE}"/>
    <cellStyle name="Normal 2 3 3 2 16" xfId="17912" xr:uid="{3F9B37E6-5BCE-46BC-9821-A3B451C0F4DC}"/>
    <cellStyle name="Normal 2 3 3 2 16 2" xfId="42137" xr:uid="{A1504B79-252A-482F-B207-CC3A0C660F78}"/>
    <cellStyle name="Normal 2 3 3 2 17" xfId="18513" xr:uid="{65CC0491-BB10-4F70-BEB4-03B86A41F13C}"/>
    <cellStyle name="Normal 2 3 3 2 17 2" xfId="42716" xr:uid="{85228FEB-403E-424C-BF71-A8AC7B6D3788}"/>
    <cellStyle name="Normal 2 3 3 2 18" xfId="25638" xr:uid="{71CD2B3A-BEFD-4C79-84D8-8F6A78363DAF}"/>
    <cellStyle name="Normal 2 3 3 2 2" xfId="469" xr:uid="{F32C16DF-C564-4036-B7B6-A3C07AA663A1}"/>
    <cellStyle name="Normal 2 3 3 2 2 10" xfId="5009" xr:uid="{5C9F8019-CFB0-455D-9282-75C3BA1C20CC}"/>
    <cellStyle name="Normal 2 3 3 2 2 10 2" xfId="13309" xr:uid="{9A1E3229-55A2-4836-BE74-9796D44C5ADD}"/>
    <cellStyle name="Normal 2 3 3 2 2 10 2 2" xfId="37893" xr:uid="{874B74C1-D19A-4B2F-9C96-287E2CAEF9DF}"/>
    <cellStyle name="Normal 2 3 3 2 2 10 3" xfId="29875" xr:uid="{EC488EEB-3589-4A60-908B-807BC6DF2323}"/>
    <cellStyle name="Normal 2 3 3 2 2 11" xfId="8859" xr:uid="{A55F656B-8A86-4331-9542-07D9B0CDF7B0}"/>
    <cellStyle name="Normal 2 3 3 2 2 11 2" xfId="33625" xr:uid="{6A164A50-4DA3-4D8F-9986-93A85CBA59DB}"/>
    <cellStyle name="Normal 2 3 3 2 2 12" xfId="18044" xr:uid="{37D543F9-8EA5-41ED-8763-172513910F75}"/>
    <cellStyle name="Normal 2 3 3 2 2 12 2" xfId="42269" xr:uid="{6490E586-1FF5-4BAE-AACB-720C14345D3C}"/>
    <cellStyle name="Normal 2 3 3 2 2 13" xfId="18652" xr:uid="{9CA55FF4-811D-4846-A70F-02B804718371}"/>
    <cellStyle name="Normal 2 3 3 2 2 13 2" xfId="42848" xr:uid="{79031D7A-52BC-4931-ABE2-439FF9B97BC5}"/>
    <cellStyle name="Normal 2 3 3 2 2 14" xfId="25756" xr:uid="{A9FA5CE1-A6A7-430B-A91D-A61956D15FC7}"/>
    <cellStyle name="Normal 2 3 3 2 2 2" xfId="1487" xr:uid="{349D3B25-8D45-4C20-AFFB-C1410B223B14}"/>
    <cellStyle name="Normal 2 3 3 2 2 2 2" xfId="3134" xr:uid="{CDCAEB43-F9EE-413A-987B-AD049A3FCAE7}"/>
    <cellStyle name="Normal 2 3 3 2 2 2 2 2" xfId="7091" xr:uid="{1877A9D4-421F-4435-A5ED-97FE353123C3}"/>
    <cellStyle name="Normal 2 3 3 2 2 2 2 2 2" xfId="15350" xr:uid="{F83D9B8B-9760-462E-AAAB-B1B68DB93F14}"/>
    <cellStyle name="Normal 2 3 3 2 2 2 2 2 2 2" xfId="39932" xr:uid="{5EB70F95-7B67-4B29-AB15-69CFA967402C}"/>
    <cellStyle name="Normal 2 3 3 2 2 2 2 2 3" xfId="31917" xr:uid="{AA40CFF5-3D68-475D-B7B6-0890F5202DDC}"/>
    <cellStyle name="Normal 2 3 3 2 2 2 2 3" xfId="11475" xr:uid="{05AFE568-616B-4958-A868-432C43C54EE6}"/>
    <cellStyle name="Normal 2 3 3 2 2 2 2 3 2" xfId="36130" xr:uid="{1F25B1E4-0530-436C-B78F-C4313FFBC699}"/>
    <cellStyle name="Normal 2 3 3 2 2 2 2 4" xfId="22675" xr:uid="{51D29823-902E-458E-B90C-1C86EBCF3493}"/>
    <cellStyle name="Normal 2 3 3 2 2 2 2 4 2" xfId="46702" xr:uid="{9439D31A-41D6-45A9-A62B-A4A9EAFA1D73}"/>
    <cellStyle name="Normal 2 3 3 2 2 2 2 5" xfId="28245" xr:uid="{9A4FF26E-A6B9-4B47-A9A9-F345367089BF}"/>
    <cellStyle name="Normal 2 3 3 2 2 2 3" xfId="3853" xr:uid="{7E512ACC-B613-4B0F-8652-4385663EE216}"/>
    <cellStyle name="Normal 2 3 3 2 2 2 3 2" xfId="12194" xr:uid="{0A9E8415-28C5-448F-8687-87786DC6776A}"/>
    <cellStyle name="Normal 2 3 3 2 2 2 3 2 2" xfId="36838" xr:uid="{4C70E12E-2C95-4147-BBA4-113796AD935E}"/>
    <cellStyle name="Normal 2 3 3 2 2 2 3 3" xfId="28953" xr:uid="{97A11DD2-FB3F-4E1C-B36C-C0B6D2F27512}"/>
    <cellStyle name="Normal 2 3 3 2 2 2 4" xfId="4607" xr:uid="{158A4290-6F89-4501-B954-0F75DF8CE82E}"/>
    <cellStyle name="Normal 2 3 3 2 2 2 4 2" xfId="12948" xr:uid="{28616777-A6B9-44EC-8A01-537C069FEAEA}"/>
    <cellStyle name="Normal 2 3 3 2 2 2 4 2 2" xfId="37533" xr:uid="{EB69BF4A-78DC-4FF1-9EC8-FC784A07ADD6}"/>
    <cellStyle name="Normal 2 3 3 2 2 2 4 3" xfId="29573" xr:uid="{A71A7114-9EB6-44E4-96E0-8B1A662C49D0}"/>
    <cellStyle name="Normal 2 3 3 2 2 2 5" xfId="5427" xr:uid="{8BC6AAF1-BBC2-45C1-9824-016FEDDB2F10}"/>
    <cellStyle name="Normal 2 3 3 2 2 2 5 2" xfId="13710" xr:uid="{AB9E6421-5957-4FE8-8DD2-A398A24B69C6}"/>
    <cellStyle name="Normal 2 3 3 2 2 2 5 2 2" xfId="38294" xr:uid="{0D3DDDEA-DA11-4C8E-B0D1-5F180D18062E}"/>
    <cellStyle name="Normal 2 3 3 2 2 2 5 3" xfId="30276" xr:uid="{FA962E62-5B29-4532-8F24-F19DB5CDCE54}"/>
    <cellStyle name="Normal 2 3 3 2 2 2 6" xfId="9848" xr:uid="{305344A8-3974-4BC4-A682-D992B88EC19D}"/>
    <cellStyle name="Normal 2 3 3 2 2 2 6 2" xfId="34534" xr:uid="{C10BD043-FE02-4580-BF27-5D274382F6B8}"/>
    <cellStyle name="Normal 2 3 3 2 2 2 7" xfId="18280" xr:uid="{8C4FB8B8-82CF-47DE-8A59-F4FA492152B8}"/>
    <cellStyle name="Normal 2 3 3 2 2 2 7 2" xfId="42505" xr:uid="{55D4086C-CED1-4C46-97D9-7C9E7084F495}"/>
    <cellStyle name="Normal 2 3 3 2 2 2 8" xfId="20209" xr:uid="{913890E2-74A5-4A7B-836E-04CEDC602B87}"/>
    <cellStyle name="Normal 2 3 3 2 2 2 8 2" xfId="44383" xr:uid="{FE6A5053-1055-41BE-A0C5-9A0150611E5C}"/>
    <cellStyle name="Normal 2 3 3 2 2 2 9" xfId="26650" xr:uid="{2C7730B8-3087-40D1-8AA3-639519961740}"/>
    <cellStyle name="Normal 2 3 3 2 2 3" xfId="1049" xr:uid="{11EFE91F-D531-4CC5-BAFB-2FC780F1250A}"/>
    <cellStyle name="Normal 2 3 3 2 2 3 2" xfId="8029" xr:uid="{CF37AA20-7C29-46CF-A866-8D8DF9793D24}"/>
    <cellStyle name="Normal 2 3 3 2 2 3 2 2" xfId="16287" xr:uid="{285EF8F2-F503-4EDD-81F4-3823143D53DE}"/>
    <cellStyle name="Normal 2 3 3 2 2 3 2 2 2" xfId="40869" xr:uid="{FE6BABCD-3640-48F1-B9E2-5FE61F02C330}"/>
    <cellStyle name="Normal 2 3 3 2 2 3 2 3" xfId="22258" xr:uid="{2F0FC1A7-9A31-4ED9-9D07-D10678D678FA}"/>
    <cellStyle name="Normal 2 3 3 2 2 3 2 3 2" xfId="46298" xr:uid="{023BAF19-0DFE-45BF-93B7-ABF5005F7019}"/>
    <cellStyle name="Normal 2 3 3 2 2 3 2 4" xfId="32854" xr:uid="{108F16FD-7D5D-4A8E-857C-D893D8B53888}"/>
    <cellStyle name="Normal 2 3 3 2 2 3 3" xfId="6142" xr:uid="{16B576D6-972B-46FC-9744-B019DB5CC10D}"/>
    <cellStyle name="Normal 2 3 3 2 2 3 3 2" xfId="14404" xr:uid="{F3E2B72A-2889-4049-AE92-54E817F25FC9}"/>
    <cellStyle name="Normal 2 3 3 2 2 3 3 2 2" xfId="38986" xr:uid="{56388C0C-4F4E-4F14-BB5A-0AE1CE3FB2F1}"/>
    <cellStyle name="Normal 2 3 3 2 2 3 3 3" xfId="30971" xr:uid="{E376E7A7-C233-4289-8609-DD0C2DD1DA8D}"/>
    <cellStyle name="Normal 2 3 3 2 2 3 4" xfId="9425" xr:uid="{605A83F5-DAA3-4ACE-9F79-A7FD5EC50E09}"/>
    <cellStyle name="Normal 2 3 3 2 2 3 4 2" xfId="34132" xr:uid="{D447FB92-A68A-4AA9-803B-BCC98F35AD79}"/>
    <cellStyle name="Normal 2 3 3 2 2 3 5" xfId="19793" xr:uid="{1B44143C-603C-436A-9D69-2CBC69355A46}"/>
    <cellStyle name="Normal 2 3 3 2 2 3 5 2" xfId="43973" xr:uid="{C8ADE4F5-C520-499D-9111-AF00D2ACE20E}"/>
    <cellStyle name="Normal 2 3 3 2 2 3 6" xfId="26251" xr:uid="{41E9BA38-520B-4376-A1A0-DC3205A48BDB}"/>
    <cellStyle name="Normal 2 3 3 2 2 4" xfId="2275" xr:uid="{F0994598-A7A1-4238-9B95-37C7BB8FE202}"/>
    <cellStyle name="Normal 2 3 3 2 2 4 2" xfId="6662" xr:uid="{9D8004D4-E6FE-4ADE-A1E2-72D02FD3EA95}"/>
    <cellStyle name="Normal 2 3 3 2 2 4 2 2" xfId="14921" xr:uid="{F24A1056-BD2C-4A1F-A620-B6BC9B391E96}"/>
    <cellStyle name="Normal 2 3 3 2 2 4 2 2 2" xfId="39503" xr:uid="{B4C47316-4EAE-4631-90C5-B4865B18F6B8}"/>
    <cellStyle name="Normal 2 3 3 2 2 4 2 3" xfId="21724" xr:uid="{2FBE14A6-8056-40EA-AF5F-B6B24795678A}"/>
    <cellStyle name="Normal 2 3 3 2 2 4 2 3 2" xfId="45801" xr:uid="{0B72F88A-BED3-4AAB-8B84-E2655AB54EEF}"/>
    <cellStyle name="Normal 2 3 3 2 2 4 2 4" xfId="31488" xr:uid="{9162A225-7301-4C96-BBEA-A953369D92A0}"/>
    <cellStyle name="Normal 2 3 3 2 2 4 3" xfId="10616" xr:uid="{FB7BD24C-3492-4C99-A8D5-26D0F896993F}"/>
    <cellStyle name="Normal 2 3 3 2 2 4 3 2" xfId="35274" xr:uid="{D3209A1D-45E0-462A-AEFB-3BDD1A19D15B}"/>
    <cellStyle name="Normal 2 3 3 2 2 4 4" xfId="19259" xr:uid="{E4D831AE-977C-4F82-9105-52B77758E587}"/>
    <cellStyle name="Normal 2 3 3 2 2 4 4 2" xfId="43453" xr:uid="{3B605F6C-8E04-44ED-B429-5FDBA7A59FAF}"/>
    <cellStyle name="Normal 2 3 3 2 2 4 5" xfId="27389" xr:uid="{D02B38D5-6E9F-4280-BE26-9B2369F5144A}"/>
    <cellStyle name="Normal 2 3 3 2 2 5" xfId="2661" xr:uid="{A03DEF19-EFF5-40F0-AE6C-DD7ADEDAD058}"/>
    <cellStyle name="Normal 2 3 3 2 2 5 2" xfId="8447" xr:uid="{757A0704-4A5E-4EEF-A278-DAFD2D034ECD}"/>
    <cellStyle name="Normal 2 3 3 2 2 5 2 2" xfId="16705" xr:uid="{FFD06FC4-C4A2-4859-826F-5CA7C7101088}"/>
    <cellStyle name="Normal 2 3 3 2 2 5 2 2 2" xfId="41287" xr:uid="{C8029EB5-7C18-4290-A2A6-CC6ACA5A1A6D}"/>
    <cellStyle name="Normal 2 3 3 2 2 5 2 3" xfId="33272" xr:uid="{3FA5F151-3FD0-4CDA-92CB-BF1AD36D3DB7}"/>
    <cellStyle name="Normal 2 3 3 2 2 5 3" xfId="11002" xr:uid="{ACFB5E03-8A37-4C9C-A13C-CCE16A920347}"/>
    <cellStyle name="Normal 2 3 3 2 2 5 3 2" xfId="35658" xr:uid="{DFCE7E4A-1867-4190-B4E9-F6C0B4F1E53A}"/>
    <cellStyle name="Normal 2 3 3 2 2 5 4" xfId="21128" xr:uid="{EF6CC5A0-8E03-4072-804C-07A22EB58A19}"/>
    <cellStyle name="Normal 2 3 3 2 2 5 4 2" xfId="45249" xr:uid="{49F99B56-75D5-43EC-AA64-04E675AFC6A5}"/>
    <cellStyle name="Normal 2 3 3 2 2 5 5" xfId="27773" xr:uid="{B8894169-CC79-4A3E-B169-D806D28E43D8}"/>
    <cellStyle name="Normal 2 3 3 2 2 6" xfId="2898" xr:uid="{CBDD4FDD-2390-4BB3-A616-24E0456C39BB}"/>
    <cellStyle name="Normal 2 3 3 2 2 6 2" xfId="11239" xr:uid="{5F171691-0139-4277-BD3B-2944D98D1260}"/>
    <cellStyle name="Normal 2 3 3 2 2 6 2 2" xfId="35894" xr:uid="{96F78CDA-1AB4-48AD-A107-867315392F39}"/>
    <cellStyle name="Normal 2 3 3 2 2 6 3" xfId="28009" xr:uid="{462335D5-4200-4782-8EC8-579EFF686D83}"/>
    <cellStyle name="Normal 2 3 3 2 2 7" xfId="3371" xr:uid="{987BFC8C-1A38-477C-BB2B-A7391B700CA3}"/>
    <cellStyle name="Normal 2 3 3 2 2 7 2" xfId="11712" xr:uid="{935BD234-6001-4C56-B1E3-3602A890E1E7}"/>
    <cellStyle name="Normal 2 3 3 2 2 7 2 2" xfId="36366" xr:uid="{65DEF6BD-015A-491E-ABDE-592CD11C12BC}"/>
    <cellStyle name="Normal 2 3 3 2 2 7 3" xfId="28481" xr:uid="{F1CA7D22-866B-4AAF-ADC8-3189BBD0E02A}"/>
    <cellStyle name="Normal 2 3 3 2 2 8" xfId="3617" xr:uid="{5E1098BF-3EFD-4328-AE62-2643F0271276}"/>
    <cellStyle name="Normal 2 3 3 2 2 8 2" xfId="11958" xr:uid="{9E65A656-370E-48AC-B33E-286FD9EEC00E}"/>
    <cellStyle name="Normal 2 3 3 2 2 8 2 2" xfId="36602" xr:uid="{196369CB-4785-495A-9B9A-6E941B877E8A}"/>
    <cellStyle name="Normal 2 3 3 2 2 8 3" xfId="28717" xr:uid="{24CA827C-361C-4805-BA15-A75FD42933D5}"/>
    <cellStyle name="Normal 2 3 3 2 2 9" xfId="4371" xr:uid="{CC4D129F-4E55-4BDF-B9AE-C65F585D9608}"/>
    <cellStyle name="Normal 2 3 3 2 2 9 2" xfId="12712" xr:uid="{F803817A-635D-4F7A-8BFD-CF974925F571}"/>
    <cellStyle name="Normal 2 3 3 2 2 9 2 2" xfId="37297" xr:uid="{F32B87CE-B5F2-416C-9668-07339936FE91}"/>
    <cellStyle name="Normal 2 3 3 2 2 9 3" xfId="29337" xr:uid="{8F6500A2-8004-4300-BAF0-9C5EF563DDF2}"/>
    <cellStyle name="Normal 2 3 3 2 3" xfId="655" xr:uid="{745B8D34-28DB-4198-A0EB-89A9D41400D2}"/>
    <cellStyle name="Normal 2 3 3 2 3 10" xfId="25935" xr:uid="{AE7DE59E-7E5C-4EC5-AD7B-E1B8330B4A7E}"/>
    <cellStyle name="Normal 2 3 3 2 3 2" xfId="1288" xr:uid="{DCD83465-11C2-4B36-9B29-08D7743EF8AC}"/>
    <cellStyle name="Normal 2 3 3 2 3 2 2" xfId="8215" xr:uid="{514CD1D3-4D46-4E0D-B690-6F78E15A6BF8}"/>
    <cellStyle name="Normal 2 3 3 2 3 2 2 2" xfId="16473" xr:uid="{60422662-E443-41F9-BEFC-01E49DB3BF34}"/>
    <cellStyle name="Normal 2 3 3 2 3 2 2 2 2" xfId="41055" xr:uid="{F48CD0DC-4D89-4D50-8856-73A527F3FDFA}"/>
    <cellStyle name="Normal 2 3 3 2 3 2 2 3" xfId="22480" xr:uid="{8BB850A5-281A-4A65-A038-9990B4E60B37}"/>
    <cellStyle name="Normal 2 3 3 2 3 2 2 3 2" xfId="46514" xr:uid="{CB714A9B-5194-4086-B039-BBA28FB576CF}"/>
    <cellStyle name="Normal 2 3 3 2 3 2 2 4" xfId="33040" xr:uid="{B6A4BB94-91E3-40AF-836E-24FA2B2FA9F9}"/>
    <cellStyle name="Normal 2 3 3 2 3 2 3" xfId="6336" xr:uid="{67FCF183-E89D-46DF-BF99-F6FF4F17D921}"/>
    <cellStyle name="Normal 2 3 3 2 3 2 3 2" xfId="14597" xr:uid="{2D8B3A46-8AD2-4EC7-8E91-0DF67D00751C}"/>
    <cellStyle name="Normal 2 3 3 2 3 2 3 2 2" xfId="39179" xr:uid="{91A617E8-D1D4-45DB-BBEE-119835B95490}"/>
    <cellStyle name="Normal 2 3 3 2 3 2 3 3" xfId="31164" xr:uid="{B6FEF7F6-DCE7-462D-BDFF-1C0EF1684198}"/>
    <cellStyle name="Normal 2 3 3 2 3 2 4" xfId="9651" xr:uid="{4FE3F5D7-05BC-45BB-B946-DE4827E44973}"/>
    <cellStyle name="Normal 2 3 3 2 3 2 4 2" xfId="34346" xr:uid="{2F14DAF4-4992-401A-BCFE-8035A0B7BEB9}"/>
    <cellStyle name="Normal 2 3 3 2 3 2 5" xfId="20013" xr:uid="{059FE825-2B68-42FC-86D0-2D12E454222D}"/>
    <cellStyle name="Normal 2 3 3 2 3 2 5 2" xfId="44191" xr:uid="{435C48A3-0957-43A2-9747-02580BADF8AC}"/>
    <cellStyle name="Normal 2 3 3 2 3 2 6" xfId="26463" xr:uid="{05F820C4-3037-4B8F-8489-A575594F6A97}"/>
    <cellStyle name="Normal 2 3 3 2 3 3" xfId="3016" xr:uid="{C8896887-CD2B-4537-A0EB-4868C586D4F6}"/>
    <cellStyle name="Normal 2 3 3 2 3 3 2" xfId="6855" xr:uid="{BBEF0431-F4F9-4934-AB1B-2405FB9BA8AB}"/>
    <cellStyle name="Normal 2 3 3 2 3 3 2 2" xfId="15114" xr:uid="{B6D14BC2-B9ED-4C1D-A25F-166D6DC64EF3}"/>
    <cellStyle name="Normal 2 3 3 2 3 3 2 2 2" xfId="39696" xr:uid="{F13AB143-39B2-412C-907F-E1728D83D416}"/>
    <cellStyle name="Normal 2 3 3 2 3 3 2 3" xfId="21908" xr:uid="{7F7D245F-0F2F-45B0-8B4C-5ECB9F867B73}"/>
    <cellStyle name="Normal 2 3 3 2 3 3 2 3 2" xfId="45982" xr:uid="{6507BD48-3375-4416-A314-BCEF3CEFF919}"/>
    <cellStyle name="Normal 2 3 3 2 3 3 2 4" xfId="31681" xr:uid="{7895373D-97C7-4BDF-AE00-C07C8D01C279}"/>
    <cellStyle name="Normal 2 3 3 2 3 3 3" xfId="11357" xr:uid="{11960B83-F836-4FF8-BE19-413A1C4953E4}"/>
    <cellStyle name="Normal 2 3 3 2 3 3 3 2" xfId="36012" xr:uid="{0ABEFD80-99A9-4089-A6F6-498EDDB5C72D}"/>
    <cellStyle name="Normal 2 3 3 2 3 3 4" xfId="19443" xr:uid="{35290CA2-8099-47D5-8B74-08BEBC98BD79}"/>
    <cellStyle name="Normal 2 3 3 2 3 3 4 2" xfId="43637" xr:uid="{1A72D304-F43F-4441-8813-4532ECF38326}"/>
    <cellStyle name="Normal 2 3 3 2 3 3 5" xfId="28127" xr:uid="{71760F0F-EC86-4C3A-BDF4-6310E496335B}"/>
    <cellStyle name="Normal 2 3 3 2 3 4" xfId="3735" xr:uid="{2DB924A1-7385-4A83-93C7-DE468A23539B}"/>
    <cellStyle name="Normal 2 3 3 2 3 4 2" xfId="7383" xr:uid="{690ACBA6-A137-49C9-8411-FC2807DAFD7D}"/>
    <cellStyle name="Normal 2 3 3 2 3 4 2 2" xfId="15642" xr:uid="{5A265736-00BD-4E04-8E90-4B0126D6163A}"/>
    <cellStyle name="Normal 2 3 3 2 3 4 2 2 2" xfId="40224" xr:uid="{CAF1DD68-FBE8-4C4E-A1CB-8E696D9E7516}"/>
    <cellStyle name="Normal 2 3 3 2 3 4 2 3" xfId="32209" xr:uid="{12004F5A-654B-4E47-AD88-54DDE8B377E9}"/>
    <cellStyle name="Normal 2 3 3 2 3 4 3" xfId="12076" xr:uid="{B03B0F36-1A3C-44B0-BDA2-F2DC6316EEC1}"/>
    <cellStyle name="Normal 2 3 3 2 3 4 3 2" xfId="36720" xr:uid="{6CB7246B-EDFE-47DD-9ADA-6053643D5920}"/>
    <cellStyle name="Normal 2 3 3 2 3 4 4" xfId="21313" xr:uid="{A9922552-6CC7-4067-8AC9-AB257DD7084E}"/>
    <cellStyle name="Normal 2 3 3 2 3 4 4 2" xfId="45432" xr:uid="{F3F13DB8-F2BC-479E-96EE-27563AE7A6AC}"/>
    <cellStyle name="Normal 2 3 3 2 3 4 5" xfId="28835" xr:uid="{83E43FF7-27E9-48A4-B828-BA77030EE89E}"/>
    <cellStyle name="Normal 2 3 3 2 3 5" xfId="4489" xr:uid="{11467271-3A13-43FB-91BD-A46B881845BD}"/>
    <cellStyle name="Normal 2 3 3 2 3 5 2" xfId="12830" xr:uid="{DBAA1CF5-4F14-46DA-9FC7-7D5592F4552F}"/>
    <cellStyle name="Normal 2 3 3 2 3 5 2 2" xfId="37415" xr:uid="{E5D94FC7-B2E2-4FC2-A139-DFEBBA5046E5}"/>
    <cellStyle name="Normal 2 3 3 2 3 5 3" xfId="29455" xr:uid="{F456DD8B-945A-4AD8-8705-90A3A3957021}"/>
    <cellStyle name="Normal 2 3 3 2 3 6" xfId="5229" xr:uid="{3224F4CE-EDE7-4DDD-A8BE-D2E69E54CE63}"/>
    <cellStyle name="Normal 2 3 3 2 3 6 2" xfId="13522" xr:uid="{BA2205E5-FA04-4C2C-918B-63AEFB33D4F3}"/>
    <cellStyle name="Normal 2 3 3 2 3 6 2 2" xfId="38106" xr:uid="{2A72C0E2-6F1A-4750-AA5A-1CD6CB985AEB}"/>
    <cellStyle name="Normal 2 3 3 2 3 6 3" xfId="30088" xr:uid="{8C51323C-1580-4C44-90F8-1A81477FEB78}"/>
    <cellStyle name="Normal 2 3 3 2 3 7" xfId="9042" xr:uid="{466FDD34-616D-4465-8528-2C19981D6E81}"/>
    <cellStyle name="Normal 2 3 3 2 3 7 2" xfId="33804" xr:uid="{E786AD4A-3E6C-4ABA-98F7-88284ABDBCAB}"/>
    <cellStyle name="Normal 2 3 3 2 3 8" xfId="18162" xr:uid="{8378027F-BA93-4D84-BE4F-4DB48BD1D628}"/>
    <cellStyle name="Normal 2 3 3 2 3 8 2" xfId="42387" xr:uid="{AC88A178-016C-459D-8FA2-AD87C70F265A}"/>
    <cellStyle name="Normal 2 3 3 2 3 9" xfId="18836" xr:uid="{B442C18F-824A-4729-94E9-B0A8CD6088A3}"/>
    <cellStyle name="Normal 2 3 3 2 3 9 2" xfId="43032" xr:uid="{817FBF01-C7F5-48D0-A553-266236144168}"/>
    <cellStyle name="Normal 2 3 3 2 4" xfId="1708" xr:uid="{559A7C76-B9A8-4161-B615-9CFC085CE81A}"/>
    <cellStyle name="Normal 2 3 3 2 4 2" xfId="6973" xr:uid="{8D5E5319-EAD3-41FD-B283-C3A7F3F30E8D}"/>
    <cellStyle name="Normal 2 3 3 2 4 2 2" xfId="15232" xr:uid="{26A5D055-D4C9-49CA-A73A-14536945083D}"/>
    <cellStyle name="Normal 2 3 3 2 4 2 2 2" xfId="39814" xr:uid="{D7081DED-456A-4569-8377-5C601C057EAA}"/>
    <cellStyle name="Normal 2 3 3 2 4 2 3" xfId="22881" xr:uid="{B66DD385-4981-400D-B3C8-12AF9DFED620}"/>
    <cellStyle name="Normal 2 3 3 2 4 2 3 2" xfId="46899" xr:uid="{9FD3ECDC-7639-42A4-841A-D4651BEB5D4D}"/>
    <cellStyle name="Normal 2 3 3 2 4 2 4" xfId="31799" xr:uid="{7756236A-A217-4FFC-9C09-5DB4A6A7583C}"/>
    <cellStyle name="Normal 2 3 3 2 4 3" xfId="5633" xr:uid="{D7BA748A-06F8-4712-85EF-F356B612F0F6}"/>
    <cellStyle name="Normal 2 3 3 2 4 3 2" xfId="13904" xr:uid="{C64160DF-5F08-4311-9C25-E1C6A7159FF1}"/>
    <cellStyle name="Normal 2 3 3 2 4 3 2 2" xfId="38488" xr:uid="{BCE78F0C-DFC3-417E-A161-2E9902F24D22}"/>
    <cellStyle name="Normal 2 3 3 2 4 3 3" xfId="30471" xr:uid="{9D14165C-E261-49B9-9D4A-B8E44AA08C96}"/>
    <cellStyle name="Normal 2 3 3 2 4 4" xfId="10057" xr:uid="{0982A4B1-032E-42A3-948C-530D79A423E3}"/>
    <cellStyle name="Normal 2 3 3 2 4 4 2" xfId="34728" xr:uid="{CFFFACC3-7D77-42F0-A5B6-3C1092515880}"/>
    <cellStyle name="Normal 2 3 3 2 4 5" xfId="20417" xr:uid="{39BBEAD1-F92A-45F3-ADD7-26FF1E20430C}"/>
    <cellStyle name="Normal 2 3 3 2 4 5 2" xfId="44581" xr:uid="{925A2480-7E4E-4706-980C-55A4E071F1F6}"/>
    <cellStyle name="Normal 2 3 3 2 4 6" xfId="26843" xr:uid="{DDE98328-B19A-49C3-BB59-D438B34DB032}"/>
    <cellStyle name="Normal 2 3 3 2 5" xfId="1844" xr:uid="{63636DF3-796D-4E4D-B3FB-DCCF9ED72092}"/>
    <cellStyle name="Normal 2 3 3 2 5 2" xfId="7651" xr:uid="{4524E51C-07AA-4131-B04F-123B3EFD5FC5}"/>
    <cellStyle name="Normal 2 3 3 2 5 2 2" xfId="15909" xr:uid="{F5144917-E64B-491A-A38E-0B663738D7A7}"/>
    <cellStyle name="Normal 2 3 3 2 5 2 2 2" xfId="40491" xr:uid="{73D8BA2A-5E93-4C5A-A2D5-6ED45C524691}"/>
    <cellStyle name="Normal 2 3 3 2 5 2 3" xfId="23009" xr:uid="{45D7A762-30B0-41AA-B708-925D807E1137}"/>
    <cellStyle name="Normal 2 3 3 2 5 2 3 2" xfId="47020" xr:uid="{3477E221-8A5C-46AB-834C-D818D5A2DCF4}"/>
    <cellStyle name="Normal 2 3 3 2 5 2 4" xfId="32476" xr:uid="{8A503EE9-1590-49E6-904A-1D28E81087F8}"/>
    <cellStyle name="Normal 2 3 3 2 5 3" xfId="5762" xr:uid="{D8DEC575-818B-4248-B7BC-5B235D197970}"/>
    <cellStyle name="Normal 2 3 3 2 5 3 2" xfId="14024" xr:uid="{F87B9CB9-C393-42C6-B1D1-4483DF023984}"/>
    <cellStyle name="Normal 2 3 3 2 5 3 2 2" xfId="38606" xr:uid="{3D205D5C-8880-4B02-8189-BC749B1E3D56}"/>
    <cellStyle name="Normal 2 3 3 2 5 3 3" xfId="30591" xr:uid="{72465EB0-FFEA-4815-BDA2-7E5993E60C2F}"/>
    <cellStyle name="Normal 2 3 3 2 5 4" xfId="10186" xr:uid="{3267CB42-6E70-4EF8-823C-1DBA7AD1B508}"/>
    <cellStyle name="Normal 2 3 3 2 5 4 2" xfId="34846" xr:uid="{BECDA46E-848C-4A47-BAA6-F1B4901C66EA}"/>
    <cellStyle name="Normal 2 3 3 2 5 5" xfId="20544" xr:uid="{86D4D9D3-194C-4E0C-ABFE-6C20615266C6}"/>
    <cellStyle name="Normal 2 3 3 2 5 5 2" xfId="44704" xr:uid="{82CA2ED0-AF70-4FA1-9A7D-9C82EC741EC4}"/>
    <cellStyle name="Normal 2 3 3 2 5 6" xfId="26961" xr:uid="{FD3FC205-A99D-460C-A65F-2F7261C4C949}"/>
    <cellStyle name="Normal 2 3 3 2 6" xfId="819" xr:uid="{D96C7C5D-F609-4197-BC37-B5790D3F671D}"/>
    <cellStyle name="Normal 2 3 3 2 6 2" xfId="7842" xr:uid="{A183E691-8130-466E-AFBF-BC6361B4BF68}"/>
    <cellStyle name="Normal 2 3 3 2 6 2 2" xfId="16100" xr:uid="{8D30A498-2833-4658-A5A2-FB4E22892651}"/>
    <cellStyle name="Normal 2 3 3 2 6 2 2 2" xfId="40682" xr:uid="{18F51C69-3916-44F9-9439-43535C8289D2}"/>
    <cellStyle name="Normal 2 3 3 2 6 2 3" xfId="22042" xr:uid="{EA68F30D-D2D4-4A9A-8641-CD4C801912F6}"/>
    <cellStyle name="Normal 2 3 3 2 6 2 3 2" xfId="46107" xr:uid="{074190E6-8AA8-4A72-8885-CDC44577760F}"/>
    <cellStyle name="Normal 2 3 3 2 6 2 4" xfId="32667" xr:uid="{FBFF7FDE-0064-42FB-AB2A-01CC1F59C872}"/>
    <cellStyle name="Normal 2 3 3 2 6 3" xfId="5955" xr:uid="{EF83AEE2-F619-47B2-A935-D23BFF17D979}"/>
    <cellStyle name="Normal 2 3 3 2 6 3 2" xfId="14217" xr:uid="{61ED7E7C-363D-4A91-93FD-355D6D59F099}"/>
    <cellStyle name="Normal 2 3 3 2 6 3 2 2" xfId="38799" xr:uid="{C4035707-E88A-45DC-B7D4-E337AA9A035E}"/>
    <cellStyle name="Normal 2 3 3 2 6 3 3" xfId="30784" xr:uid="{8D5AAA22-C7E1-4B6E-9EE2-B25477BFA087}"/>
    <cellStyle name="Normal 2 3 3 2 6 4" xfId="9204" xr:uid="{24F1D74A-0E7F-4D97-B009-F8BB4551FD70}"/>
    <cellStyle name="Normal 2 3 3 2 6 4 2" xfId="33942" xr:uid="{9DB2E7A4-004A-41C9-997F-9E961B67E355}"/>
    <cellStyle name="Normal 2 3 3 2 6 5" xfId="19576" xr:uid="{E82BAC14-5252-416B-B8FE-3708C5938081}"/>
    <cellStyle name="Normal 2 3 3 2 6 5 2" xfId="43764" xr:uid="{05BF9C2B-91D9-4772-8A6F-35912AB04B8B}"/>
    <cellStyle name="Normal 2 3 3 2 6 6" xfId="26064" xr:uid="{ECF5938F-5DDF-4D6F-8507-71A92203341A}"/>
    <cellStyle name="Normal 2 3 3 2 7" xfId="1963" xr:uid="{4407C970-4704-4084-8453-BEC5111F06D6}"/>
    <cellStyle name="Normal 2 3 3 2 7 2" xfId="6475" xr:uid="{BA60CDCE-4DF0-4E2B-8AA5-D27CE9E09296}"/>
    <cellStyle name="Normal 2 3 3 2 7 2 2" xfId="14734" xr:uid="{C2C4DA4D-AA04-4AA5-B27A-04DD716789FC}"/>
    <cellStyle name="Normal 2 3 3 2 7 2 2 2" xfId="39316" xr:uid="{A28D7BD0-30D2-477D-BE7B-FEDBBB15B4BB}"/>
    <cellStyle name="Normal 2 3 3 2 7 2 3" xfId="23127" xr:uid="{1CEED5C8-0A1D-4762-8B30-99BE2A5B8DFB}"/>
    <cellStyle name="Normal 2 3 3 2 7 2 3 2" xfId="47138" xr:uid="{833261A0-83E0-465C-9856-05291B9EAD8E}"/>
    <cellStyle name="Normal 2 3 3 2 7 2 4" xfId="31301" xr:uid="{50047418-86F1-434C-AD79-282300A373A0}"/>
    <cellStyle name="Normal 2 3 3 2 7 3" xfId="10305" xr:uid="{25BCA228-2AA9-4101-9AD4-AF51603649C6}"/>
    <cellStyle name="Normal 2 3 3 2 7 3 2" xfId="34964" xr:uid="{BE5DC6AC-4A00-42C5-B1BA-23EFC2415CF6}"/>
    <cellStyle name="Normal 2 3 3 2 7 4" xfId="20662" xr:uid="{3D7EEFED-AB6C-4B17-9C28-58C26FF699CA}"/>
    <cellStyle name="Normal 2 3 3 2 7 4 2" xfId="44822" xr:uid="{CE66F7F8-863E-4044-BA52-2344D8147B52}"/>
    <cellStyle name="Normal 2 3 3 2 7 5" xfId="27079" xr:uid="{2F4A2776-1161-4657-981B-BBC65D857BE3}"/>
    <cellStyle name="Normal 2 3 3 2 8" xfId="2156" xr:uid="{A8063FA8-31E8-45AE-A48E-EE635CA2D5F4}"/>
    <cellStyle name="Normal 2 3 3 2 8 2" xfId="8329" xr:uid="{9FAE78DC-ECBD-41BA-AFDA-A4A88EC434BD}"/>
    <cellStyle name="Normal 2 3 3 2 8 2 2" xfId="16587" xr:uid="{BE5FC8BE-4262-42B4-9B11-970549BF0E93}"/>
    <cellStyle name="Normal 2 3 3 2 8 2 2 2" xfId="41169" xr:uid="{FDA06911-E006-43EF-A7EC-E9E9EA9BB1CD}"/>
    <cellStyle name="Normal 2 3 3 2 8 2 3" xfId="21553" xr:uid="{1EE93CC9-580C-49F1-978B-DF808C4DBC17}"/>
    <cellStyle name="Normal 2 3 3 2 8 2 3 2" xfId="45651" xr:uid="{98AFCC46-F577-4FE8-9594-2231E10D47DA}"/>
    <cellStyle name="Normal 2 3 3 2 8 2 4" xfId="33154" xr:uid="{CD95D767-649E-473D-8343-AA1A6C776ACD}"/>
    <cellStyle name="Normal 2 3 3 2 8 3" xfId="10498" xr:uid="{30BC8929-DCC2-49AC-92D5-01FC154C4978}"/>
    <cellStyle name="Normal 2 3 3 2 8 3 2" xfId="35156" xr:uid="{7D72281D-66C1-4781-BD13-6C8272D62EDC}"/>
    <cellStyle name="Normal 2 3 3 2 8 4" xfId="19083" xr:uid="{88239FF4-9D2D-4B99-954C-B014659084D1}"/>
    <cellStyle name="Normal 2 3 3 2 8 4 2" xfId="43277" xr:uid="{F44265F2-9439-460E-95FE-D68D5B4D0ECC}"/>
    <cellStyle name="Normal 2 3 3 2 8 5" xfId="27271" xr:uid="{EEC1F214-9AD0-4159-8A96-388ECBBAD1BC}"/>
    <cellStyle name="Normal 2 3 3 2 9" xfId="2543" xr:uid="{158B6FEE-8B77-45BF-9417-8BD628C5DC7F}"/>
    <cellStyle name="Normal 2 3 3 2 9 2" xfId="10884" xr:uid="{97383130-E646-48FA-88CB-ADCA76AE93DD}"/>
    <cellStyle name="Normal 2 3 3 2 9 2 2" xfId="35540" xr:uid="{8DE71EC3-4FC0-4336-934B-F80B48ECCEB3}"/>
    <cellStyle name="Normal 2 3 3 2 9 3" xfId="20959" xr:uid="{DF9E2BC6-40E6-4249-AC23-BCA5D8EB2B31}"/>
    <cellStyle name="Normal 2 3 3 2 9 3 2" xfId="45094" xr:uid="{13021236-CF70-42E0-BCB1-9BD1FC30BA7D}"/>
    <cellStyle name="Normal 2 3 3 2 9 4" xfId="27655" xr:uid="{ADD61F2E-5A18-4D6F-9AC0-51F09AE75B76}"/>
    <cellStyle name="Normal 2 3 3 20" xfId="4123" xr:uid="{74F61499-E091-44ED-BDAB-E9C071F914ED}"/>
    <cellStyle name="Normal 2 3 3 20 2" xfId="12464" xr:uid="{01670029-41FA-4263-955F-74785E2D3339}"/>
    <cellStyle name="Normal 2 3 3 20 2 2" xfId="37049" xr:uid="{0959E51A-7262-4887-8184-AFC50B533CD3}"/>
    <cellStyle name="Normal 2 3 3 20 3" xfId="29158" xr:uid="{EABC7FEB-DA76-4B39-B537-103110C9DD7E}"/>
    <cellStyle name="Normal 2 3 3 21" xfId="4729" xr:uid="{CCF65E22-95EB-4A51-A9C4-862863C01948}"/>
    <cellStyle name="Normal 2 3 3 21 2" xfId="13066" xr:uid="{9F9B8B72-D538-4D8D-B291-57F20D061036}"/>
    <cellStyle name="Normal 2 3 3 21 2 2" xfId="37651" xr:uid="{5C9C349D-0F97-48B4-BBA0-CAD37A4DB138}"/>
    <cellStyle name="Normal 2 3 3 21 3" xfId="29630" xr:uid="{C2F48670-1776-4E17-BBA9-BAAECC804EB7}"/>
    <cellStyle name="Normal 2 3 3 22" xfId="8525" xr:uid="{3B647877-1615-46A7-B1BC-6D57EF4CC384}"/>
    <cellStyle name="Normal 2 3 3 22 2" xfId="16783" xr:uid="{0D9E7176-C10F-4869-9EC9-D0EADD68D49B}"/>
    <cellStyle name="Normal 2 3 3 22 2 2" xfId="41365" xr:uid="{AFC3C458-B10F-4F58-998A-06B47FA3A76F}"/>
    <cellStyle name="Normal 2 3 3 22 3" xfId="33336" xr:uid="{D06DFBAD-21AE-4411-B97B-F27166759342}"/>
    <cellStyle name="Normal 2 3 3 23" xfId="8654" xr:uid="{44BA09DC-F032-4FA2-ABC6-0E0EB8CAC621}"/>
    <cellStyle name="Normal 2 3 3 23 2" xfId="33439" xr:uid="{A4DA93B9-D045-4309-B154-5727C4C3D44C}"/>
    <cellStyle name="Normal 2 3 3 24" xfId="17765" xr:uid="{A1FEFDDF-E812-4EB5-BC87-17A7A62C9D75}"/>
    <cellStyle name="Normal 2 3 3 24 2" xfId="41990" xr:uid="{7092BC0C-F05C-4296-93CE-83B85255CC69}"/>
    <cellStyle name="Normal 2 3 3 25" xfId="17839" xr:uid="{9AD96010-0F62-4E62-ACA0-94C3C0C27BB9}"/>
    <cellStyle name="Normal 2 3 3 25 2" xfId="42064" xr:uid="{B8A20608-3495-4011-854E-465E831B3171}"/>
    <cellStyle name="Normal 2 3 3 26" xfId="18445" xr:uid="{177E9F23-98C8-4FB7-AFFD-FBB564FF8543}"/>
    <cellStyle name="Normal 2 3 3 26 2" xfId="42655" xr:uid="{91146A47-D4C3-4C4F-94B4-DD4F55778FF0}"/>
    <cellStyle name="Normal 2 3 3 27" xfId="25577" xr:uid="{D7E8D9A2-73E0-449B-9282-92546AF4AD5F}"/>
    <cellStyle name="Normal 2 3 3 3" xfId="393" xr:uid="{98C7B526-D6CA-4E5F-B2AF-0B453DDB71E3}"/>
    <cellStyle name="Normal 2 3 3 3 10" xfId="4310" xr:uid="{8E1BCBD1-0ACB-4A2B-9BAB-E9DDBD6B690D}"/>
    <cellStyle name="Normal 2 3 3 3 10 2" xfId="12651" xr:uid="{3B731FAF-3B78-4C08-A475-423A773E3396}"/>
    <cellStyle name="Normal 2 3 3 3 10 2 2" xfId="37236" xr:uid="{DD678E68-DE72-4447-96A2-E53C8344DD77}"/>
    <cellStyle name="Normal 2 3 3 3 10 3" xfId="29276" xr:uid="{EA42B066-A10C-4BD3-8F91-DDD16F810913}"/>
    <cellStyle name="Normal 2 3 3 3 11" xfId="4851" xr:uid="{1559A9CB-C30B-469F-89C3-3ABF4EDB7545}"/>
    <cellStyle name="Normal 2 3 3 3 11 2" xfId="13173" xr:uid="{BC0FEBB0-5D7A-445B-A96F-4853FE63F464}"/>
    <cellStyle name="Normal 2 3 3 3 11 2 2" xfId="37758" xr:uid="{3E96D548-9C1C-4E2E-905C-BFA6C1EBFC0D}"/>
    <cellStyle name="Normal 2 3 3 3 11 3" xfId="29738" xr:uid="{DA7E9F9F-90E2-48B2-90E4-694B2444A671}"/>
    <cellStyle name="Normal 2 3 3 3 12" xfId="8793" xr:uid="{396317F1-4753-4F58-9D85-1697268C9A59}"/>
    <cellStyle name="Normal 2 3 3 3 12 2" xfId="33564" xr:uid="{7CDF23DC-36ED-4C1B-9C54-57CE751C3965}"/>
    <cellStyle name="Normal 2 3 3 3 13" xfId="17983" xr:uid="{34A4D805-DE88-479C-8146-F5548B1916C2}"/>
    <cellStyle name="Normal 2 3 3 3 13 2" xfId="42208" xr:uid="{BF352400-5F93-412C-9625-54615C973C55}"/>
    <cellStyle name="Normal 2 3 3 3 14" xfId="18577" xr:uid="{9AD182D4-1E8C-484B-B2F6-A5F06872A0FD}"/>
    <cellStyle name="Normal 2 3 3 3 14 2" xfId="42773" xr:uid="{9A339CF1-D7FC-4329-827F-6436FD3A9B9E}"/>
    <cellStyle name="Normal 2 3 3 3 15" xfId="25695" xr:uid="{D4D06174-A22D-446F-9BCD-016B9EFA27A8}"/>
    <cellStyle name="Normal 2 3 3 3 2" xfId="1108" xr:uid="{CEE432BB-97E5-4C06-8307-581BB98E8D80}"/>
    <cellStyle name="Normal 2 3 3 3 2 10" xfId="26304" xr:uid="{AA7C3188-F073-4174-933B-0AD96632DCD8}"/>
    <cellStyle name="Normal 2 3 3 3 2 2" xfId="1540" xr:uid="{1101034A-15E3-4EDF-81C9-85AB7E8A52D1}"/>
    <cellStyle name="Normal 2 3 3 3 2 2 2" xfId="7516" xr:uid="{881B3186-97E3-4599-901D-E2A43EED6AAD}"/>
    <cellStyle name="Normal 2 3 3 3 2 2 2 2" xfId="15775" xr:uid="{88EB47B8-3D97-489A-A774-05896C32710A}"/>
    <cellStyle name="Normal 2 3 3 3 2 2 2 2 2" xfId="40357" xr:uid="{36AE678A-FB0F-4BF1-B346-32D474947927}"/>
    <cellStyle name="Normal 2 3 3 3 2 2 2 3" xfId="22728" xr:uid="{20BEA7B9-93BD-4DCE-B12B-CA5D6E82BE4F}"/>
    <cellStyle name="Normal 2 3 3 3 2 2 2 3 2" xfId="46755" xr:uid="{96EF9EDE-42F3-4E93-8751-5D2625CF72EA}"/>
    <cellStyle name="Normal 2 3 3 3 2 2 2 4" xfId="32342" xr:uid="{83EED685-2330-45A7-B07E-B92F9772B99C}"/>
    <cellStyle name="Normal 2 3 3 3 2 2 3" xfId="5480" xr:uid="{B1AC4909-78F4-4CE6-966C-968884793AD8}"/>
    <cellStyle name="Normal 2 3 3 3 2 2 3 2" xfId="13763" xr:uid="{EC365941-9F75-4ED2-9B31-27D161AA196E}"/>
    <cellStyle name="Normal 2 3 3 3 2 2 3 2 2" xfId="38347" xr:uid="{76BD0233-D3FD-4EB2-A65F-9BC1EF05747C}"/>
    <cellStyle name="Normal 2 3 3 3 2 2 3 3" xfId="30329" xr:uid="{53790FA0-F1F6-4B03-B318-65A1F62111EE}"/>
    <cellStyle name="Normal 2 3 3 3 2 2 4" xfId="9901" xr:uid="{9A57397A-DBAD-4323-A0A1-3D6DC167C820}"/>
    <cellStyle name="Normal 2 3 3 3 2 2 4 2" xfId="34587" xr:uid="{56A1BC07-B856-4569-B122-3084917D293E}"/>
    <cellStyle name="Normal 2 3 3 3 2 2 5" xfId="20262" xr:uid="{E4E9AE7E-564B-4420-A348-4B5557DE3840}"/>
    <cellStyle name="Normal 2 3 3 3 2 2 5 2" xfId="44436" xr:uid="{0914FB31-6789-43B2-AAD9-4C995577011A}"/>
    <cellStyle name="Normal 2 3 3 3 2 2 6" xfId="26703" xr:uid="{D61BF565-8D8A-47EF-BFB2-39F5B6D28FEE}"/>
    <cellStyle name="Normal 2 3 3 3 2 3" xfId="3073" xr:uid="{84A8D4AA-EF9D-4DA4-85CD-5C4ACF69B3E3}"/>
    <cellStyle name="Normal 2 3 3 3 2 3 2" xfId="8082" xr:uid="{D47A511F-D511-435E-A0AF-8864A662E9D4}"/>
    <cellStyle name="Normal 2 3 3 3 2 3 2 2" xfId="16340" xr:uid="{E952528E-FCE9-41BF-8C67-C112CB2BCCB3}"/>
    <cellStyle name="Normal 2 3 3 3 2 3 2 2 2" xfId="40922" xr:uid="{F30A30AD-C32D-4DE1-8F82-405E7927D472}"/>
    <cellStyle name="Normal 2 3 3 3 2 3 2 3" xfId="32907" xr:uid="{C981CBBF-D7D1-4A7D-8395-4662691A595E}"/>
    <cellStyle name="Normal 2 3 3 3 2 3 3" xfId="6195" xr:uid="{9003C5D3-2E5C-4C49-AEEB-57028DAC0AF6}"/>
    <cellStyle name="Normal 2 3 3 3 2 3 3 2" xfId="14457" xr:uid="{806AC4B2-FE2C-48AE-BDF1-2CAA77ABDB6C}"/>
    <cellStyle name="Normal 2 3 3 3 2 3 3 2 2" xfId="39039" xr:uid="{29B4B049-25E5-4921-BF53-993B9CFA491A}"/>
    <cellStyle name="Normal 2 3 3 3 2 3 3 3" xfId="31024" xr:uid="{B203B7D1-F960-48F1-81DC-B3BF38308DBB}"/>
    <cellStyle name="Normal 2 3 3 3 2 3 4" xfId="11414" xr:uid="{BD6C0A5A-44CB-4EDF-9045-F6971A75B4ED}"/>
    <cellStyle name="Normal 2 3 3 3 2 3 4 2" xfId="36069" xr:uid="{C3A1890D-C7A9-416D-AB1C-42746D9A3DDE}"/>
    <cellStyle name="Normal 2 3 3 3 2 3 5" xfId="22317" xr:uid="{6BE56637-1847-4173-A5D9-2AA95C8D2D7D}"/>
    <cellStyle name="Normal 2 3 3 3 2 3 5 2" xfId="46351" xr:uid="{F38C1CBD-B51E-409B-A952-624CC6368EA0}"/>
    <cellStyle name="Normal 2 3 3 3 2 3 6" xfId="28184" xr:uid="{C5ADA322-5141-40F2-89B6-73755E27AC1F}"/>
    <cellStyle name="Normal 2 3 3 3 2 4" xfId="3792" xr:uid="{8B012E45-F393-42CC-82A2-A8D747F0B593}"/>
    <cellStyle name="Normal 2 3 3 3 2 4 2" xfId="6715" xr:uid="{29A94CC1-1D13-4080-8930-21AEFEB47D6F}"/>
    <cellStyle name="Normal 2 3 3 3 2 4 2 2" xfId="14974" xr:uid="{579E5417-1372-4E75-B93E-40E71A606650}"/>
    <cellStyle name="Normal 2 3 3 3 2 4 2 2 2" xfId="39556" xr:uid="{E202930E-4ED5-465C-8BC3-22423212C415}"/>
    <cellStyle name="Normal 2 3 3 3 2 4 2 3" xfId="31541" xr:uid="{2EB57650-6DC2-4C48-94E2-3C6379C0E90C}"/>
    <cellStyle name="Normal 2 3 3 3 2 4 3" xfId="12133" xr:uid="{D03BFE4A-6E95-4E43-9459-1736E43A8F48}"/>
    <cellStyle name="Normal 2 3 3 3 2 4 3 2" xfId="36777" xr:uid="{893DAF41-7CF7-4F51-99E9-7CB06F8FFF94}"/>
    <cellStyle name="Normal 2 3 3 3 2 4 4" xfId="28892" xr:uid="{70735633-26F6-40FC-A715-BF793EECF128}"/>
    <cellStyle name="Normal 2 3 3 3 2 5" xfId="4546" xr:uid="{01764902-2BD8-4329-A4EE-7D5C6EDDF070}"/>
    <cellStyle name="Normal 2 3 3 3 2 5 2" xfId="7227" xr:uid="{50A98F42-48DA-4196-AE33-050BD2BC51AA}"/>
    <cellStyle name="Normal 2 3 3 3 2 5 2 2" xfId="15486" xr:uid="{BABCD0E1-8AD3-4176-BFD8-23004DDF117C}"/>
    <cellStyle name="Normal 2 3 3 3 2 5 2 2 2" xfId="40068" xr:uid="{1E0E3091-F61C-421E-AA4E-503CD5BB31E4}"/>
    <cellStyle name="Normal 2 3 3 3 2 5 2 3" xfId="32053" xr:uid="{CF00C59A-F967-4464-B3F6-C82B7DB45C25}"/>
    <cellStyle name="Normal 2 3 3 3 2 5 3" xfId="12887" xr:uid="{8E334B84-0B1A-4108-BB42-C31EE8F3A3B6}"/>
    <cellStyle name="Normal 2 3 3 3 2 5 3 2" xfId="37472" xr:uid="{6E255F29-7CF3-44DB-A3C3-BB779C616A06}"/>
    <cellStyle name="Normal 2 3 3 3 2 5 4" xfId="29512" xr:uid="{32769659-0CB4-494C-AF81-9AEEEFAE18A4}"/>
    <cellStyle name="Normal 2 3 3 3 2 6" xfId="5068" xr:uid="{277450F2-F55E-4A9D-8937-F1EE49FE9A0E}"/>
    <cellStyle name="Normal 2 3 3 3 2 6 2" xfId="13363" xr:uid="{ABD3333F-5AE6-4304-A6BB-CB4F7559F897}"/>
    <cellStyle name="Normal 2 3 3 3 2 6 2 2" xfId="37947" xr:uid="{5B5B41D2-93B2-4482-B1B9-9756588E590A}"/>
    <cellStyle name="Normal 2 3 3 3 2 6 3" xfId="29928" xr:uid="{AA86838B-4A90-4DC1-A9B3-6FE447914912}"/>
    <cellStyle name="Normal 2 3 3 3 2 7" xfId="9484" xr:uid="{8A89B61E-2722-4D2F-A8A5-6A7EF022C019}"/>
    <cellStyle name="Normal 2 3 3 3 2 7 2" xfId="34185" xr:uid="{621C15AC-FFF5-42A4-B677-7AA4FD8F4F00}"/>
    <cellStyle name="Normal 2 3 3 3 2 8" xfId="18219" xr:uid="{26EB3D55-487B-47F2-970C-26CFE3460EE9}"/>
    <cellStyle name="Normal 2 3 3 3 2 8 2" xfId="42444" xr:uid="{4ABB1BC0-A567-4587-97EF-D2BE235BEB99}"/>
    <cellStyle name="Normal 2 3 3 3 2 9" xfId="19852" xr:uid="{A2CCC413-6B3B-409E-B064-11AB8099518A}"/>
    <cellStyle name="Normal 2 3 3 3 2 9 2" xfId="44032" xr:uid="{E8CA6C11-D2DE-4FCC-9EC4-885B987450FD}"/>
    <cellStyle name="Normal 2 3 3 3 3" xfId="1342" xr:uid="{CB9FD2AC-41EF-4530-BF5A-D270646133C9}"/>
    <cellStyle name="Normal 2 3 3 3 3 2" xfId="7030" xr:uid="{4B542814-5B4D-4DBE-B8F1-CC3B88879EE3}"/>
    <cellStyle name="Normal 2 3 3 3 3 2 2" xfId="15289" xr:uid="{A58873AE-2864-489B-B393-38D91D8A6D87}"/>
    <cellStyle name="Normal 2 3 3 3 3 2 2 2" xfId="39871" xr:uid="{8F1315A0-BECA-4819-AC22-908AD58D8AFF}"/>
    <cellStyle name="Normal 2 3 3 3 3 2 3" xfId="22533" xr:uid="{D7B8FF9F-8D3A-497E-AA5E-E0BEB4658DF8}"/>
    <cellStyle name="Normal 2 3 3 3 3 2 3 2" xfId="46567" xr:uid="{C44E38F5-2E8F-4905-8821-A4B8BC0BB395}"/>
    <cellStyle name="Normal 2 3 3 3 3 2 4" xfId="31856" xr:uid="{6F40434D-4898-45AD-9DAE-BACF923F6F58}"/>
    <cellStyle name="Normal 2 3 3 3 3 3" xfId="5282" xr:uid="{83A6AED1-DAAB-45CC-B3B2-814C0A16762C}"/>
    <cellStyle name="Normal 2 3 3 3 3 3 2" xfId="13575" xr:uid="{394B7E8A-AE10-436B-A419-51ABEB24CD16}"/>
    <cellStyle name="Normal 2 3 3 3 3 3 2 2" xfId="38159" xr:uid="{6C527A87-931E-4550-8EEE-436C1EBC29C5}"/>
    <cellStyle name="Normal 2 3 3 3 3 3 3" xfId="30141" xr:uid="{3826FE73-21D5-406A-A4F6-25F485E6DDBD}"/>
    <cellStyle name="Normal 2 3 3 3 3 4" xfId="9704" xr:uid="{1A96AFBE-A3D2-415E-8AD1-563D332D6198}"/>
    <cellStyle name="Normal 2 3 3 3 3 4 2" xfId="34399" xr:uid="{7AFEC392-F21C-4D64-A52B-DFBFFB99C212}"/>
    <cellStyle name="Normal 2 3 3 3 3 5" xfId="20066" xr:uid="{4C08826C-DE95-456D-BD96-75960B56E607}"/>
    <cellStyle name="Normal 2 3 3 3 3 5 2" xfId="44244" xr:uid="{4956FCE7-67B1-47C9-9D8E-F35D347B8F0F}"/>
    <cellStyle name="Normal 2 3 3 3 3 6" xfId="26516" xr:uid="{3D6D1113-E0E2-4BB0-AD27-A46AD0DE4C74}"/>
    <cellStyle name="Normal 2 3 3 3 4" xfId="879" xr:uid="{715A4318-7762-4231-BF75-156BB252CE38}"/>
    <cellStyle name="Normal 2 3 3 3 4 2" xfId="7895" xr:uid="{69281A3F-BC93-4FDD-9D49-AE3629B0EF40}"/>
    <cellStyle name="Normal 2 3 3 3 4 2 2" xfId="16153" xr:uid="{2B02E020-8FA1-4192-BE80-743D31860267}"/>
    <cellStyle name="Normal 2 3 3 3 4 2 2 2" xfId="40735" xr:uid="{E30C7B1C-E257-406D-B1D9-5CB46CE55889}"/>
    <cellStyle name="Normal 2 3 3 3 4 2 3" xfId="22101" xr:uid="{56FCB8D9-AD0F-472F-9BCF-A140F522E6F9}"/>
    <cellStyle name="Normal 2 3 3 3 4 2 3 2" xfId="46160" xr:uid="{1BE1E14E-0311-41DF-A8D7-D22E8A6EE975}"/>
    <cellStyle name="Normal 2 3 3 3 4 2 4" xfId="32720" xr:uid="{D6DE77C1-3209-4F7C-B66F-A276044AA5D9}"/>
    <cellStyle name="Normal 2 3 3 3 4 3" xfId="6008" xr:uid="{74B44253-88FE-4C8E-88DF-BBD97CC34D7A}"/>
    <cellStyle name="Normal 2 3 3 3 4 3 2" xfId="14270" xr:uid="{4BEEC68F-D1D1-42A3-ABCE-637F7ECA7CFA}"/>
    <cellStyle name="Normal 2 3 3 3 4 3 2 2" xfId="38852" xr:uid="{29B6CF20-2060-41A6-A01B-4B992A7483D0}"/>
    <cellStyle name="Normal 2 3 3 3 4 3 3" xfId="30837" xr:uid="{E8183863-A32E-48A2-B669-5E8596794A33}"/>
    <cellStyle name="Normal 2 3 3 3 4 4" xfId="9263" xr:uid="{347651BE-9B0B-4D9C-8617-71498BFFA4D1}"/>
    <cellStyle name="Normal 2 3 3 3 4 4 2" xfId="33995" xr:uid="{5C96E88A-0BB8-4A31-8C27-2FA49B5F6F2E}"/>
    <cellStyle name="Normal 2 3 3 3 4 5" xfId="19635" xr:uid="{98B6F35F-3118-498B-98A9-F5B4C37C284B}"/>
    <cellStyle name="Normal 2 3 3 3 4 5 2" xfId="43823" xr:uid="{B4294A6A-DD16-4225-BFBA-240FE4BDA235}"/>
    <cellStyle name="Normal 2 3 3 3 4 6" xfId="26117" xr:uid="{6039718C-667F-4EA4-BACE-AC46242A1915}"/>
    <cellStyle name="Normal 2 3 3 3 5" xfId="2214" xr:uid="{6D6EAEAF-5575-472D-AC49-C9CEF2198A3E}"/>
    <cellStyle name="Normal 2 3 3 3 5 2" xfId="6528" xr:uid="{1B03AC50-9EBA-4AAD-8291-257FAE17149B}"/>
    <cellStyle name="Normal 2 3 3 3 5 2 2" xfId="14787" xr:uid="{62EBFE7E-B8A1-4B69-8CAB-6D82E32D33ED}"/>
    <cellStyle name="Normal 2 3 3 3 5 2 2 2" xfId="39369" xr:uid="{D9B30AEE-AD54-4B50-86A9-77E2856192C6}"/>
    <cellStyle name="Normal 2 3 3 3 5 2 3" xfId="21652" xr:uid="{DB8D4761-1D5D-45A8-9FCC-848120DC0F09}"/>
    <cellStyle name="Normal 2 3 3 3 5 2 3 2" xfId="45734" xr:uid="{0C15F9D8-CF23-41A1-B106-4A544A3EDABE}"/>
    <cellStyle name="Normal 2 3 3 3 5 2 4" xfId="31354" xr:uid="{9B57431A-70CB-47E5-A426-282AD9160380}"/>
    <cellStyle name="Normal 2 3 3 3 5 3" xfId="10555" xr:uid="{4D778E1E-FDF3-4656-BF83-86360500AFD4}"/>
    <cellStyle name="Normal 2 3 3 3 5 3 2" xfId="35213" xr:uid="{73C03B9F-832F-4F53-808D-CB9F522BEA4C}"/>
    <cellStyle name="Normal 2 3 3 3 5 4" xfId="19184" xr:uid="{FD0D8373-CE36-4E46-BBFA-1B9D48A5263A}"/>
    <cellStyle name="Normal 2 3 3 3 5 4 2" xfId="43378" xr:uid="{C21443A6-E688-4B6D-BF5B-FA2CD84B71BC}"/>
    <cellStyle name="Normal 2 3 3 3 5 5" xfId="27328" xr:uid="{9E405265-4EB8-4C87-8C92-F5F1569B0EAB}"/>
    <cellStyle name="Normal 2 3 3 3 6" xfId="2600" xr:uid="{2068A49E-CD87-4BD0-93D9-F07EE205D1C5}"/>
    <cellStyle name="Normal 2 3 3 3 6 2" xfId="8386" xr:uid="{5AFF8F88-2B9C-4DD2-86A9-3CCC67823F85}"/>
    <cellStyle name="Normal 2 3 3 3 6 2 2" xfId="16644" xr:uid="{24200D1D-711F-4F9C-912C-50DC1ACD9A5E}"/>
    <cellStyle name="Normal 2 3 3 3 6 2 2 2" xfId="41226" xr:uid="{71285334-1082-474B-85D2-5DCFC1996E9B}"/>
    <cellStyle name="Normal 2 3 3 3 6 2 3" xfId="33211" xr:uid="{05FD55D2-0D39-49BC-B8DE-6A8AC4096830}"/>
    <cellStyle name="Normal 2 3 3 3 6 3" xfId="10941" xr:uid="{C676855D-418C-45EE-A856-64484AE354A0}"/>
    <cellStyle name="Normal 2 3 3 3 6 3 2" xfId="35597" xr:uid="{9F91C3D5-D506-4810-8127-46FF4C27FBBC}"/>
    <cellStyle name="Normal 2 3 3 3 6 4" xfId="21056" xr:uid="{ECFB1576-8249-4577-B2B3-C00AE157AEDF}"/>
    <cellStyle name="Normal 2 3 3 3 6 4 2" xfId="45181" xr:uid="{68A0497B-DD05-4991-A737-A57389046D8C}"/>
    <cellStyle name="Normal 2 3 3 3 6 5" xfId="27712" xr:uid="{017A388B-25F7-42B0-8373-B930A5AAADFD}"/>
    <cellStyle name="Normal 2 3 3 3 7" xfId="2837" xr:uid="{2CD6EE69-9088-44DA-8D68-9D43011597EC}"/>
    <cellStyle name="Normal 2 3 3 3 7 2" xfId="11178" xr:uid="{60267300-F9F6-4274-BE6A-422F7E2E977E}"/>
    <cellStyle name="Normal 2 3 3 3 7 2 2" xfId="35833" xr:uid="{0FDAE6AE-578D-4D99-9E80-1A4B3004F3CF}"/>
    <cellStyle name="Normal 2 3 3 3 7 3" xfId="27948" xr:uid="{D08FDE1B-1159-4667-8F3F-D416EB8D629B}"/>
    <cellStyle name="Normal 2 3 3 3 8" xfId="3310" xr:uid="{76F91BCD-1DA9-4728-8389-2EBDC7B6E9C0}"/>
    <cellStyle name="Normal 2 3 3 3 8 2" xfId="11651" xr:uid="{C9B4FCDD-82D9-48F9-95D2-43A692BE4423}"/>
    <cellStyle name="Normal 2 3 3 3 8 2 2" xfId="36305" xr:uid="{5609EB2B-C741-4D1C-B754-9736C7AA997B}"/>
    <cellStyle name="Normal 2 3 3 3 8 3" xfId="28420" xr:uid="{C27787CE-53CD-42D9-B728-BE83922C9918}"/>
    <cellStyle name="Normal 2 3 3 3 9" xfId="3556" xr:uid="{70C4559F-13CF-49A0-AAC7-0B2C8FA121B8}"/>
    <cellStyle name="Normal 2 3 3 3 9 2" xfId="11897" xr:uid="{CE8D4917-B903-41B4-8EC3-727176B455BB}"/>
    <cellStyle name="Normal 2 3 3 3 9 2 2" xfId="36541" xr:uid="{F24FD4A5-85C9-4C4B-942C-96CDCCC824B5}"/>
    <cellStyle name="Normal 2 3 3 3 9 3" xfId="28656" xr:uid="{2EB5B72C-AAB2-4D4B-B306-7041C7F83C95}"/>
    <cellStyle name="Normal 2 3 3 4" xfId="536" xr:uid="{32A1B631-ED48-4BCC-A498-6F12D9EADF97}"/>
    <cellStyle name="Normal 2 3 3 4 10" xfId="18718" xr:uid="{11449C05-AF36-4F74-9A85-7124D4511864}"/>
    <cellStyle name="Normal 2 3 3 4 10 2" xfId="42914" xr:uid="{CE98FB34-8AC2-49B7-BAFB-6BB215F23579}"/>
    <cellStyle name="Normal 2 3 3 4 11" xfId="25817" xr:uid="{612C1864-A5B0-4E98-BAA4-437BF0DFCA2A}"/>
    <cellStyle name="Normal 2 3 3 4 2" xfId="1432" xr:uid="{5E3A1DDD-9D2C-43CA-B6D5-AE70C0652F90}"/>
    <cellStyle name="Normal 2 3 3 4 2 2" xfId="7464" xr:uid="{BA0786A3-4875-4CBD-895D-4CE8DEC8214D}"/>
    <cellStyle name="Normal 2 3 3 4 2 2 2" xfId="15723" xr:uid="{46DF38FC-E62C-4838-97EB-2E118F489437}"/>
    <cellStyle name="Normal 2 3 3 4 2 2 2 2" xfId="40305" xr:uid="{D9939537-589A-4BAA-A040-C844EB47679A}"/>
    <cellStyle name="Normal 2 3 3 4 2 2 3" xfId="22621" xr:uid="{ADB32357-F039-480F-8172-3B669D8BB604}"/>
    <cellStyle name="Normal 2 3 3 4 2 2 3 2" xfId="46648" xr:uid="{8CA9C8EE-B3EE-4EC3-AB1B-49C7C7575D71}"/>
    <cellStyle name="Normal 2 3 3 4 2 2 4" xfId="32290" xr:uid="{7AF9EAA6-64DA-48BC-8EA0-877CDE2448CB}"/>
    <cellStyle name="Normal 2 3 3 4 2 3" xfId="5372" xr:uid="{2F64B59E-5433-4468-80D2-96FB32969E28}"/>
    <cellStyle name="Normal 2 3 3 4 2 3 2" xfId="13656" xr:uid="{C4615A16-C6C7-4544-AF07-9F8DED338202}"/>
    <cellStyle name="Normal 2 3 3 4 2 3 2 2" xfId="38240" xr:uid="{EED87446-ED3F-403B-9F07-D1EF521A1CC0}"/>
    <cellStyle name="Normal 2 3 3 4 2 3 3" xfId="30222" xr:uid="{55F52113-3D09-491B-A445-7F66C2E60EE4}"/>
    <cellStyle name="Normal 2 3 3 4 2 4" xfId="9794" xr:uid="{98CA6600-8C77-421C-8852-A6FC57FA7C26}"/>
    <cellStyle name="Normal 2 3 3 4 2 4 2" xfId="34480" xr:uid="{0CF38DC0-5952-41FF-A88E-E5E47F5ABA9E}"/>
    <cellStyle name="Normal 2 3 3 4 2 5" xfId="20155" xr:uid="{AC9B7284-2D86-4898-BA2B-BEE7CC6BC92A}"/>
    <cellStyle name="Normal 2 3 3 4 2 5 2" xfId="44329" xr:uid="{64588A85-1703-4770-A28A-0CE6BE8F5CB9}"/>
    <cellStyle name="Normal 2 3 3 4 2 6" xfId="26596" xr:uid="{4FEB5A4C-0B8C-48B7-8AE4-29F02414A910}"/>
    <cellStyle name="Normal 2 3 3 4 3" xfId="985" xr:uid="{F007439B-78F6-4E46-99F2-5EFFB7336506}"/>
    <cellStyle name="Normal 2 3 3 4 3 2" xfId="7975" xr:uid="{C4D5F400-A1D5-4EAF-817F-1FAF5FD56B5C}"/>
    <cellStyle name="Normal 2 3 3 4 3 2 2" xfId="16233" xr:uid="{4581240C-64CA-4D59-8CFC-9D0091A4E133}"/>
    <cellStyle name="Normal 2 3 3 4 3 2 2 2" xfId="40815" xr:uid="{24C938F2-8883-418B-9DB5-9E44811A8D82}"/>
    <cellStyle name="Normal 2 3 3 4 3 2 3" xfId="22196" xr:uid="{E32B9F52-D30D-4DAE-9458-1FDCA0232A57}"/>
    <cellStyle name="Normal 2 3 3 4 3 2 3 2" xfId="46243" xr:uid="{DCCA5166-2BAE-4178-B973-32383BE64BDA}"/>
    <cellStyle name="Normal 2 3 3 4 3 2 4" xfId="32800" xr:uid="{0A854B9C-C580-4A76-932F-F347D4B54DA4}"/>
    <cellStyle name="Normal 2 3 3 4 3 3" xfId="6088" xr:uid="{1AC1661D-84E3-47D0-97EF-3091F1EF2785}"/>
    <cellStyle name="Normal 2 3 3 4 3 3 2" xfId="14350" xr:uid="{DD4E96C7-6888-44E2-B46D-4CBFFBC02021}"/>
    <cellStyle name="Normal 2 3 3 4 3 3 2 2" xfId="38932" xr:uid="{65E5743B-163D-49CD-8F13-706F67E7F2C0}"/>
    <cellStyle name="Normal 2 3 3 4 3 3 3" xfId="30917" xr:uid="{AFD627D1-4D57-4CCE-B322-E0A9D28F6A92}"/>
    <cellStyle name="Normal 2 3 3 4 3 4" xfId="9361" xr:uid="{8BE7D84A-FD74-43F8-BFF3-E85DF07DC258}"/>
    <cellStyle name="Normal 2 3 3 4 3 4 2" xfId="34078" xr:uid="{3C84A7A6-BA87-4809-81AA-0CD74E481974}"/>
    <cellStyle name="Normal 2 3 3 4 3 5" xfId="19730" xr:uid="{0AA715B9-50F4-4AE9-9DEF-68D6AF321965}"/>
    <cellStyle name="Normal 2 3 3 4 3 5 2" xfId="43912" xr:uid="{AB7BC082-BFAC-4680-98A3-15AF8D83C88C}"/>
    <cellStyle name="Normal 2 3 3 4 3 6" xfId="26197" xr:uid="{1F5D7A1B-EAE8-496C-A416-A6E90B5EFE24}"/>
    <cellStyle name="Normal 2 3 3 4 4" xfId="2955" xr:uid="{E5E40B1B-BC92-45CF-9164-5ABD2776C8DC}"/>
    <cellStyle name="Normal 2 3 3 4 4 2" xfId="6608" xr:uid="{713D1C5E-E12C-44BF-9386-CE3EA11A8E53}"/>
    <cellStyle name="Normal 2 3 3 4 4 2 2" xfId="14867" xr:uid="{B924034C-C533-47C2-9A74-315CED7EB8DD}"/>
    <cellStyle name="Normal 2 3 3 4 4 2 2 2" xfId="39449" xr:uid="{622E36D8-D99F-4FD1-89EE-25314D0D9EF0}"/>
    <cellStyle name="Normal 2 3 3 4 4 2 3" xfId="21790" xr:uid="{1E8B81B5-9C05-4C52-B33C-E4BAE2E91D3F}"/>
    <cellStyle name="Normal 2 3 3 4 4 2 3 2" xfId="45864" xr:uid="{2947A8C6-4168-4158-8F47-F6C86214AAB0}"/>
    <cellStyle name="Normal 2 3 3 4 4 2 4" xfId="31434" xr:uid="{1CDA000D-2910-4A48-BB97-497F3487E216}"/>
    <cellStyle name="Normal 2 3 3 4 4 3" xfId="11296" xr:uid="{50D42041-BFFE-4343-813A-F4E315A0B32B}"/>
    <cellStyle name="Normal 2 3 3 4 4 3 2" xfId="35951" xr:uid="{49CD799A-3563-42DE-B606-30817FE9C2FF}"/>
    <cellStyle name="Normal 2 3 3 4 4 4" xfId="19325" xr:uid="{30072E4E-D74C-4DD9-9C56-7F592D4B630F}"/>
    <cellStyle name="Normal 2 3 3 4 4 4 2" xfId="43519" xr:uid="{375FF73C-F099-46CB-9856-8767A06C37A8}"/>
    <cellStyle name="Normal 2 3 3 4 4 5" xfId="28066" xr:uid="{306E175F-3AC9-4DFA-876E-231D1FEFA53D}"/>
    <cellStyle name="Normal 2 3 3 4 5" xfId="3674" xr:uid="{820248D1-F774-45B9-9CE1-F3939EC65A75}"/>
    <cellStyle name="Normal 2 3 3 4 5 2" xfId="7141" xr:uid="{8C21513E-E5CC-4CCC-A7C6-5133F51A272A}"/>
    <cellStyle name="Normal 2 3 3 4 5 2 2" xfId="15400" xr:uid="{FB41E480-9902-4167-8FFA-F8B8BF570B09}"/>
    <cellStyle name="Normal 2 3 3 4 5 2 2 2" xfId="39982" xr:uid="{983A855C-6D04-46B0-9470-AC8AF288C5DC}"/>
    <cellStyle name="Normal 2 3 3 4 5 2 3" xfId="31967" xr:uid="{C3062C9F-9357-411E-86AA-3DA7EB5085C7}"/>
    <cellStyle name="Normal 2 3 3 4 5 3" xfId="12015" xr:uid="{8A70E154-5225-489F-9CD9-F86897FF17FF}"/>
    <cellStyle name="Normal 2 3 3 4 5 3 2" xfId="36659" xr:uid="{3F6FD808-4086-433A-8FFD-DD11FC4238F5}"/>
    <cellStyle name="Normal 2 3 3 4 5 4" xfId="21194" xr:uid="{A5B99EC2-6D99-46F2-9653-AC8BA556D85F}"/>
    <cellStyle name="Normal 2 3 3 4 5 4 2" xfId="45314" xr:uid="{60683796-FB86-4EF9-8DA7-01F95C10AD70}"/>
    <cellStyle name="Normal 2 3 3 4 5 5" xfId="28774" xr:uid="{38045EDB-720B-4843-AE77-1F116D9E55EF}"/>
    <cellStyle name="Normal 2 3 3 4 6" xfId="4428" xr:uid="{44A4E526-0980-4E92-AEEA-41B0BD7E6CE9}"/>
    <cellStyle name="Normal 2 3 3 4 6 2" xfId="12769" xr:uid="{A916CC9C-7B50-40D3-BD1C-B97D21E441E1}"/>
    <cellStyle name="Normal 2 3 3 4 6 2 2" xfId="37354" xr:uid="{C4E3BA27-BF00-4BBD-8C88-4D8ACA0AB4CD}"/>
    <cellStyle name="Normal 2 3 3 4 6 3" xfId="29394" xr:uid="{DB066066-9A6C-4EFA-951A-2E55213983B3}"/>
    <cellStyle name="Normal 2 3 3 4 7" xfId="4945" xr:uid="{7AF0BB8A-57A0-49CB-A3ED-F0EB797DBEEB}"/>
    <cellStyle name="Normal 2 3 3 4 7 2" xfId="13254" xr:uid="{EF0CD9F5-6253-4D93-8BBA-19FE011A2927}"/>
    <cellStyle name="Normal 2 3 3 4 7 2 2" xfId="37838" xr:uid="{A3C4A7E4-B6B2-40E9-80E2-B6EF92CF9837}"/>
    <cellStyle name="Normal 2 3 3 4 7 3" xfId="29820" xr:uid="{B23EC2F1-7EDA-4D28-9886-3C745EB373EE}"/>
    <cellStyle name="Normal 2 3 3 4 8" xfId="8923" xr:uid="{D971AEAE-57E0-4106-80D0-FC9C12C2B099}"/>
    <cellStyle name="Normal 2 3 3 4 8 2" xfId="33686" xr:uid="{B39A4C3D-582A-47B7-8581-6735B82ABBEE}"/>
    <cellStyle name="Normal 2 3 3 4 9" xfId="18101" xr:uid="{6F80C88B-D30E-4522-A633-E1E90CED2418}"/>
    <cellStyle name="Normal 2 3 3 4 9 2" xfId="42326" xr:uid="{69EA7D6A-CF39-4B20-B129-80F010DD7506}"/>
    <cellStyle name="Normal 2 3 3 5" xfId="594" xr:uid="{4C42D00A-6D95-43F5-9D3B-44D2BB0E2988}"/>
    <cellStyle name="Normal 2 3 3 5 2" xfId="1229" xr:uid="{0A6B3A6D-CA54-4319-BEA2-9DB513F4FABD}"/>
    <cellStyle name="Normal 2 3 3 5 2 2" xfId="8161" xr:uid="{8B7F80EB-3FEA-4DC3-A1AF-7C8D6E1FB36D}"/>
    <cellStyle name="Normal 2 3 3 5 2 2 2" xfId="16419" xr:uid="{54923648-C7D0-4E08-A664-5E3F99A30D9B}"/>
    <cellStyle name="Normal 2 3 3 5 2 2 2 2" xfId="41001" xr:uid="{8FF98BF9-B47D-4331-A3F0-0471FD6FDDBA}"/>
    <cellStyle name="Normal 2 3 3 5 2 2 3" xfId="22426" xr:uid="{9E753953-6157-455E-8C24-B0553FAC7212}"/>
    <cellStyle name="Normal 2 3 3 5 2 2 3 2" xfId="46460" xr:uid="{F4360B6A-05FA-4877-B795-F1674EC71ADE}"/>
    <cellStyle name="Normal 2 3 3 5 2 2 4" xfId="32986" xr:uid="{EAA09C8F-B353-41E3-B608-4731A94A194C}"/>
    <cellStyle name="Normal 2 3 3 5 2 3" xfId="6274" xr:uid="{D3ECACB0-F7B5-4A57-9A51-CA82DD8360EB}"/>
    <cellStyle name="Normal 2 3 3 5 2 3 2" xfId="14536" xr:uid="{317C5714-2A3A-47B2-9725-C95AD2B1F718}"/>
    <cellStyle name="Normal 2 3 3 5 2 3 2 2" xfId="39118" xr:uid="{D56ED091-6F78-4E0E-A94D-5EEFE16BE725}"/>
    <cellStyle name="Normal 2 3 3 5 2 3 3" xfId="31103" xr:uid="{C9A5E74A-DB94-4C5F-A97A-CDCB92F03EED}"/>
    <cellStyle name="Normal 2 3 3 5 2 4" xfId="9597" xr:uid="{499E6FD1-42F3-4121-B536-49951EB10041}"/>
    <cellStyle name="Normal 2 3 3 5 2 4 2" xfId="34292" xr:uid="{4FB99A01-67ED-43FB-A088-006E2005C0DB}"/>
    <cellStyle name="Normal 2 3 3 5 2 5" xfId="19959" xr:uid="{8AC25F22-B503-4438-B7FB-33B5A24AAD3A}"/>
    <cellStyle name="Normal 2 3 3 5 2 5 2" xfId="44137" xr:uid="{6F6776FF-5D15-4986-BDE4-9B15ED0105A0}"/>
    <cellStyle name="Normal 2 3 3 5 2 6" xfId="26409" xr:uid="{EFC26C18-8C84-4373-A914-085D5490BA7D}"/>
    <cellStyle name="Normal 2 3 3 5 3" xfId="6794" xr:uid="{B9D191DD-5796-47AF-B0FC-2C8E69870309}"/>
    <cellStyle name="Normal 2 3 3 5 3 2" xfId="15053" xr:uid="{38E29317-3F0E-4CAF-A8C5-C1D1320DA7BE}"/>
    <cellStyle name="Normal 2 3 3 5 3 2 2" xfId="21847" xr:uid="{D9E9E39C-E126-4466-97C1-52ACD396F02F}"/>
    <cellStyle name="Normal 2 3 3 5 3 2 2 2" xfId="45921" xr:uid="{69D9734B-BBED-4E1A-97E8-89A9AD33FC12}"/>
    <cellStyle name="Normal 2 3 3 5 3 2 3" xfId="39635" xr:uid="{01B7CB25-7B5C-4920-AA3F-9D164F3C8866}"/>
    <cellStyle name="Normal 2 3 3 5 3 3" xfId="19382" xr:uid="{BEEB7A2B-F910-457F-B3E9-D82F8E7ED191}"/>
    <cellStyle name="Normal 2 3 3 5 3 3 2" xfId="43576" xr:uid="{9EC73CC4-5BF6-42E1-BE88-3FC9BFB64F84}"/>
    <cellStyle name="Normal 2 3 3 5 3 4" xfId="31620" xr:uid="{FE959327-B900-42DA-8020-0108C1ABF719}"/>
    <cellStyle name="Normal 2 3 3 5 4" xfId="7331" xr:uid="{03CDED9E-5C4E-4CB1-B2DC-C61C0E1B6D97}"/>
    <cellStyle name="Normal 2 3 3 5 4 2" xfId="15590" xr:uid="{90807119-7458-4CDA-B31B-72B72B9C0CC5}"/>
    <cellStyle name="Normal 2 3 3 5 4 2 2" xfId="40172" xr:uid="{16CF98D2-8D74-4BDB-AAE3-2E6153C270CE}"/>
    <cellStyle name="Normal 2 3 3 5 4 3" xfId="21252" xr:uid="{43A3A925-E59F-4DA1-98C3-AB75627C6B1A}"/>
    <cellStyle name="Normal 2 3 3 5 4 3 2" xfId="45371" xr:uid="{6626F0E6-5D7C-4721-AB4D-575F869E5249}"/>
    <cellStyle name="Normal 2 3 3 5 4 4" xfId="32157" xr:uid="{4E3F477C-6F45-46B4-95F8-9F6FDF82A1FB}"/>
    <cellStyle name="Normal 2 3 3 5 5" xfId="5174" xr:uid="{B291519C-46D0-4465-9631-057CDF97C5CB}"/>
    <cellStyle name="Normal 2 3 3 5 5 2" xfId="13468" xr:uid="{AE0C4DFF-23CD-4271-BDC1-B3CCEFB3FE02}"/>
    <cellStyle name="Normal 2 3 3 5 5 2 2" xfId="38052" xr:uid="{E119B030-8E16-4CF9-B75C-C9B7AB06F47F}"/>
    <cellStyle name="Normal 2 3 3 5 5 3" xfId="30034" xr:uid="{2C4F7D79-1B95-4710-BAA2-80F29AD605F3}"/>
    <cellStyle name="Normal 2 3 3 5 6" xfId="8981" xr:uid="{86956CC5-256E-4A45-B369-C3D524B041D1}"/>
    <cellStyle name="Normal 2 3 3 5 6 2" xfId="33743" xr:uid="{B2EE3402-78CC-4D29-830D-1854D9766204}"/>
    <cellStyle name="Normal 2 3 3 5 7" xfId="18775" xr:uid="{A7D3E0F4-7390-4C1D-94AC-1FBC0D86F955}"/>
    <cellStyle name="Normal 2 3 3 5 7 2" xfId="42971" xr:uid="{971BB989-7858-4F69-911B-95B05B4F3CE3}"/>
    <cellStyle name="Normal 2 3 3 5 8" xfId="25874" xr:uid="{984BED00-3C8C-471E-90BC-30765C2D1E30}"/>
    <cellStyle name="Normal 2 3 3 6" xfId="1626" xr:uid="{DB83B0CC-DC03-424D-B113-F6D2216359BA}"/>
    <cellStyle name="Normal 2 3 3 6 2" xfId="6912" xr:uid="{41A28826-3680-4E9B-AD6B-17E09F28AD59}"/>
    <cellStyle name="Normal 2 3 3 6 2 2" xfId="15171" xr:uid="{B992CF1C-D1B6-4864-921C-AD0BBFA39C28}"/>
    <cellStyle name="Normal 2 3 3 6 2 2 2" xfId="39753" xr:uid="{0291A11F-DE42-4CE0-81F3-A27B57918121}"/>
    <cellStyle name="Normal 2 3 3 6 2 3" xfId="22809" xr:uid="{AAB93E8A-640B-4061-B139-CEAEE9F58926}"/>
    <cellStyle name="Normal 2 3 3 6 2 3 2" xfId="46835" xr:uid="{E7500074-D4FB-45AE-873A-1B98158DEA6B}"/>
    <cellStyle name="Normal 2 3 3 6 2 4" xfId="31738" xr:uid="{1DED24DD-C815-4A1B-B796-6B42E31E85BC}"/>
    <cellStyle name="Normal 2 3 3 6 3" xfId="5559" xr:uid="{55F2935F-A197-407A-97DA-1D97E4D80CF5}"/>
    <cellStyle name="Normal 2 3 3 6 3 2" xfId="13842" xr:uid="{2B4C23D1-DF59-41CE-B51C-751A03893FAD}"/>
    <cellStyle name="Normal 2 3 3 6 3 2 2" xfId="38426" xr:uid="{D305999B-23FE-42E2-8822-5E265C37DC39}"/>
    <cellStyle name="Normal 2 3 3 6 3 3" xfId="30408" xr:uid="{D81E741D-91F1-425E-9B51-52C4D9C5FFA0}"/>
    <cellStyle name="Normal 2 3 3 6 4" xfId="9980" xr:uid="{C8124550-5074-417F-A75B-86CC9E250971}"/>
    <cellStyle name="Normal 2 3 3 6 4 2" xfId="34666" xr:uid="{8012EC8F-0927-413A-A404-FA97890D5040}"/>
    <cellStyle name="Normal 2 3 3 6 5" xfId="20343" xr:uid="{CBA7B5CA-FED7-49A4-BAF3-3081BB5277C0}"/>
    <cellStyle name="Normal 2 3 3 6 5 2" xfId="44515" xr:uid="{34DA1A36-D0BA-41D5-B231-A167D8178BF1}"/>
    <cellStyle name="Normal 2 3 3 6 6" xfId="26782" xr:uid="{A7C31257-769B-4003-9933-A5F08AFF7AC0}"/>
    <cellStyle name="Normal 2 3 3 7" xfId="1783" xr:uid="{F9F08F43-BDDF-4765-BDD9-7B345EE07E49}"/>
    <cellStyle name="Normal 2 3 3 7 2" xfId="7597" xr:uid="{047AC59D-4B41-4394-BB00-68BB4973442B}"/>
    <cellStyle name="Normal 2 3 3 7 2 2" xfId="15855" xr:uid="{72DD94CC-645C-4A1B-9A5E-51552E570618}"/>
    <cellStyle name="Normal 2 3 3 7 2 2 2" xfId="40437" xr:uid="{FD58CC6F-4933-4DF6-ABBB-8AB7001FD5AC}"/>
    <cellStyle name="Normal 2 3 3 7 2 3" xfId="22948" xr:uid="{FF01F0E2-839A-459F-B087-6CE2F9E4788A}"/>
    <cellStyle name="Normal 2 3 3 7 2 3 2" xfId="46959" xr:uid="{BF88DD01-54A7-42E7-8830-8EBE7C6FB5C3}"/>
    <cellStyle name="Normal 2 3 3 7 2 4" xfId="32422" xr:uid="{B28624A8-0577-4360-8243-0E7CEB52E8FD}"/>
    <cellStyle name="Normal 2 3 3 7 3" xfId="5701" xr:uid="{A7FD8E59-AA4B-46A0-8461-C2C304631F4B}"/>
    <cellStyle name="Normal 2 3 3 7 3 2" xfId="13963" xr:uid="{99BF61BD-B4C0-4BDC-886E-DD277395EBD8}"/>
    <cellStyle name="Normal 2 3 3 7 3 2 2" xfId="38545" xr:uid="{CE0E2512-AF0C-49CE-80F9-D83EAC62EF0B}"/>
    <cellStyle name="Normal 2 3 3 7 3 3" xfId="30530" xr:uid="{AD611853-AB3B-4E5F-AC70-7DD2E3EB92D0}"/>
    <cellStyle name="Normal 2 3 3 7 4" xfId="10125" xr:uid="{B7C5CE50-ACB1-4276-9FEC-3EE524F5CAAD}"/>
    <cellStyle name="Normal 2 3 3 7 4 2" xfId="34785" xr:uid="{0907E51F-57E2-4AB8-AF58-3A626B70DC09}"/>
    <cellStyle name="Normal 2 3 3 7 5" xfId="20483" xr:uid="{AD07C36F-BC4B-4B41-A325-C43F7BDE9B86}"/>
    <cellStyle name="Normal 2 3 3 7 5 2" xfId="44643" xr:uid="{D0C81C7D-CB51-48B2-B5BD-67FDF9401142}"/>
    <cellStyle name="Normal 2 3 3 7 6" xfId="26900" xr:uid="{558B3D1A-25F5-4A38-82FB-6F9DE0D8BC61}"/>
    <cellStyle name="Normal 2 3 3 8" xfId="741" xr:uid="{F444CE8B-6863-4144-A835-4552722D0DEB}"/>
    <cellStyle name="Normal 2 3 3 8 2" xfId="7710" xr:uid="{1B6D87CD-1439-4D2B-AE3F-4ADAA1A30351}"/>
    <cellStyle name="Normal 2 3 3 8 2 2" xfId="15968" xr:uid="{F913FD36-0147-4BD2-9823-24D33269529B}"/>
    <cellStyle name="Normal 2 3 3 8 2 2 2" xfId="40550" xr:uid="{7E6DAE8E-5A5B-4495-8FD4-0D281469004E}"/>
    <cellStyle name="Normal 2 3 3 8 2 3" xfId="21977" xr:uid="{D6BAE87B-B0FE-4204-8F4E-45F89023AF2D}"/>
    <cellStyle name="Normal 2 3 3 8 2 3 2" xfId="46049" xr:uid="{7BAE3740-0CEF-4D05-833F-CB32E63DF10B}"/>
    <cellStyle name="Normal 2 3 3 8 2 4" xfId="32535" xr:uid="{81BDC39C-38D0-4039-B00E-AC266F590018}"/>
    <cellStyle name="Normal 2 3 3 8 3" xfId="5823" xr:uid="{0AD8D904-A8E5-4EC8-96F8-068B617D4BDE}"/>
    <cellStyle name="Normal 2 3 3 8 3 2" xfId="14085" xr:uid="{C9494995-2234-44F0-A6C8-A5D5779D0661}"/>
    <cellStyle name="Normal 2 3 3 8 3 2 2" xfId="38667" xr:uid="{A6511CFF-91F1-402A-A633-F4175DE42B0C}"/>
    <cellStyle name="Normal 2 3 3 8 3 3" xfId="30652" xr:uid="{D8EB8657-3950-4FCF-BD4A-A40F1891CD61}"/>
    <cellStyle name="Normal 2 3 3 8 4" xfId="9136" xr:uid="{8F90F59E-C948-4ABA-A8E9-232BAF943483}"/>
    <cellStyle name="Normal 2 3 3 8 4 2" xfId="33885" xr:uid="{99CF2599-52A4-46AA-9851-38B98B2A0349}"/>
    <cellStyle name="Normal 2 3 3 8 5" xfId="19512" xr:uid="{B426AEB6-14A0-4F71-9901-CE8E10C4C55A}"/>
    <cellStyle name="Normal 2 3 3 8 5 2" xfId="43704" xr:uid="{7CD0BF6D-897D-4FDC-9684-A17339BA0A08}"/>
    <cellStyle name="Normal 2 3 3 8 6" xfId="26010" xr:uid="{9A0F565D-BFFB-41DD-8CDF-9D516ED4C074}"/>
    <cellStyle name="Normal 2 3 3 9" xfId="1902" xr:uid="{597C0109-1A00-418D-A38B-5EF9E9D450E6}"/>
    <cellStyle name="Normal 2 3 3 9 2" xfId="7788" xr:uid="{6FB3B3FC-BBAA-427F-A0E4-6FF906936C56}"/>
    <cellStyle name="Normal 2 3 3 9 2 2" xfId="16046" xr:uid="{45D15CA6-FDDD-47D0-98DD-682C6F86A663}"/>
    <cellStyle name="Normal 2 3 3 9 2 2 2" xfId="40628" xr:uid="{A6D2189A-2618-4D65-A240-2D79742F5AF9}"/>
    <cellStyle name="Normal 2 3 3 9 2 3" xfId="23066" xr:uid="{5DB2FC08-1C24-4451-B885-F22BF0FE57A0}"/>
    <cellStyle name="Normal 2 3 3 9 2 3 2" xfId="47077" xr:uid="{056268B9-9E42-4902-A13A-03F89EB1E1A9}"/>
    <cellStyle name="Normal 2 3 3 9 2 4" xfId="32613" xr:uid="{2239443C-C6CC-4A4F-8FC6-48D0E625A455}"/>
    <cellStyle name="Normal 2 3 3 9 3" xfId="5901" xr:uid="{43D1CD6F-B61E-4C92-A748-3ABDD9A56A08}"/>
    <cellStyle name="Normal 2 3 3 9 3 2" xfId="14163" xr:uid="{772DA7D4-B8A8-4612-9722-8E1E7522981E}"/>
    <cellStyle name="Normal 2 3 3 9 3 2 2" xfId="38745" xr:uid="{1DEE2237-C891-41AC-8BB2-562E6B98A64C}"/>
    <cellStyle name="Normal 2 3 3 9 3 3" xfId="30730" xr:uid="{1F4651CF-CED1-4DF3-8230-18362D4868AF}"/>
    <cellStyle name="Normal 2 3 3 9 4" xfId="10244" xr:uid="{2DC65FDC-9E0F-4232-9DEE-71D68844A2BA}"/>
    <cellStyle name="Normal 2 3 3 9 4 2" xfId="34903" xr:uid="{DCE9260D-D194-42AB-A679-880DD0B144F0}"/>
    <cellStyle name="Normal 2 3 3 9 5" xfId="20601" xr:uid="{BC10278F-0EAE-4752-8560-1433696768E3}"/>
    <cellStyle name="Normal 2 3 3 9 5 2" xfId="44761" xr:uid="{454348A0-80FE-43B4-8CEB-8D5B8070B86C}"/>
    <cellStyle name="Normal 2 3 3 9 6" xfId="27018" xr:uid="{D31DD65E-C5B5-4822-BD2B-03A993C9AD86}"/>
    <cellStyle name="Normal 2 3 30" xfId="17813" xr:uid="{E605486B-8380-4956-8D96-02365D3F2DBC}"/>
    <cellStyle name="Normal 2 3 30 2" xfId="42038" xr:uid="{4D841294-3F9A-4B6B-A997-D8EA307181E1}"/>
    <cellStyle name="Normal 2 3 31" xfId="18384" xr:uid="{43DCC5DF-8E97-4AB1-B0B3-205E2CB95770}"/>
    <cellStyle name="Normal 2 3 31 2" xfId="42600" xr:uid="{DD797A07-A498-4913-8DF8-DDF26A55459D}"/>
    <cellStyle name="Normal 2 3 32" xfId="25551" xr:uid="{B66C9E14-834D-47FD-9AA3-5DDE29BEED73}"/>
    <cellStyle name="Normal 2 3 33" xfId="138" xr:uid="{092FB6C9-F647-492C-AED8-2B223353CBB3}"/>
    <cellStyle name="Normal 2 3 4" xfId="192" xr:uid="{87596188-B948-478A-AC32-EC8D3F6157D5}"/>
    <cellStyle name="Normal 2 3 4 10" xfId="2354" xr:uid="{C481C607-1C48-47C2-823C-9DD65C47A11E}"/>
    <cellStyle name="Normal 2 3 4 10 2" xfId="10695" xr:uid="{49348471-347A-4C1E-812B-D0CE745055F6}"/>
    <cellStyle name="Normal 2 3 4 10 2 2" xfId="35352" xr:uid="{446B2A8A-3CBA-434B-9106-4C5DD3EADFF2}"/>
    <cellStyle name="Normal 2 3 4 10 3" xfId="20895" xr:uid="{5E882DCF-61A5-4B81-8FDC-43E0D6292EAB}"/>
    <cellStyle name="Normal 2 3 4 10 3 2" xfId="45032" xr:uid="{C233A485-3148-4E4D-A78E-DEC7D6A8E3BD}"/>
    <cellStyle name="Normal 2 3 4 10 4" xfId="27467" xr:uid="{6DC2ABE8-A4CF-429F-91B0-4A2CD62D4C1F}"/>
    <cellStyle name="Normal 2 3 4 11" xfId="2428" xr:uid="{78744500-98F1-4FA9-9CEF-C5A535554B1D}"/>
    <cellStyle name="Normal 2 3 4 11 2" xfId="10769" xr:uid="{F6930528-8F48-4F99-8365-A742971B2810}"/>
    <cellStyle name="Normal 2 3 4 11 2 2" xfId="35426" xr:uid="{AB16422C-1DE7-4984-8FE1-4655BE4219B7}"/>
    <cellStyle name="Normal 2 3 4 11 3" xfId="27541" xr:uid="{FD544BC7-458B-4C8D-9FAD-5E84F5EE0946}"/>
    <cellStyle name="Normal 2 3 4 12" xfId="2499" xr:uid="{55908338-834F-4AD9-9A46-052540F58C75}"/>
    <cellStyle name="Normal 2 3 4 12 2" xfId="10840" xr:uid="{562C4FCC-018C-41B5-AE7A-F5C6D29775FF}"/>
    <cellStyle name="Normal 2 3 4 12 2 2" xfId="35496" xr:uid="{D3A083F3-C3C8-4526-9DAB-694D96EA6A60}"/>
    <cellStyle name="Normal 2 3 4 12 3" xfId="27611" xr:uid="{4610E16F-9C64-425A-A290-99A27D94C901}"/>
    <cellStyle name="Normal 2 3 4 13" xfId="2736" xr:uid="{0531406C-BA7A-4BAF-AA53-661AC3614DF6}"/>
    <cellStyle name="Normal 2 3 4 13 2" xfId="11077" xr:uid="{0B4148A6-F1F8-483C-A7A5-31F49C71ED1A}"/>
    <cellStyle name="Normal 2 3 4 13 2 2" xfId="35732" xr:uid="{E0834A42-79FD-4105-A5D7-A0C56A7F3C77}"/>
    <cellStyle name="Normal 2 3 4 13 3" xfId="27847" xr:uid="{88471F3D-353E-465E-92E9-C00916BE337B}"/>
    <cellStyle name="Normal 2 3 4 14" xfId="3209" xr:uid="{C92AF393-6FEF-41E1-ABCA-1637778BF8E1}"/>
    <cellStyle name="Normal 2 3 4 14 2" xfId="11550" xr:uid="{85C7B387-5BE9-4F12-8FA5-DA508E6E7FE3}"/>
    <cellStyle name="Normal 2 3 4 14 2 2" xfId="36204" xr:uid="{A35A1C38-C4EB-4F3C-A8F4-ADEA5FD17365}"/>
    <cellStyle name="Normal 2 3 4 14 3" xfId="28319" xr:uid="{3FCF486C-8E6A-4660-9AB5-28559EB24D0F}"/>
    <cellStyle name="Normal 2 3 4 15" xfId="3452" xr:uid="{021D0599-EB8F-414B-A22D-8FC7499CAD0F}"/>
    <cellStyle name="Normal 2 3 4 15 2" xfId="11793" xr:uid="{05CE7FD4-5B59-4343-9C1A-7A14B6DEFBF7}"/>
    <cellStyle name="Normal 2 3 4 15 2 2" xfId="36440" xr:uid="{CF70CA6D-4132-4B0A-B5C6-B83C9F5B1C8E}"/>
    <cellStyle name="Normal 2 3 4 15 3" xfId="28555" xr:uid="{6732509A-FD05-4A6A-BE64-3C6205CD1CB1}"/>
    <cellStyle name="Normal 2 3 4 16" xfId="3989" xr:uid="{FD68D340-1A4F-4CA6-AFDE-48CDC212B1FD}"/>
    <cellStyle name="Normal 2 3 4 16 2" xfId="12330" xr:uid="{AD2A2B03-8E92-4FC5-82A3-FF6E4FA1ABAA}"/>
    <cellStyle name="Normal 2 3 4 16 2 2" xfId="36916" xr:uid="{E31C46D7-7D92-46BF-8BF3-0DB046C2034B}"/>
    <cellStyle name="Normal 2 3 4 16 3" xfId="29031" xr:uid="{2527A0E9-E8F4-4CC3-A99E-890A545930BE}"/>
    <cellStyle name="Normal 2 3 4 17" xfId="4063" xr:uid="{0BF4A598-53D5-4E5A-A87A-DC1E97820DEC}"/>
    <cellStyle name="Normal 2 3 4 17 2" xfId="12404" xr:uid="{519A45E3-5022-497E-9B3D-13F059D45E30}"/>
    <cellStyle name="Normal 2 3 4 17 2 2" xfId="36990" xr:uid="{538A7CD1-A2BC-4689-9EB5-7DF8DCA7EC06}"/>
    <cellStyle name="Normal 2 3 4 17 3" xfId="29105" xr:uid="{07D4B28C-D85A-4B33-8DEE-AF2E6AAB3BB5}"/>
    <cellStyle name="Normal 2 3 4 18" xfId="4140" xr:uid="{3F3BA1EB-759E-4DDE-8A7B-F0B6A7C4239C}"/>
    <cellStyle name="Normal 2 3 4 18 2" xfId="12481" xr:uid="{931B07BC-00E1-4900-97A2-A1507A92800C}"/>
    <cellStyle name="Normal 2 3 4 18 2 2" xfId="37066" xr:uid="{181F5FF8-F317-46D0-BB5E-FD473928F404}"/>
    <cellStyle name="Normal 2 3 4 18 3" xfId="29175" xr:uid="{61CD446F-8E1A-4BF1-A8E2-8C0CD520BFF7}"/>
    <cellStyle name="Normal 2 3 4 19" xfId="4766" xr:uid="{3A022CC1-863E-4A0B-8458-7BB5C3D4DFC4}"/>
    <cellStyle name="Normal 2 3 4 19 2" xfId="13094" xr:uid="{42B92500-ACD0-4660-8676-32440780B2EA}"/>
    <cellStyle name="Normal 2 3 4 19 2 2" xfId="37679" xr:uid="{E5AEB636-2761-4850-AA92-E5F67E07020B}"/>
    <cellStyle name="Normal 2 3 4 19 3" xfId="29659" xr:uid="{49DA8F18-2CC9-4F58-9A39-A67BB9DAA7C1}"/>
    <cellStyle name="Normal 2 3 4 2" xfId="322" xr:uid="{8BBEE6DE-379F-4389-BCBE-A9B71CB8FA29}"/>
    <cellStyle name="Normal 2 3 4 2 10" xfId="3270" xr:uid="{FF752BC8-904F-4186-8F7F-675B54C31FA1}"/>
    <cellStyle name="Normal 2 3 4 2 10 2" xfId="11611" xr:uid="{4064975E-F079-4D74-B0BD-3C64880E1755}"/>
    <cellStyle name="Normal 2 3 4 2 10 2 2" xfId="36265" xr:uid="{49DA82A6-8BD0-4CAE-B7B6-F73866A6317F}"/>
    <cellStyle name="Normal 2 3 4 2 10 3" xfId="28380" xr:uid="{80589EC6-23F5-461A-B8A7-35FFAA7A305D}"/>
    <cellStyle name="Normal 2 3 4 2 11" xfId="3515" xr:uid="{BC9920F3-21C0-416E-92B5-2F8780EB2930}"/>
    <cellStyle name="Normal 2 3 4 2 11 2" xfId="11856" xr:uid="{CD0AE76E-0325-4F83-AD6C-18589CDEC113}"/>
    <cellStyle name="Normal 2 3 4 2 11 2 2" xfId="36501" xr:uid="{49B4BC67-0DFD-4704-8192-F62F4B59D531}"/>
    <cellStyle name="Normal 2 3 4 2 11 3" xfId="28616" xr:uid="{36898358-9061-44ED-97E2-D9329BD29BB7}"/>
    <cellStyle name="Normal 2 3 4 2 12" xfId="4247" xr:uid="{6203766B-DF74-4BA5-B43E-1BF215E441D6}"/>
    <cellStyle name="Normal 2 3 4 2 12 2" xfId="12588" xr:uid="{FFF9B5E0-D58A-4762-8AF5-08F12C18ED90}"/>
    <cellStyle name="Normal 2 3 4 2 12 2 2" xfId="37173" xr:uid="{9E68E636-C16C-4F6B-BA18-6DAAC03C6CA9}"/>
    <cellStyle name="Normal 2 3 4 2 12 3" xfId="29236" xr:uid="{7772C593-8263-48FA-BB2C-790DEDAD7CC6}"/>
    <cellStyle name="Normal 2 3 4 2 13" xfId="4983" xr:uid="{C17FB430-7D0B-4E37-8BE2-D162C45DE936}"/>
    <cellStyle name="Normal 2 3 4 2 13 2" xfId="13283" xr:uid="{CE634792-DF33-4D85-A931-A3F9A5D5EB72}"/>
    <cellStyle name="Normal 2 3 4 2 13 2 2" xfId="37867" xr:uid="{14AD6066-2A82-4378-9F8B-42AF8C2FE2DA}"/>
    <cellStyle name="Normal 2 3 4 2 13 3" xfId="29849" xr:uid="{6CC91716-3B38-42FA-B93C-8DBEB4F0B021}"/>
    <cellStyle name="Normal 2 3 4 2 14" xfId="8748" xr:uid="{7E4F9A2F-6878-4BA0-8EDE-40E253810047}"/>
    <cellStyle name="Normal 2 3 4 2 14 2" xfId="33524" xr:uid="{D4E6C1F5-699E-4354-BF75-C8DF3C2AB983}"/>
    <cellStyle name="Normal 2 3 4 2 15" xfId="17929" xr:uid="{E92D51D3-05B0-4E21-992C-22A23C22AC8F}"/>
    <cellStyle name="Normal 2 3 4 2 15 2" xfId="42154" xr:uid="{575D5271-2F24-46DA-B9F0-F218A43A7CA6}"/>
    <cellStyle name="Normal 2 3 4 2 16" xfId="18533" xr:uid="{7431D87C-B20A-4AB9-A162-41FA74DCC325}"/>
    <cellStyle name="Normal 2 3 4 2 16 2" xfId="42733" xr:uid="{46244D85-C922-4DB7-89F2-567D91F45A3A}"/>
    <cellStyle name="Normal 2 3 4 2 17" xfId="25655" xr:uid="{16AC0AD9-4BA2-476A-AF72-338651DE0CD8}"/>
    <cellStyle name="Normal 2 3 4 2 2" xfId="486" xr:uid="{0EF2BEF5-11FF-426D-A614-3C376A056D9E}"/>
    <cellStyle name="Normal 2 3 4 2 2 10" xfId="8876" xr:uid="{C3ABCB1F-5954-47C7-9A6F-9792B12B3E5D}"/>
    <cellStyle name="Normal 2 3 4 2 2 10 2" xfId="33642" xr:uid="{01FCCDB6-4370-41E0-9BA9-B805D3F403BB}"/>
    <cellStyle name="Normal 2 3 4 2 2 11" xfId="18061" xr:uid="{D9A8A7BF-D4A1-452B-83CE-5FB473CB68AF}"/>
    <cellStyle name="Normal 2 3 4 2 2 11 2" xfId="42286" xr:uid="{84E2F3D2-07B6-40C0-B4C7-42256EF8093D}"/>
    <cellStyle name="Normal 2 3 4 2 2 12" xfId="18669" xr:uid="{FC492FA9-464B-4587-A65F-D1405A6D3B8C}"/>
    <cellStyle name="Normal 2 3 4 2 2 12 2" xfId="42865" xr:uid="{5F1803CB-0E4F-4A16-B36C-22BE4319C636}"/>
    <cellStyle name="Normal 2 3 4 2 2 13" xfId="25773" xr:uid="{9B152BFB-8E33-4325-84CF-F399667DA02A}"/>
    <cellStyle name="Normal 2 3 4 2 2 2" xfId="1461" xr:uid="{8E6DA96B-AF12-4804-9BB8-9950A8DC216D}"/>
    <cellStyle name="Normal 2 3 4 2 2 2 2" xfId="3151" xr:uid="{3FEA083C-8F45-4606-8BE5-AFD9C3D73771}"/>
    <cellStyle name="Normal 2 3 4 2 2 2 2 2" xfId="7108" xr:uid="{E531963D-AD4D-435A-B53D-099924F44ACB}"/>
    <cellStyle name="Normal 2 3 4 2 2 2 2 2 2" xfId="15367" xr:uid="{1851A21A-F581-4C5D-9B9F-EB792C23DE48}"/>
    <cellStyle name="Normal 2 3 4 2 2 2 2 2 2 2" xfId="39949" xr:uid="{360E06B0-5954-4B9E-AF11-26D4A438FFB2}"/>
    <cellStyle name="Normal 2 3 4 2 2 2 2 2 3" xfId="31934" xr:uid="{F976FA6A-8E90-4027-8CC1-8C5320FFCAF9}"/>
    <cellStyle name="Normal 2 3 4 2 2 2 2 3" xfId="11492" xr:uid="{3B8EE1AD-6ADB-4E3A-A23F-EE31A600EAAD}"/>
    <cellStyle name="Normal 2 3 4 2 2 2 2 3 2" xfId="36147" xr:uid="{6DD77275-402D-466A-B6CC-E7C0EBC404E4}"/>
    <cellStyle name="Normal 2 3 4 2 2 2 2 4" xfId="22649" xr:uid="{A01903A8-2E01-4954-9772-18D1FF5AE7DE}"/>
    <cellStyle name="Normal 2 3 4 2 2 2 2 4 2" xfId="46676" xr:uid="{20CE915F-0756-4D7C-9FDA-BC6C4E046087}"/>
    <cellStyle name="Normal 2 3 4 2 2 2 2 5" xfId="28262" xr:uid="{44221128-8524-41A5-BF8D-45D7C80B4A68}"/>
    <cellStyle name="Normal 2 3 4 2 2 2 3" xfId="3870" xr:uid="{C65CEBA3-9FCD-484A-83EE-DE022F35F1AC}"/>
    <cellStyle name="Normal 2 3 4 2 2 2 3 2" xfId="12211" xr:uid="{E4A92992-E88E-498C-AE4E-9522FFDC8425}"/>
    <cellStyle name="Normal 2 3 4 2 2 2 3 2 2" xfId="36855" xr:uid="{E69BBA3F-379F-4BDD-B44B-D3029E7002A3}"/>
    <cellStyle name="Normal 2 3 4 2 2 2 3 3" xfId="28970" xr:uid="{458CCB3D-7628-4B9D-8CF3-44B126E5CB3E}"/>
    <cellStyle name="Normal 2 3 4 2 2 2 4" xfId="4624" xr:uid="{638C646E-5683-4326-95AA-523C7D7E5EB5}"/>
    <cellStyle name="Normal 2 3 4 2 2 2 4 2" xfId="12965" xr:uid="{7DC025A5-4119-4260-9C49-0EEFA20F88C1}"/>
    <cellStyle name="Normal 2 3 4 2 2 2 4 2 2" xfId="37550" xr:uid="{F94C37BF-57EB-472F-ACC0-37FED0745786}"/>
    <cellStyle name="Normal 2 3 4 2 2 2 4 3" xfId="29590" xr:uid="{47A81BBE-3ED3-4AED-8C40-DFDB604AF97B}"/>
    <cellStyle name="Normal 2 3 4 2 2 2 5" xfId="6354" xr:uid="{B2BCD94B-43BA-4F5A-A8C5-99F8B61A573A}"/>
    <cellStyle name="Normal 2 3 4 2 2 2 5 2" xfId="14614" xr:uid="{4B559E89-AD67-48B1-A77D-8DCD50619389}"/>
    <cellStyle name="Normal 2 3 4 2 2 2 5 2 2" xfId="39196" xr:uid="{E382457F-8990-4330-A80A-AA72640D2533}"/>
    <cellStyle name="Normal 2 3 4 2 2 2 5 3" xfId="31181" xr:uid="{D0DDEF93-295A-442F-9B9A-F003E9AC72D3}"/>
    <cellStyle name="Normal 2 3 4 2 2 2 6" xfId="9822" xr:uid="{17A7BBC7-D7B8-45A3-9CF6-467A3469D9C1}"/>
    <cellStyle name="Normal 2 3 4 2 2 2 6 2" xfId="34508" xr:uid="{9A39F9E6-8BE2-4DD0-BBC5-C3552B9B3C98}"/>
    <cellStyle name="Normal 2 3 4 2 2 2 7" xfId="18297" xr:uid="{D88C0282-7746-48FF-8FFA-0EE5A16885C5}"/>
    <cellStyle name="Normal 2 3 4 2 2 2 7 2" xfId="42522" xr:uid="{8EE5EA60-9C5F-454D-A3B6-77D9A259AB6D}"/>
    <cellStyle name="Normal 2 3 4 2 2 2 8" xfId="20183" xr:uid="{31487044-51F9-434D-ADEA-11BCC938A8A1}"/>
    <cellStyle name="Normal 2 3 4 2 2 2 8 2" xfId="44357" xr:uid="{85770C80-EF67-4712-9CBD-8E16CAEAFE94}"/>
    <cellStyle name="Normal 2 3 4 2 2 2 9" xfId="26624" xr:uid="{ACA2678B-6CEA-4FAA-A479-F99DDAB45885}"/>
    <cellStyle name="Normal 2 3 4 2 2 3" xfId="2292" xr:uid="{192A645A-ACC0-4CCF-A675-BD5EDE2DE6B4}"/>
    <cellStyle name="Normal 2 3 4 2 2 3 2" xfId="6872" xr:uid="{B1B0877F-3E49-4C36-AE91-42964D041EF2}"/>
    <cellStyle name="Normal 2 3 4 2 2 3 2 2" xfId="15131" xr:uid="{4AFE025A-F475-48B0-A9EA-649546998344}"/>
    <cellStyle name="Normal 2 3 4 2 2 3 2 2 2" xfId="39713" xr:uid="{69F65ADF-0B1E-442C-B2D5-8D877C857112}"/>
    <cellStyle name="Normal 2 3 4 2 2 3 2 3" xfId="21741" xr:uid="{B022AF65-E831-4666-8A29-A3B8E0B0AAD5}"/>
    <cellStyle name="Normal 2 3 4 2 2 3 2 3 2" xfId="45818" xr:uid="{1486A5B3-8AA1-48BA-BEDA-A1EDFB0312A5}"/>
    <cellStyle name="Normal 2 3 4 2 2 3 2 4" xfId="31698" xr:uid="{14F32D1D-CEA6-4DF4-A2BE-6C105B529644}"/>
    <cellStyle name="Normal 2 3 4 2 2 3 3" xfId="10633" xr:uid="{64AC0D9D-9F16-4877-BD7C-220A0670A5BB}"/>
    <cellStyle name="Normal 2 3 4 2 2 3 3 2" xfId="35291" xr:uid="{985312B7-D6A9-4FDA-8EF3-8EC576E041BE}"/>
    <cellStyle name="Normal 2 3 4 2 2 3 4" xfId="19276" xr:uid="{07D47463-9CA8-4EDE-9654-0A202F1A54BA}"/>
    <cellStyle name="Normal 2 3 4 2 2 3 4 2" xfId="43470" xr:uid="{363FAC6D-1319-4623-863D-613104D5373B}"/>
    <cellStyle name="Normal 2 3 4 2 2 3 5" xfId="27406" xr:uid="{66DC0D53-2E82-4B32-971B-DADE94B32491}"/>
    <cellStyle name="Normal 2 3 4 2 2 4" xfId="2678" xr:uid="{F3183183-DFF2-41BD-8A06-E53F3E24EF1F}"/>
    <cellStyle name="Normal 2 3 4 2 2 4 2" xfId="8464" xr:uid="{CDFB6C4D-3910-405C-A475-ADF48844B5E5}"/>
    <cellStyle name="Normal 2 3 4 2 2 4 2 2" xfId="16722" xr:uid="{2BE1EDE5-EC22-4AD6-9320-F6548B62B1A7}"/>
    <cellStyle name="Normal 2 3 4 2 2 4 2 2 2" xfId="41304" xr:uid="{632F54A2-7CBD-440E-AFF5-2D241B14367C}"/>
    <cellStyle name="Normal 2 3 4 2 2 4 2 3" xfId="33289" xr:uid="{B73A503E-9E9C-4BDD-80DC-32DF0CE74A04}"/>
    <cellStyle name="Normal 2 3 4 2 2 4 3" xfId="11019" xr:uid="{EBD24839-F3EE-4904-ABC0-D76575DF78F6}"/>
    <cellStyle name="Normal 2 3 4 2 2 4 3 2" xfId="35675" xr:uid="{486C33CE-5B85-4BF9-853B-7DCA728145CD}"/>
    <cellStyle name="Normal 2 3 4 2 2 4 4" xfId="21145" xr:uid="{E39D54C6-8704-4777-95ED-E0E00734FEC1}"/>
    <cellStyle name="Normal 2 3 4 2 2 4 4 2" xfId="45266" xr:uid="{190A431C-935D-443B-A906-9C1A4A281615}"/>
    <cellStyle name="Normal 2 3 4 2 2 4 5" xfId="27790" xr:uid="{4958125C-35A2-472B-AD9B-31F7883F311A}"/>
    <cellStyle name="Normal 2 3 4 2 2 5" xfId="2915" xr:uid="{33EF9B3E-1F45-45AF-872D-0AB82C18071F}"/>
    <cellStyle name="Normal 2 3 4 2 2 5 2" xfId="11256" xr:uid="{AB79E41D-C6E0-418E-A513-20D5FCAFE5D0}"/>
    <cellStyle name="Normal 2 3 4 2 2 5 2 2" xfId="35911" xr:uid="{320B901E-98AE-4EAB-8F2C-8141A203A0A7}"/>
    <cellStyle name="Normal 2 3 4 2 2 5 3" xfId="28026" xr:uid="{2A051A8F-3B60-4A1C-AF22-0EE68B51FC27}"/>
    <cellStyle name="Normal 2 3 4 2 2 6" xfId="3388" xr:uid="{80CFBA2C-AB17-4BA6-A393-28869D787BAD}"/>
    <cellStyle name="Normal 2 3 4 2 2 6 2" xfId="11729" xr:uid="{8DE6FDF4-21C1-451B-9201-6C5D456B9093}"/>
    <cellStyle name="Normal 2 3 4 2 2 6 2 2" xfId="36383" xr:uid="{E1AB9617-2251-44F2-9B12-614059993CE0}"/>
    <cellStyle name="Normal 2 3 4 2 2 6 3" xfId="28498" xr:uid="{1D82EE23-F241-4CEC-BD27-4A3D333E5978}"/>
    <cellStyle name="Normal 2 3 4 2 2 7" xfId="3634" xr:uid="{2A38A946-0F09-4E15-A11B-B0AF14F2BB32}"/>
    <cellStyle name="Normal 2 3 4 2 2 7 2" xfId="11975" xr:uid="{0F522BEC-E848-4882-81A0-E1003171CDE7}"/>
    <cellStyle name="Normal 2 3 4 2 2 7 2 2" xfId="36619" xr:uid="{E00E0F4B-5522-40DB-9C70-D25ADAD4CF4A}"/>
    <cellStyle name="Normal 2 3 4 2 2 7 3" xfId="28734" xr:uid="{0C0C22E2-E50C-4896-844A-25A718DB7013}"/>
    <cellStyle name="Normal 2 3 4 2 2 8" xfId="4388" xr:uid="{40AEF684-BFBE-48E2-B561-7608BA2EDB9D}"/>
    <cellStyle name="Normal 2 3 4 2 2 8 2" xfId="12729" xr:uid="{671DF001-42F9-4FF5-B9FB-B5E790283EA7}"/>
    <cellStyle name="Normal 2 3 4 2 2 8 2 2" xfId="37314" xr:uid="{8141AED1-1A00-4689-A2FC-52F2C6342AB6}"/>
    <cellStyle name="Normal 2 3 4 2 2 8 3" xfId="29354" xr:uid="{CB11C812-CFEE-413E-8FC7-E88B831707A0}"/>
    <cellStyle name="Normal 2 3 4 2 2 9" xfId="5401" xr:uid="{98B8DAA0-878D-499E-97E4-6231DF67DDF9}"/>
    <cellStyle name="Normal 2 3 4 2 2 9 2" xfId="13684" xr:uid="{EE1124DE-3F1B-4B97-99D3-25FDDE7F0F9B}"/>
    <cellStyle name="Normal 2 3 4 2 2 9 2 2" xfId="38268" xr:uid="{5D137939-F213-4361-8A01-7410779EDD32}"/>
    <cellStyle name="Normal 2 3 4 2 2 9 3" xfId="30250" xr:uid="{E81A4725-B566-4C19-ADBF-A9E7B697AF99}"/>
    <cellStyle name="Normal 2 3 4 2 3" xfId="672" xr:uid="{EA43FEC3-C7CD-4CA8-84E4-3EDB069A0FC8}"/>
    <cellStyle name="Normal 2 3 4 2 3 10" xfId="25952" xr:uid="{A09C7292-71F0-46FE-A3E4-F03ECFC490FC}"/>
    <cellStyle name="Normal 2 3 4 2 3 2" xfId="1731" xr:uid="{A0704254-0AE0-4C1D-9294-B9906DE48AC5}"/>
    <cellStyle name="Normal 2 3 4 2 3 2 2" xfId="6990" xr:uid="{C3773857-1AE2-43A0-812B-ECACF9ECEB8E}"/>
    <cellStyle name="Normal 2 3 4 2 3 2 2 2" xfId="15249" xr:uid="{0A3FA0AC-1034-4BEE-8201-5312CA579231}"/>
    <cellStyle name="Normal 2 3 4 2 3 2 2 2 2" xfId="39831" xr:uid="{B9F728F2-BA00-4223-B9E0-9BE944BFE201}"/>
    <cellStyle name="Normal 2 3 4 2 3 2 2 3" xfId="22901" xr:uid="{7917C79C-F352-4636-B56A-F91C82F9791E}"/>
    <cellStyle name="Normal 2 3 4 2 3 2 2 3 2" xfId="46917" xr:uid="{32052DF9-59D8-4DCA-A9DC-51028CACDC94}"/>
    <cellStyle name="Normal 2 3 4 2 3 2 2 4" xfId="31816" xr:uid="{C7A70115-CF83-4EA6-B0BA-572F6A8A31F4}"/>
    <cellStyle name="Normal 2 3 4 2 3 2 3" xfId="10074" xr:uid="{9DB2BD37-B28D-453C-A5AF-8EFC9B553332}"/>
    <cellStyle name="Normal 2 3 4 2 3 2 3 2" xfId="34745" xr:uid="{695FFEFD-06E3-43F9-A967-688D02832305}"/>
    <cellStyle name="Normal 2 3 4 2 3 2 4" xfId="20434" xr:uid="{CD9DD5B9-31DF-4597-B77B-C507DCA36522}"/>
    <cellStyle name="Normal 2 3 4 2 3 2 4 2" xfId="44598" xr:uid="{3EF91D6A-A1FC-4EAA-85C1-B05A55343784}"/>
    <cellStyle name="Normal 2 3 4 2 3 2 5" xfId="26860" xr:uid="{B045FB65-FF99-4BDB-A0D8-186BFC7EE82A}"/>
    <cellStyle name="Normal 2 3 4 2 3 3" xfId="3033" xr:uid="{0CC6F2AA-533B-458F-B901-F25F694ECA81}"/>
    <cellStyle name="Normal 2 3 4 2 3 3 2" xfId="11374" xr:uid="{604F30B0-D70B-4715-BDB7-3463A195A8BB}"/>
    <cellStyle name="Normal 2 3 4 2 3 3 2 2" xfId="21925" xr:uid="{6BB3A6FA-2E36-447C-A00F-371DDD5CE572}"/>
    <cellStyle name="Normal 2 3 4 2 3 3 2 2 2" xfId="45999" xr:uid="{C9527442-6DEC-4310-8D45-3AD44DFB4C69}"/>
    <cellStyle name="Normal 2 3 4 2 3 3 2 3" xfId="36029" xr:uid="{0778E589-48D4-4215-BF37-5F96E2095E00}"/>
    <cellStyle name="Normal 2 3 4 2 3 3 3" xfId="19460" xr:uid="{5AB59378-7F99-45DB-932B-65584D932B98}"/>
    <cellStyle name="Normal 2 3 4 2 3 3 3 2" xfId="43654" xr:uid="{14DB191A-1A93-4442-94D2-C13E5F1A5017}"/>
    <cellStyle name="Normal 2 3 4 2 3 3 4" xfId="28144" xr:uid="{B4DDB51B-7586-4029-AFED-458FA39F1CED}"/>
    <cellStyle name="Normal 2 3 4 2 3 4" xfId="3752" xr:uid="{41ECCB56-5E23-4EFD-8477-8AE68518D807}"/>
    <cellStyle name="Normal 2 3 4 2 3 4 2" xfId="12093" xr:uid="{4FE83FE4-2135-4691-B796-DC3CFE8F90C9}"/>
    <cellStyle name="Normal 2 3 4 2 3 4 2 2" xfId="36737" xr:uid="{119A08D8-366E-42E2-AC3F-CA96909D5552}"/>
    <cellStyle name="Normal 2 3 4 2 3 4 3" xfId="21330" xr:uid="{117A323D-6A29-435F-8A64-AE078B6BEB95}"/>
    <cellStyle name="Normal 2 3 4 2 3 4 3 2" xfId="45449" xr:uid="{281A4401-F2FD-4D44-A800-864E90CEA3D4}"/>
    <cellStyle name="Normal 2 3 4 2 3 4 4" xfId="28852" xr:uid="{0A26CB34-32AC-4090-8FCB-45599652BF2F}"/>
    <cellStyle name="Normal 2 3 4 2 3 5" xfId="4506" xr:uid="{2354AE13-BF45-48F0-AB96-0B0721DDC66C}"/>
    <cellStyle name="Normal 2 3 4 2 3 5 2" xfId="12847" xr:uid="{2BC41138-FC87-4363-A4F7-DA5704A50050}"/>
    <cellStyle name="Normal 2 3 4 2 3 5 2 2" xfId="37432" xr:uid="{B021AC39-07D9-483F-8D53-964962BBBC54}"/>
    <cellStyle name="Normal 2 3 4 2 3 5 3" xfId="29472" xr:uid="{C9CACEB2-0414-4909-899A-97DE379CEDD9}"/>
    <cellStyle name="Normal 2 3 4 2 3 6" xfId="5650" xr:uid="{D23EE83D-3880-4EC3-BFC9-B074B4A91199}"/>
    <cellStyle name="Normal 2 3 4 2 3 6 2" xfId="13921" xr:uid="{D1EC0554-2A33-4269-8F4F-92A69C276FEB}"/>
    <cellStyle name="Normal 2 3 4 2 3 6 2 2" xfId="38505" xr:uid="{4AB1A6FA-70E7-4F90-B003-9F87B4DFB7B7}"/>
    <cellStyle name="Normal 2 3 4 2 3 6 3" xfId="30488" xr:uid="{8C92F613-9BBB-4E12-8A0B-1E331970D5D0}"/>
    <cellStyle name="Normal 2 3 4 2 3 7" xfId="9059" xr:uid="{EFE9FEA4-7A84-4AE7-B6FD-3141087A627D}"/>
    <cellStyle name="Normal 2 3 4 2 3 7 2" xfId="33821" xr:uid="{E1B9E381-D01F-4CC1-BC82-E41BF89DAA28}"/>
    <cellStyle name="Normal 2 3 4 2 3 8" xfId="18179" xr:uid="{6BEFB3B9-63E3-4D2B-BF95-F21F23106D3E}"/>
    <cellStyle name="Normal 2 3 4 2 3 8 2" xfId="42404" xr:uid="{D4973F3B-CE21-4464-9D8B-D21938897ACD}"/>
    <cellStyle name="Normal 2 3 4 2 3 9" xfId="18853" xr:uid="{090E2DB0-D373-4BE7-8DE8-13CFBA4F6654}"/>
    <cellStyle name="Normal 2 3 4 2 3 9 2" xfId="43049" xr:uid="{9D8B6A47-625C-46DA-979C-89C238936E6B}"/>
    <cellStyle name="Normal 2 3 4 2 4" xfId="1861" xr:uid="{42697DFE-E82D-4F12-B249-423F8E36C768}"/>
    <cellStyle name="Normal 2 3 4 2 4 2" xfId="7666" xr:uid="{3A79FC5C-45A7-4B5E-B5B2-C1B9F115BE95}"/>
    <cellStyle name="Normal 2 3 4 2 4 2 2" xfId="15924" xr:uid="{98F8F30F-7F9F-4B33-91D4-6739168AEB42}"/>
    <cellStyle name="Normal 2 3 4 2 4 2 2 2" xfId="40506" xr:uid="{3F226B12-D3A0-4CD0-91A7-637799778EB2}"/>
    <cellStyle name="Normal 2 3 4 2 4 2 3" xfId="23026" xr:uid="{8D553214-CE74-469F-9697-02F1A2472B0B}"/>
    <cellStyle name="Normal 2 3 4 2 4 2 3 2" xfId="47037" xr:uid="{65AD7E7D-51EF-4C9E-93FE-20AD9FFB079B}"/>
    <cellStyle name="Normal 2 3 4 2 4 2 4" xfId="32491" xr:uid="{9BBD0DD8-81D3-4C12-B79E-3B7716E78CE3}"/>
    <cellStyle name="Normal 2 3 4 2 4 3" xfId="5779" xr:uid="{A767BD38-FC11-4909-AD67-96B0A6C4AB1C}"/>
    <cellStyle name="Normal 2 3 4 2 4 3 2" xfId="14041" xr:uid="{EB0B87A9-F412-45BE-990C-C3A787E7BDA7}"/>
    <cellStyle name="Normal 2 3 4 2 4 3 2 2" xfId="38623" xr:uid="{F226AA72-4270-4DDB-AC51-A834B64A2D49}"/>
    <cellStyle name="Normal 2 3 4 2 4 3 3" xfId="30608" xr:uid="{B0C791F7-8517-44E2-AF05-E76313FF10ED}"/>
    <cellStyle name="Normal 2 3 4 2 4 4" xfId="10203" xr:uid="{BDF4E67B-CB7E-49C0-845D-FC8181AD8118}"/>
    <cellStyle name="Normal 2 3 4 2 4 4 2" xfId="34863" xr:uid="{D3458226-9EEC-477E-83D9-2368B3B20E36}"/>
    <cellStyle name="Normal 2 3 4 2 4 5" xfId="20561" xr:uid="{D737AC4C-1DEE-43ED-95B7-BB9747963AA9}"/>
    <cellStyle name="Normal 2 3 4 2 4 5 2" xfId="44721" xr:uid="{C67E7F14-CE47-4900-8BCC-D26C797F01B7}"/>
    <cellStyle name="Normal 2 3 4 2 4 6" xfId="26978" xr:uid="{E3E5E56A-11F8-4256-898F-C13E7A1EBDEE}"/>
    <cellStyle name="Normal 2 3 4 2 5" xfId="1023" xr:uid="{AC6B59FB-15A5-41ED-AE29-BB5C60F62FA1}"/>
    <cellStyle name="Normal 2 3 4 2 5 2" xfId="8003" xr:uid="{EA5D8D3D-6A05-4585-99AB-B2D064DFD0AE}"/>
    <cellStyle name="Normal 2 3 4 2 5 2 2" xfId="16261" xr:uid="{B85392A7-82F3-4917-8ACF-9B6DFD1CFD86}"/>
    <cellStyle name="Normal 2 3 4 2 5 2 2 2" xfId="40843" xr:uid="{4B862A5E-BA01-4DB0-BF5D-30B62B48BF3D}"/>
    <cellStyle name="Normal 2 3 4 2 5 2 3" xfId="22232" xr:uid="{4F5FA4C3-83A9-4FFB-8F32-6003A8CD19DD}"/>
    <cellStyle name="Normal 2 3 4 2 5 2 3 2" xfId="46272" xr:uid="{1C246D1A-CCB2-4B5A-83DB-E1B551CFFB07}"/>
    <cellStyle name="Normal 2 3 4 2 5 2 4" xfId="32828" xr:uid="{DE37B7D7-BF89-4A29-83E3-C849732D017B}"/>
    <cellStyle name="Normal 2 3 4 2 5 3" xfId="6116" xr:uid="{DCE5E642-02A0-440E-AD00-C3312C5B0E84}"/>
    <cellStyle name="Normal 2 3 4 2 5 3 2" xfId="14378" xr:uid="{0C3DB00B-0FC7-460F-A6EF-3FCA6A1D6C8F}"/>
    <cellStyle name="Normal 2 3 4 2 5 3 2 2" xfId="38960" xr:uid="{22DC08F2-F2CF-4498-A6B3-28A16F571588}"/>
    <cellStyle name="Normal 2 3 4 2 5 3 3" xfId="30945" xr:uid="{CE8B6B24-1E34-4678-91B3-CAAA302F600C}"/>
    <cellStyle name="Normal 2 3 4 2 5 4" xfId="9399" xr:uid="{BC95143D-D774-4E78-84B6-34B28BD697B9}"/>
    <cellStyle name="Normal 2 3 4 2 5 4 2" xfId="34106" xr:uid="{FF3655D6-A207-4C72-A759-B2165A93D9F2}"/>
    <cellStyle name="Normal 2 3 4 2 5 5" xfId="19767" xr:uid="{A8866BB7-3333-4916-BC2B-743FAF040494}"/>
    <cellStyle name="Normal 2 3 4 2 5 5 2" xfId="43947" xr:uid="{60157288-45AA-47C0-BC73-639FE7C83DCB}"/>
    <cellStyle name="Normal 2 3 4 2 5 6" xfId="26225" xr:uid="{4BE21906-6D44-4FB1-A9ED-A7AA8CEF91E7}"/>
    <cellStyle name="Normal 2 3 4 2 6" xfId="1980" xr:uid="{189D5B6C-1EC5-4410-BBCA-187B5F89A2CA}"/>
    <cellStyle name="Normal 2 3 4 2 6 2" xfId="6636" xr:uid="{8B508BA9-C73B-4CC4-A22B-6893C1878064}"/>
    <cellStyle name="Normal 2 3 4 2 6 2 2" xfId="14895" xr:uid="{C46BC3FA-1175-4FA7-9CF7-19738C09E4A0}"/>
    <cellStyle name="Normal 2 3 4 2 6 2 2 2" xfId="39477" xr:uid="{858E3EF7-A87A-4D55-A68F-A3C4E9A7A9BA}"/>
    <cellStyle name="Normal 2 3 4 2 6 2 3" xfId="23144" xr:uid="{F619A693-2222-4D62-BB32-E4C92EE9CFBB}"/>
    <cellStyle name="Normal 2 3 4 2 6 2 3 2" xfId="47155" xr:uid="{BE08D486-BBB1-4F75-9ED8-BF6173EFE368}"/>
    <cellStyle name="Normal 2 3 4 2 6 2 4" xfId="31462" xr:uid="{29CA3AFD-C434-4AFD-A379-4F1C91173AB5}"/>
    <cellStyle name="Normal 2 3 4 2 6 3" xfId="10322" xr:uid="{5B59191B-54AC-4669-A7E0-D5B32EF156AC}"/>
    <cellStyle name="Normal 2 3 4 2 6 3 2" xfId="34981" xr:uid="{403AF590-DBBD-4FD8-93A3-26CC1BC77C76}"/>
    <cellStyle name="Normal 2 3 4 2 6 4" xfId="20679" xr:uid="{A7F46002-4133-4A9A-8E2A-3750F8B8D406}"/>
    <cellStyle name="Normal 2 3 4 2 6 4 2" xfId="44839" xr:uid="{94A14B77-6584-47BD-82F4-AC8F784F2F16}"/>
    <cellStyle name="Normal 2 3 4 2 6 5" xfId="27096" xr:uid="{D0B495EE-39C8-497E-965D-AE7C72EF7D62}"/>
    <cellStyle name="Normal 2 3 4 2 7" xfId="2173" xr:uid="{92A215F7-2F37-43BF-9163-5620DE97310E}"/>
    <cellStyle name="Normal 2 3 4 2 7 2" xfId="8346" xr:uid="{3F09A67A-1F5F-433B-9058-BC7C9F8AE0BC}"/>
    <cellStyle name="Normal 2 3 4 2 7 2 2" xfId="16604" xr:uid="{BE1C5E78-D97B-4E42-A065-3265EC9B823A}"/>
    <cellStyle name="Normal 2 3 4 2 7 2 2 2" xfId="41186" xr:uid="{6B62B083-3B70-4F56-B8D0-006BC289A058}"/>
    <cellStyle name="Normal 2 3 4 2 7 2 3" xfId="21590" xr:uid="{08C2281D-D221-4FE0-A65A-3964FD765B64}"/>
    <cellStyle name="Normal 2 3 4 2 7 2 3 2" xfId="45680" xr:uid="{D35B8632-E1C8-4C31-9BCC-D58663CB7F2E}"/>
    <cellStyle name="Normal 2 3 4 2 7 2 4" xfId="33171" xr:uid="{F18A1115-E4CB-44AD-AF62-83AB720CF0EA}"/>
    <cellStyle name="Normal 2 3 4 2 7 3" xfId="10515" xr:uid="{E4E8BDEF-1B5B-4327-894E-0F7EFCEFE1F1}"/>
    <cellStyle name="Normal 2 3 4 2 7 3 2" xfId="35173" xr:uid="{D6186142-5CBD-48D1-AB06-7EFDD4E72296}"/>
    <cellStyle name="Normal 2 3 4 2 7 4" xfId="19121" xr:uid="{0DC259C9-4696-433D-BE12-94FE31A01E8A}"/>
    <cellStyle name="Normal 2 3 4 2 7 4 2" xfId="43315" xr:uid="{5764D847-7F3E-4DB4-B56E-D7312D8EDEF8}"/>
    <cellStyle name="Normal 2 3 4 2 7 5" xfId="27288" xr:uid="{0E9B0505-9B1C-4C19-B06D-5A655EC68387}"/>
    <cellStyle name="Normal 2 3 4 2 8" xfId="2560" xr:uid="{8489B845-FFF8-4D1E-97C7-482B88C531C1}"/>
    <cellStyle name="Normal 2 3 4 2 8 2" xfId="10901" xr:uid="{FD14D5B7-56C7-48E4-B96A-AFD88C615318}"/>
    <cellStyle name="Normal 2 3 4 2 8 2 2" xfId="35557" xr:uid="{05456DBB-0087-4C9B-9C4E-6841579F5294}"/>
    <cellStyle name="Normal 2 3 4 2 8 3" xfId="20994" xr:uid="{735C448D-DFBC-43C5-96A2-8531952F4C54}"/>
    <cellStyle name="Normal 2 3 4 2 8 3 2" xfId="45125" xr:uid="{9157F532-2786-4D0B-ABB7-113FF086D8A2}"/>
    <cellStyle name="Normal 2 3 4 2 8 4" xfId="27672" xr:uid="{0B0B6919-9313-4CBF-BB36-BDFCBD12A684}"/>
    <cellStyle name="Normal 2 3 4 2 9" xfId="2797" xr:uid="{FAAE08B4-62E0-4FED-92AD-25ED5E597C2D}"/>
    <cellStyle name="Normal 2 3 4 2 9 2" xfId="11138" xr:uid="{3DD58DB9-062F-4B2C-B738-35917EC1C258}"/>
    <cellStyle name="Normal 2 3 4 2 9 2 2" xfId="35793" xr:uid="{985D2803-23C7-4731-9E80-4A93C016D923}"/>
    <cellStyle name="Normal 2 3 4 2 9 3" xfId="27908" xr:uid="{17529B9E-2E2A-4D83-8B59-66C670669C56}"/>
    <cellStyle name="Normal 2 3 4 20" xfId="8542" xr:uid="{13AA55CA-1881-4F40-8C2C-77032ED4367A}"/>
    <cellStyle name="Normal 2 3 4 20 2" xfId="16800" xr:uid="{0CF8333E-9E27-4060-A67A-ABE1101C4BBA}"/>
    <cellStyle name="Normal 2 3 4 20 2 2" xfId="41382" xr:uid="{D63F5F78-55D2-4CFB-B64B-7FAFCA5D80C3}"/>
    <cellStyle name="Normal 2 3 4 20 3" xfId="33353" xr:uid="{F6A93A3B-F2DA-4112-A8BF-49B8EF108EAA}"/>
    <cellStyle name="Normal 2 3 4 21" xfId="8673" xr:uid="{AD570BFF-4329-43FA-B8A9-AFF7085CA93B}"/>
    <cellStyle name="Normal 2 3 4 21 2" xfId="33457" xr:uid="{8DB1B5EB-3086-4F2C-BA88-86199A6ECF85}"/>
    <cellStyle name="Normal 2 3 4 22" xfId="17794" xr:uid="{60961F4D-CC13-4A35-98B2-5A35690BDA9A}"/>
    <cellStyle name="Normal 2 3 4 22 2" xfId="42019" xr:uid="{460F19B1-709C-4D9B-9069-A1E6115B0C04}"/>
    <cellStyle name="Normal 2 3 4 23" xfId="17856" xr:uid="{DBF489E4-48F5-4FAF-9294-392737569A9A}"/>
    <cellStyle name="Normal 2 3 4 23 2" xfId="42081" xr:uid="{8819D119-1997-45AA-9209-CAE010C0FF03}"/>
    <cellStyle name="Normal 2 3 4 24" xfId="18464" xr:uid="{09917241-71BC-4D6D-819B-4ED9159899DC}"/>
    <cellStyle name="Normal 2 3 4 24 2" xfId="42672" xr:uid="{CCBB7235-811F-4EF0-8C6D-CE44EE714B6E}"/>
    <cellStyle name="Normal 2 3 4 25" xfId="25594" xr:uid="{A2BA700A-5FD7-4BA9-B6CC-40844FA424A1}"/>
    <cellStyle name="Normal 2 3 4 3" xfId="410" xr:uid="{8872C748-2FFB-49F7-BEEA-0725BC898149}"/>
    <cellStyle name="Normal 2 3 4 3 10" xfId="8810" xr:uid="{19D58C32-0080-4EE5-BD98-5004E2998831}"/>
    <cellStyle name="Normal 2 3 4 3 10 2" xfId="33581" xr:uid="{095434C8-9513-4518-851C-E57BD992EBD4}"/>
    <cellStyle name="Normal 2 3 4 3 11" xfId="18000" xr:uid="{82D28B62-7EAE-4840-B5D1-DFDCECAAAB33}"/>
    <cellStyle name="Normal 2 3 4 3 11 2" xfId="42225" xr:uid="{EEADF457-8107-4F91-B895-9EB7F4E0593A}"/>
    <cellStyle name="Normal 2 3 4 3 12" xfId="18594" xr:uid="{9C742798-4CCD-4B4C-AFF7-A06D9CBE4F0F}"/>
    <cellStyle name="Normal 2 3 4 3 12 2" xfId="42790" xr:uid="{3BB170BB-A32D-4CE9-A8E4-313F96ADACE3}"/>
    <cellStyle name="Normal 2 3 4 3 13" xfId="25712" xr:uid="{90E30F18-1891-477C-8987-51F08CF5C64A}"/>
    <cellStyle name="Normal 2 3 4 3 2" xfId="1262" xr:uid="{36252CAA-7386-4A83-A4AA-DACAD5F86160}"/>
    <cellStyle name="Normal 2 3 4 3 2 2" xfId="3090" xr:uid="{494E661D-1174-46B2-8A7A-C625EE4E17E1}"/>
    <cellStyle name="Normal 2 3 4 3 2 2 2" xfId="7047" xr:uid="{E09D179C-9D98-42E7-B5F0-304D3530628A}"/>
    <cellStyle name="Normal 2 3 4 3 2 2 2 2" xfId="15306" xr:uid="{253C889B-BED9-469B-AD90-FB8A2C6FDAB6}"/>
    <cellStyle name="Normal 2 3 4 3 2 2 2 2 2" xfId="39888" xr:uid="{9EF9E0B2-7B8C-4997-A90B-9422E3D253C0}"/>
    <cellStyle name="Normal 2 3 4 3 2 2 2 3" xfId="31873" xr:uid="{BD17B0F7-47AB-46BB-8707-CF3CBFCB37F6}"/>
    <cellStyle name="Normal 2 3 4 3 2 2 3" xfId="11431" xr:uid="{4CDAD494-4D6C-4138-93FC-4E3C9844401F}"/>
    <cellStyle name="Normal 2 3 4 3 2 2 3 2" xfId="36086" xr:uid="{108E7EF1-93BB-4ED9-B580-8C44CEC0CDF1}"/>
    <cellStyle name="Normal 2 3 4 3 2 2 4" xfId="22454" xr:uid="{0021F005-5396-4816-BFE1-16F4B8AED6A8}"/>
    <cellStyle name="Normal 2 3 4 3 2 2 4 2" xfId="46488" xr:uid="{11378E84-253C-4FF7-A847-2B1BD572B68B}"/>
    <cellStyle name="Normal 2 3 4 3 2 2 5" xfId="28201" xr:uid="{BF9EB4AB-F43C-488D-AD18-7F7C8CB2D069}"/>
    <cellStyle name="Normal 2 3 4 3 2 3" xfId="3809" xr:uid="{7062694C-2CF3-4C5B-B19B-A251469DE3E0}"/>
    <cellStyle name="Normal 2 3 4 3 2 3 2" xfId="12150" xr:uid="{E5B51DAB-1BED-41BE-8A61-289C0CACC3F8}"/>
    <cellStyle name="Normal 2 3 4 3 2 3 2 2" xfId="36794" xr:uid="{8331C3A8-9EEB-4790-A761-93A36B950382}"/>
    <cellStyle name="Normal 2 3 4 3 2 3 3" xfId="28909" xr:uid="{DDF50C24-94F4-47AF-9A33-7B114F8EEDED}"/>
    <cellStyle name="Normal 2 3 4 3 2 4" xfId="4563" xr:uid="{DF470023-C336-462E-BC3C-D0E76C812929}"/>
    <cellStyle name="Normal 2 3 4 3 2 4 2" xfId="12904" xr:uid="{46742D53-8EDD-4431-A963-036077D38094}"/>
    <cellStyle name="Normal 2 3 4 3 2 4 2 2" xfId="37489" xr:uid="{3A512E29-9235-4853-B005-F2E7F0A97F95}"/>
    <cellStyle name="Normal 2 3 4 3 2 4 3" xfId="29529" xr:uid="{2852A9E5-7310-44B1-83DF-7C80FD129472}"/>
    <cellStyle name="Normal 2 3 4 3 2 5" xfId="6292" xr:uid="{38E54425-1366-476B-99CD-4273D2878832}"/>
    <cellStyle name="Normal 2 3 4 3 2 5 2" xfId="14553" xr:uid="{BED66E9D-4A71-408B-A334-3AC1BEC1A0EE}"/>
    <cellStyle name="Normal 2 3 4 3 2 5 2 2" xfId="39135" xr:uid="{982FFE14-FE0A-4192-92F0-A2EBCAE8938E}"/>
    <cellStyle name="Normal 2 3 4 3 2 5 3" xfId="31120" xr:uid="{6F76EB11-770D-43F3-9C69-9F5C1728B133}"/>
    <cellStyle name="Normal 2 3 4 3 2 6" xfId="9625" xr:uid="{6C1B5318-48E8-4C7D-A862-05A1FA01310D}"/>
    <cellStyle name="Normal 2 3 4 3 2 6 2" xfId="34320" xr:uid="{FB76A2A4-2F15-40E4-BB37-99CD2D7FA1E3}"/>
    <cellStyle name="Normal 2 3 4 3 2 7" xfId="18236" xr:uid="{DBD1922C-6F62-4266-BAB7-F38C9A2D05CD}"/>
    <cellStyle name="Normal 2 3 4 3 2 7 2" xfId="42461" xr:uid="{A3649DFF-A2E1-43F9-A0AA-108E2A754B3F}"/>
    <cellStyle name="Normal 2 3 4 3 2 8" xfId="19987" xr:uid="{FD7A3162-7A16-44C8-ACCD-780E9B3DEDA9}"/>
    <cellStyle name="Normal 2 3 4 3 2 8 2" xfId="44165" xr:uid="{FA30C944-376D-439C-8BE8-4079E4CFC858}"/>
    <cellStyle name="Normal 2 3 4 3 2 9" xfId="26437" xr:uid="{C1872E68-D340-4849-B1D8-A921173DFDD6}"/>
    <cellStyle name="Normal 2 3 4 3 3" xfId="2231" xr:uid="{A772028E-378F-40B4-A3BD-7E6C189D69CE}"/>
    <cellStyle name="Normal 2 3 4 3 3 2" xfId="6811" xr:uid="{1F956D1C-51B0-42D3-9D30-E09E34066939}"/>
    <cellStyle name="Normal 2 3 4 3 3 2 2" xfId="15070" xr:uid="{E138C4B1-194E-4E2E-A0CA-D6F99F9B5331}"/>
    <cellStyle name="Normal 2 3 4 3 3 2 2 2" xfId="39652" xr:uid="{284740A2-CEC4-4FAA-A017-37CD3629B8C6}"/>
    <cellStyle name="Normal 2 3 4 3 3 2 3" xfId="21669" xr:uid="{A3E6C561-55DA-4E25-8407-98A56323D612}"/>
    <cellStyle name="Normal 2 3 4 3 3 2 3 2" xfId="45751" xr:uid="{0513354B-CFDB-4434-82B5-CEB9986FA649}"/>
    <cellStyle name="Normal 2 3 4 3 3 2 4" xfId="31637" xr:uid="{EFC7E2A0-EEF6-47F6-A0AB-5DF0DDF5E6E6}"/>
    <cellStyle name="Normal 2 3 4 3 3 3" xfId="10572" xr:uid="{7DABB65A-E233-493F-B371-8659A72C13F8}"/>
    <cellStyle name="Normal 2 3 4 3 3 3 2" xfId="35230" xr:uid="{0796954B-26E6-46EB-8418-0BE5F027D7E5}"/>
    <cellStyle name="Normal 2 3 4 3 3 4" xfId="19201" xr:uid="{72BD75CB-FD41-437A-ABC1-62F6C11604C0}"/>
    <cellStyle name="Normal 2 3 4 3 3 4 2" xfId="43395" xr:uid="{C0577B2A-3784-4FF0-AD01-00F3A4B93331}"/>
    <cellStyle name="Normal 2 3 4 3 3 5" xfId="27345" xr:uid="{7A2037F9-7BA0-4DA4-B166-7471F34C2277}"/>
    <cellStyle name="Normal 2 3 4 3 4" xfId="2617" xr:uid="{069E8BA5-EBD3-470D-8B8F-B1B25ADAEBC5}"/>
    <cellStyle name="Normal 2 3 4 3 4 2" xfId="8403" xr:uid="{57705A03-EE2D-47F3-8A4E-34A1EFE7E5E4}"/>
    <cellStyle name="Normal 2 3 4 3 4 2 2" xfId="16661" xr:uid="{10112C49-81AE-43A0-96AD-43584B947EF8}"/>
    <cellStyle name="Normal 2 3 4 3 4 2 2 2" xfId="41243" xr:uid="{BA92488A-3DFB-48B0-AFB4-C31E4BA1BB0A}"/>
    <cellStyle name="Normal 2 3 4 3 4 2 3" xfId="33228" xr:uid="{0EFCA992-B59B-4A43-BE87-5080D9F10C9C}"/>
    <cellStyle name="Normal 2 3 4 3 4 3" xfId="10958" xr:uid="{039461DA-7B25-4091-B235-F1D46E43FF72}"/>
    <cellStyle name="Normal 2 3 4 3 4 3 2" xfId="35614" xr:uid="{8D3D0DC8-9CD1-41FE-849E-3984B3745796}"/>
    <cellStyle name="Normal 2 3 4 3 4 4" xfId="21073" xr:uid="{D9D1CC59-1B6B-4FF9-B972-E2A5B8CFAD58}"/>
    <cellStyle name="Normal 2 3 4 3 4 4 2" xfId="45198" xr:uid="{7B787F31-A799-4930-B54B-59DED9A7AD50}"/>
    <cellStyle name="Normal 2 3 4 3 4 5" xfId="27729" xr:uid="{2D5B1E2E-69C3-4A37-8366-39FE6C6179DB}"/>
    <cellStyle name="Normal 2 3 4 3 5" xfId="2854" xr:uid="{E206443E-41D9-45F6-BCBE-0F9F04038B43}"/>
    <cellStyle name="Normal 2 3 4 3 5 2" xfId="11195" xr:uid="{5CF21AA9-5488-427C-B1B4-62DCD353D4E3}"/>
    <cellStyle name="Normal 2 3 4 3 5 2 2" xfId="35850" xr:uid="{D47DE159-203C-40E6-997D-57D8EE4C1871}"/>
    <cellStyle name="Normal 2 3 4 3 5 3" xfId="27965" xr:uid="{45734A5E-A96B-43B6-8F85-120834846628}"/>
    <cellStyle name="Normal 2 3 4 3 6" xfId="3327" xr:uid="{51EFC7FA-A8B2-4C3C-B5AF-632A0DC13D7F}"/>
    <cellStyle name="Normal 2 3 4 3 6 2" xfId="11668" xr:uid="{506CFD46-8864-4816-B0DC-A687173F511F}"/>
    <cellStyle name="Normal 2 3 4 3 6 2 2" xfId="36322" xr:uid="{5654981E-E180-469C-A7B7-1BE065F77CB3}"/>
    <cellStyle name="Normal 2 3 4 3 6 3" xfId="28437" xr:uid="{CBA3F0FF-C09D-4E49-9529-3F19A8664B19}"/>
    <cellStyle name="Normal 2 3 4 3 7" xfId="3573" xr:uid="{874165BD-63AC-4665-8F69-B7FEE247987A}"/>
    <cellStyle name="Normal 2 3 4 3 7 2" xfId="11914" xr:uid="{05904A3F-C83D-420D-9A2E-14D41287E025}"/>
    <cellStyle name="Normal 2 3 4 3 7 2 2" xfId="36558" xr:uid="{25FBE621-C362-4860-8A3E-F9423F0A6751}"/>
    <cellStyle name="Normal 2 3 4 3 7 3" xfId="28673" xr:uid="{3E6C6C79-BDE2-48F6-ACB1-14F044789869}"/>
    <cellStyle name="Normal 2 3 4 3 8" xfId="4327" xr:uid="{AD45B1A4-FC3B-4E38-A862-ACA4B2E4E0C6}"/>
    <cellStyle name="Normal 2 3 4 3 8 2" xfId="12668" xr:uid="{107F2061-6EEB-4245-B4D1-3E618B0E2212}"/>
    <cellStyle name="Normal 2 3 4 3 8 2 2" xfId="37253" xr:uid="{7AD25A1D-B1BC-445A-A8E1-89C01F09EE86}"/>
    <cellStyle name="Normal 2 3 4 3 8 3" xfId="29293" xr:uid="{8B4AD17F-6588-4D46-9E4F-5E179A297D0C}"/>
    <cellStyle name="Normal 2 3 4 3 9" xfId="5203" xr:uid="{9AF9A99C-9729-4738-9B14-5A8D902B2425}"/>
    <cellStyle name="Normal 2 3 4 3 9 2" xfId="13496" xr:uid="{4B3D4177-AAB5-4CF8-A1AE-FA7D738B58BF}"/>
    <cellStyle name="Normal 2 3 4 3 9 2 2" xfId="38080" xr:uid="{933070A4-DD47-448E-8905-690181032FDE}"/>
    <cellStyle name="Normal 2 3 4 3 9 3" xfId="30062" xr:uid="{62382E1F-B27F-424A-BAAD-93C2CBAA90FC}"/>
    <cellStyle name="Normal 2 3 4 4" xfId="553" xr:uid="{5BB436AA-EF9F-45BE-9AF4-2CAD98A03957}"/>
    <cellStyle name="Normal 2 3 4 4 10" xfId="25834" xr:uid="{BBF6FDD7-3BFB-4438-A6BA-1C5BD55038BE}"/>
    <cellStyle name="Normal 2 3 4 4 2" xfId="1647" xr:uid="{E5F8CF30-E270-46EB-B0FC-D59F4CAF661F}"/>
    <cellStyle name="Normal 2 3 4 4 2 2" xfId="6929" xr:uid="{D7FCF803-6C73-4828-A808-00F6F46C8023}"/>
    <cellStyle name="Normal 2 3 4 4 2 2 2" xfId="15188" xr:uid="{1063382D-004E-41AE-8F0E-C15DF74FD2C2}"/>
    <cellStyle name="Normal 2 3 4 4 2 2 2 2" xfId="39770" xr:uid="{0121D824-8664-41A7-B964-E534C3CAEF81}"/>
    <cellStyle name="Normal 2 3 4 4 2 2 3" xfId="22828" xr:uid="{3ECA06A4-981B-49FF-B8C5-31039257E72B}"/>
    <cellStyle name="Normal 2 3 4 4 2 2 3 2" xfId="46853" xr:uid="{B52EF898-92B2-4BDF-A56F-FC90B36A8CE0}"/>
    <cellStyle name="Normal 2 3 4 4 2 2 4" xfId="31755" xr:uid="{4FA4D777-1CB0-4079-9620-30D39F5AD42F}"/>
    <cellStyle name="Normal 2 3 4 4 2 3" xfId="9998" xr:uid="{16C20971-E4F1-4AB1-B21E-D78E70E6C1A5}"/>
    <cellStyle name="Normal 2 3 4 4 2 3 2" xfId="34684" xr:uid="{5C2D1FFC-EEBD-4A1F-81C8-5F83C4A9D393}"/>
    <cellStyle name="Normal 2 3 4 4 2 4" xfId="20361" xr:uid="{C03905D1-ABE7-4AD5-A3C2-302E3D8A63E8}"/>
    <cellStyle name="Normal 2 3 4 4 2 4 2" xfId="44532" xr:uid="{2FCB7760-ECEF-4652-A540-C6204B2B2157}"/>
    <cellStyle name="Normal 2 3 4 4 2 5" xfId="26799" xr:uid="{E99D24F0-FC56-4546-BAE2-535CAFFBC599}"/>
    <cellStyle name="Normal 2 3 4 4 3" xfId="2972" xr:uid="{6AF994C4-249A-4C1B-A31B-E6D9C380C3BF}"/>
    <cellStyle name="Normal 2 3 4 4 3 2" xfId="11313" xr:uid="{1BEB56D1-4DEC-4912-BCC0-109A0AAAC9D6}"/>
    <cellStyle name="Normal 2 3 4 4 3 2 2" xfId="21807" xr:uid="{4F08140C-A1A2-4844-BE72-AA9D3686FBAC}"/>
    <cellStyle name="Normal 2 3 4 4 3 2 2 2" xfId="45881" xr:uid="{C5B6298C-F441-43DD-8EE3-AA65A1F310B7}"/>
    <cellStyle name="Normal 2 3 4 4 3 2 3" xfId="35968" xr:uid="{AC3F8302-B370-4798-8A1E-4F401A9A4D58}"/>
    <cellStyle name="Normal 2 3 4 4 3 3" xfId="19342" xr:uid="{ECA16CE2-019A-4C0E-8FB4-84CE94DBE934}"/>
    <cellStyle name="Normal 2 3 4 4 3 3 2" xfId="43536" xr:uid="{17060288-5EF5-49B3-BF70-9FBCD2BF4A56}"/>
    <cellStyle name="Normal 2 3 4 4 3 4" xfId="28083" xr:uid="{B1B41543-B471-4C2B-9DFE-E3D84660B30D}"/>
    <cellStyle name="Normal 2 3 4 4 4" xfId="3691" xr:uid="{1CF938CC-3425-4BA0-975A-79DA7E880A40}"/>
    <cellStyle name="Normal 2 3 4 4 4 2" xfId="12032" xr:uid="{FFFF35B2-4F1F-4A48-9C00-DF98BAB13D3E}"/>
    <cellStyle name="Normal 2 3 4 4 4 2 2" xfId="36676" xr:uid="{8196D08F-094F-43C0-8949-5CC7D607F62B}"/>
    <cellStyle name="Normal 2 3 4 4 4 3" xfId="21211" xr:uid="{9423612B-6FD9-494A-9D4F-15930A75938A}"/>
    <cellStyle name="Normal 2 3 4 4 4 3 2" xfId="45331" xr:uid="{C25714FB-BC7C-4952-B062-08AE99963D94}"/>
    <cellStyle name="Normal 2 3 4 4 4 4" xfId="28791" xr:uid="{CAE55944-003A-4BAC-BC7E-098D72DA0110}"/>
    <cellStyle name="Normal 2 3 4 4 5" xfId="4445" xr:uid="{6A50C5E9-C095-40B2-9E56-1861BEF0150D}"/>
    <cellStyle name="Normal 2 3 4 4 5 2" xfId="12786" xr:uid="{7728709B-9B8C-4DB7-A18D-DCFBF651C10E}"/>
    <cellStyle name="Normal 2 3 4 4 5 2 2" xfId="37371" xr:uid="{EFA2E7D6-E143-42ED-A9AC-689FFD11A09F}"/>
    <cellStyle name="Normal 2 3 4 4 5 3" xfId="29411" xr:uid="{5E4A7B07-88B6-45C1-A12C-B3CCDA0B1FC1}"/>
    <cellStyle name="Normal 2 3 4 4 6" xfId="5576" xr:uid="{0A5084A8-0996-497D-A5C7-276E01D95816}"/>
    <cellStyle name="Normal 2 3 4 4 6 2" xfId="13859" xr:uid="{BE0C7205-5E8C-4617-97B0-F7D3755F190C}"/>
    <cellStyle name="Normal 2 3 4 4 6 2 2" xfId="38443" xr:uid="{976D3098-78B0-4985-B632-049D5D995489}"/>
    <cellStyle name="Normal 2 3 4 4 6 3" xfId="30425" xr:uid="{2115B44D-A75E-44A7-AF77-2C10AFA638D0}"/>
    <cellStyle name="Normal 2 3 4 4 7" xfId="8940" xr:uid="{7D193CCB-E093-47D6-9426-3AA5AACFE4B2}"/>
    <cellStyle name="Normal 2 3 4 4 7 2" xfId="33703" xr:uid="{FCE04CC7-F9E6-4847-8ACA-5E9198F67472}"/>
    <cellStyle name="Normal 2 3 4 4 8" xfId="18118" xr:uid="{3E6FCF3A-648F-4BA6-9E4D-E057168AF80A}"/>
    <cellStyle name="Normal 2 3 4 4 8 2" xfId="42343" xr:uid="{71021C48-D145-4065-9926-C3ECBD2AB584}"/>
    <cellStyle name="Normal 2 3 4 4 9" xfId="18735" xr:uid="{E4E0868D-0C76-4074-AD0F-52176EF1D2F6}"/>
    <cellStyle name="Normal 2 3 4 4 9 2" xfId="42931" xr:uid="{9AEB1232-3DC6-4077-894B-3F95BDEE4F0B}"/>
    <cellStyle name="Normal 2 3 4 5" xfId="611" xr:uid="{EDA95098-AA11-4F67-A77E-A34C8D3AE9EB}"/>
    <cellStyle name="Normal 2 3 4 5 2" xfId="1800" xr:uid="{B6B11B83-5E75-4268-AE63-731AF8EF0226}"/>
    <cellStyle name="Normal 2 3 4 5 2 2" xfId="7611" xr:uid="{3643A565-74D7-46B1-9277-39780780BBE2}"/>
    <cellStyle name="Normal 2 3 4 5 2 2 2" xfId="15869" xr:uid="{66D738B7-7195-49BC-975E-9AC6719A368D}"/>
    <cellStyle name="Normal 2 3 4 5 2 2 2 2" xfId="40451" xr:uid="{2C41376C-ABE7-4590-88A4-DFAB371BE316}"/>
    <cellStyle name="Normal 2 3 4 5 2 2 3" xfId="22965" xr:uid="{54832A52-ACDD-4890-9A8E-B2E7D8BAC701}"/>
    <cellStyle name="Normal 2 3 4 5 2 2 3 2" xfId="46976" xr:uid="{A707D5EE-C0BF-4B69-BAFC-B1962A46371D}"/>
    <cellStyle name="Normal 2 3 4 5 2 2 4" xfId="32436" xr:uid="{79971158-028B-491C-A7ED-B7E5CB1CF111}"/>
    <cellStyle name="Normal 2 3 4 5 2 3" xfId="10142" xr:uid="{39EF5D8E-1128-4644-B349-254ECC42B5A6}"/>
    <cellStyle name="Normal 2 3 4 5 2 3 2" xfId="34802" xr:uid="{F4141390-60C6-43F3-9034-12787AE71376}"/>
    <cellStyle name="Normal 2 3 4 5 2 4" xfId="20500" xr:uid="{CB5523DE-5E6C-45E2-B65D-AA1ADC4B1A51}"/>
    <cellStyle name="Normal 2 3 4 5 2 4 2" xfId="44660" xr:uid="{F15F8F7B-7D64-475E-8C1F-1C26E1708036}"/>
    <cellStyle name="Normal 2 3 4 5 2 5" xfId="26917" xr:uid="{3D11A872-3FE0-44CD-BFDF-AABC487BAE3C}"/>
    <cellStyle name="Normal 2 3 4 5 3" xfId="5718" xr:uid="{D5415C1A-9251-49BA-938F-3109C25F6109}"/>
    <cellStyle name="Normal 2 3 4 5 3 2" xfId="13980" xr:uid="{6618C86C-F480-497E-97AE-59CF8B6D0D89}"/>
    <cellStyle name="Normal 2 3 4 5 3 2 2" xfId="21864" xr:uid="{F2384C4D-1816-4F75-B27B-7AA1CB7D4270}"/>
    <cellStyle name="Normal 2 3 4 5 3 2 2 2" xfId="45938" xr:uid="{C4893B24-D834-4C71-8817-D7971D914DAE}"/>
    <cellStyle name="Normal 2 3 4 5 3 2 3" xfId="38562" xr:uid="{5E2A67FB-B3F3-47D4-866B-613B0850056D}"/>
    <cellStyle name="Normal 2 3 4 5 3 3" xfId="19399" xr:uid="{7E65EC9E-FA8C-43C1-8464-EFA104C47AAE}"/>
    <cellStyle name="Normal 2 3 4 5 3 3 2" xfId="43593" xr:uid="{3CC2EA1A-B918-48AB-982F-F49F7C3F2F98}"/>
    <cellStyle name="Normal 2 3 4 5 3 4" xfId="30547" xr:uid="{CF129933-E419-4325-8096-0FF04C5DE513}"/>
    <cellStyle name="Normal 2 3 4 5 4" xfId="8998" xr:uid="{98904349-ADA2-4055-932E-10063C9D371A}"/>
    <cellStyle name="Normal 2 3 4 5 4 2" xfId="21269" xr:uid="{633222FE-A5FF-42DB-957B-652B233CED01}"/>
    <cellStyle name="Normal 2 3 4 5 4 2 2" xfId="45388" xr:uid="{8CAE57DE-B72C-4D52-9293-6DA5AA752CC3}"/>
    <cellStyle name="Normal 2 3 4 5 4 3" xfId="33760" xr:uid="{22CBAA4C-3073-4DDB-A1AD-868CAD009051}"/>
    <cellStyle name="Normal 2 3 4 5 5" xfId="18792" xr:uid="{9B236C0C-B950-42CD-99D5-FFE38536CA27}"/>
    <cellStyle name="Normal 2 3 4 5 5 2" xfId="42988" xr:uid="{5C9907F8-45A9-40EA-A6FE-0BFDB1B779C7}"/>
    <cellStyle name="Normal 2 3 4 5 6" xfId="25891" xr:uid="{B6F5E1D0-2D3C-4830-9215-70F3BDBADBCE}"/>
    <cellStyle name="Normal 2 3 4 6" xfId="793" xr:uid="{D97D75A3-37C6-4D21-94ED-D20FC347E05A}"/>
    <cellStyle name="Normal 2 3 4 6 2" xfId="7816" xr:uid="{8E36799E-99CE-44F3-8227-1D074A46965A}"/>
    <cellStyle name="Normal 2 3 4 6 2 2" xfId="16074" xr:uid="{0CA5AE29-329E-4C39-ADA6-FEFAF343796C}"/>
    <cellStyle name="Normal 2 3 4 6 2 2 2" xfId="40656" xr:uid="{974522DC-6EE4-4AE0-952B-6DC9F945FF73}"/>
    <cellStyle name="Normal 2 3 4 6 2 3" xfId="22016" xr:uid="{FEDCE3F5-6321-4127-B6CA-33836595F497}"/>
    <cellStyle name="Normal 2 3 4 6 2 3 2" xfId="46081" xr:uid="{9599FA87-BDC4-4179-B050-A032773932BB}"/>
    <cellStyle name="Normal 2 3 4 6 2 4" xfId="32641" xr:uid="{19FE8293-B298-4F3D-835A-22E2EB8A6D86}"/>
    <cellStyle name="Normal 2 3 4 6 3" xfId="5929" xr:uid="{7FE5B043-3201-46DA-9C0E-45E29A6F31E2}"/>
    <cellStyle name="Normal 2 3 4 6 3 2" xfId="14191" xr:uid="{8253A80D-9CE7-4E45-ABE2-0C56513D53D9}"/>
    <cellStyle name="Normal 2 3 4 6 3 2 2" xfId="38773" xr:uid="{EE0342A1-BD11-451F-9616-7B58C4D5974C}"/>
    <cellStyle name="Normal 2 3 4 6 3 3" xfId="30758" xr:uid="{AD69A907-FA0D-4DE1-A34F-7A8CB3083735}"/>
    <cellStyle name="Normal 2 3 4 6 4" xfId="9178" xr:uid="{D85DE8BB-7B65-439E-B413-44BB40AE6C16}"/>
    <cellStyle name="Normal 2 3 4 6 4 2" xfId="33916" xr:uid="{F1AF0C4E-7FAB-4371-8C92-9E2F391CF85A}"/>
    <cellStyle name="Normal 2 3 4 6 5" xfId="19550" xr:uid="{B647DF66-9BAF-41FD-AB82-C94795D9F9E3}"/>
    <cellStyle name="Normal 2 3 4 6 5 2" xfId="43738" xr:uid="{4C70E461-9801-46A0-943B-7215989CBBBB}"/>
    <cellStyle name="Normal 2 3 4 6 6" xfId="26038" xr:uid="{8723809D-2D29-4CC8-99FD-D34C3119BEAF}"/>
    <cellStyle name="Normal 2 3 4 7" xfId="1919" xr:uid="{B7A132AA-8B8C-4882-AA74-F2BD734BDD5E}"/>
    <cellStyle name="Normal 2 3 4 7 2" xfId="6449" xr:uid="{4D755E0C-BDF1-4574-8095-F8DD32532344}"/>
    <cellStyle name="Normal 2 3 4 7 2 2" xfId="14708" xr:uid="{3441D16C-29B9-4E31-8099-7022C4B1798E}"/>
    <cellStyle name="Normal 2 3 4 7 2 2 2" xfId="39290" xr:uid="{76D3AEBA-5339-4924-8581-787382F8A72A}"/>
    <cellStyle name="Normal 2 3 4 7 2 3" xfId="23083" xr:uid="{EB6F756E-0CB3-4BD4-8B3D-3B6CBD65DC8C}"/>
    <cellStyle name="Normal 2 3 4 7 2 3 2" xfId="47094" xr:uid="{E7038463-BB8C-4DD4-B9DB-27544A91F9D9}"/>
    <cellStyle name="Normal 2 3 4 7 2 4" xfId="31275" xr:uid="{71BF77DA-2548-41E7-8398-65776C4DD287}"/>
    <cellStyle name="Normal 2 3 4 7 3" xfId="10261" xr:uid="{CB33B583-D9FF-4F72-96A8-8A7153822B37}"/>
    <cellStyle name="Normal 2 3 4 7 3 2" xfId="34920" xr:uid="{0141C395-3591-4C06-9DF2-17AB22B4FF76}"/>
    <cellStyle name="Normal 2 3 4 7 4" xfId="20618" xr:uid="{B05BDF5F-8A71-4319-A78B-59D10B57CCEB}"/>
    <cellStyle name="Normal 2 3 4 7 4 2" xfId="44778" xr:uid="{60C9686B-EA39-4E28-B51A-820BE13BA660}"/>
    <cellStyle name="Normal 2 3 4 7 5" xfId="27035" xr:uid="{A5C03206-AA8D-4DCF-B58B-419976B92E25}"/>
    <cellStyle name="Normal 2 3 4 8" xfId="2041" xr:uid="{647D2C1E-BFAC-4B45-8F59-58906C467C9F}"/>
    <cellStyle name="Normal 2 3 4 8 2" xfId="8285" xr:uid="{8569F8B2-15B4-4568-8781-A8E9CC5FF05A}"/>
    <cellStyle name="Normal 2 3 4 8 2 2" xfId="16543" xr:uid="{0A44C296-F7D0-40E8-A4AA-DF1AC584A757}"/>
    <cellStyle name="Normal 2 3 4 8 2 2 2" xfId="41125" xr:uid="{48725A2D-8073-4324-9BAD-40EFB067670E}"/>
    <cellStyle name="Normal 2 3 4 8 2 3" xfId="23205" xr:uid="{1421DD98-908A-41E5-81CB-432366FCBB83}"/>
    <cellStyle name="Normal 2 3 4 8 2 3 2" xfId="47216" xr:uid="{E608283C-CCEE-4A1C-9C31-F44C42BD19E5}"/>
    <cellStyle name="Normal 2 3 4 8 2 4" xfId="33110" xr:uid="{0DA4DE99-0610-4DC4-A7B5-34E9E874D954}"/>
    <cellStyle name="Normal 2 3 4 8 3" xfId="10383" xr:uid="{9793C789-5DF7-4549-9CB9-B67947DF0AA4}"/>
    <cellStyle name="Normal 2 3 4 8 3 2" xfId="35042" xr:uid="{03268CB7-287D-4EF3-91AE-5F86B1A403C0}"/>
    <cellStyle name="Normal 2 3 4 8 4" xfId="20740" xr:uid="{2CE44431-1873-42DA-85F9-C47CA139E402}"/>
    <cellStyle name="Normal 2 3 4 8 4 2" xfId="44900" xr:uid="{C1818C6C-9070-4620-A1E7-3CC9235D5B27}"/>
    <cellStyle name="Normal 2 3 4 8 5" xfId="27157" xr:uid="{9046DCCF-77C5-41B8-8DEE-3CBADFD868A3}"/>
    <cellStyle name="Normal 2 3 4 9" xfId="2112" xr:uid="{9FDE8802-8668-413E-9043-C35E66E0BAC9}"/>
    <cellStyle name="Normal 2 3 4 9 2" xfId="10454" xr:uid="{915A71DB-5E82-46E8-A63E-956CE77F726C}"/>
    <cellStyle name="Normal 2 3 4 9 2 2" xfId="21489" xr:uid="{BEC63927-8AAB-4902-A578-3C87670250E2}"/>
    <cellStyle name="Normal 2 3 4 9 2 2 2" xfId="45595" xr:uid="{882CF594-1D62-499A-B163-60F3A7BA1318}"/>
    <cellStyle name="Normal 2 3 4 9 2 3" xfId="35112" xr:uid="{40C3E4F0-B3A7-47D2-A6B2-C381943579FB}"/>
    <cellStyle name="Normal 2 3 4 9 3" xfId="19015" xr:uid="{BE1AA43C-CD44-4B5D-B16C-D57070778540}"/>
    <cellStyle name="Normal 2 3 4 9 3 2" xfId="43209" xr:uid="{DBE7E044-3930-4792-B50B-07225351B74A}"/>
    <cellStyle name="Normal 2 3 4 9 4" xfId="27227" xr:uid="{82AFB5F8-0039-483A-9B0B-932BB1E67666}"/>
    <cellStyle name="Normal 2 3 5" xfId="245" xr:uid="{B5145907-0DE1-45BC-8BA9-CB796520266F}"/>
    <cellStyle name="Normal 2 3 5 10" xfId="2754" xr:uid="{1E54AACB-2CF2-4E35-A02E-CB25934A7257}"/>
    <cellStyle name="Normal 2 3 5 10 2" xfId="11095" xr:uid="{44D108F9-52ED-47D8-AE8D-F2E599DD6511}"/>
    <cellStyle name="Normal 2 3 5 10 2 2" xfId="35750" xr:uid="{4C226CC3-03C1-4D30-83AF-6C83A2139024}"/>
    <cellStyle name="Normal 2 3 5 10 3" xfId="27865" xr:uid="{BBFCE213-2668-4D8C-851A-49CC33F71747}"/>
    <cellStyle name="Normal 2 3 5 11" xfId="3227" xr:uid="{E4BB73E8-7661-415D-A198-0CA5E92F5E4A}"/>
    <cellStyle name="Normal 2 3 5 11 2" xfId="11568" xr:uid="{9013B59F-A22E-4B84-8D68-DCEDB2AF8EA5}"/>
    <cellStyle name="Normal 2 3 5 11 2 2" xfId="36222" xr:uid="{BD736C25-A9ED-4553-8960-7FBD3E082C01}"/>
    <cellStyle name="Normal 2 3 5 11 3" xfId="28337" xr:uid="{8D9A178C-0148-42A1-92AD-C0D72587901A}"/>
    <cellStyle name="Normal 2 3 5 12" xfId="3471" xr:uid="{63395426-C442-4FA5-814A-D32F40F733D2}"/>
    <cellStyle name="Normal 2 3 5 12 2" xfId="11812" xr:uid="{334A8B7B-0754-4C87-BCEA-BD52A9877B5C}"/>
    <cellStyle name="Normal 2 3 5 12 2 2" xfId="36458" xr:uid="{B60F2928-6EE7-487A-A892-A220735B6D0F}"/>
    <cellStyle name="Normal 2 3 5 12 3" xfId="28573" xr:uid="{79D30205-BBEA-477C-A8B9-C7FE31AA5B62}"/>
    <cellStyle name="Normal 2 3 5 13" xfId="4181" xr:uid="{A4325F35-EC78-4D80-9794-0310FA45729D}"/>
    <cellStyle name="Normal 2 3 5 13 2" xfId="12522" xr:uid="{BA59DF11-74D0-4571-8B82-381A4CFFA8D4}"/>
    <cellStyle name="Normal 2 3 5 13 2 2" xfId="37107" xr:uid="{6F6B1D47-0308-4BB7-ABF9-825A06D948F6}"/>
    <cellStyle name="Normal 2 3 5 13 3" xfId="29193" xr:uid="{68129648-7136-403B-A8FC-4ABF4FC8752B}"/>
    <cellStyle name="Normal 2 3 5 14" xfId="4823" xr:uid="{3B52034C-2AD2-4886-82F1-13DECAD9BF16}"/>
    <cellStyle name="Normal 2 3 5 14 2" xfId="13147" xr:uid="{2476E4EE-E9EB-4081-9A06-A3AFA5B13C65}"/>
    <cellStyle name="Normal 2 3 5 14 2 2" xfId="37732" xr:uid="{9698C0E9-B902-44AC-80A2-E8FF7F9B8083}"/>
    <cellStyle name="Normal 2 3 5 14 3" xfId="29712" xr:uid="{AC2D71EB-8639-49A9-A6C4-13D070091BB0}"/>
    <cellStyle name="Normal 2 3 5 15" xfId="8698" xr:uid="{8DC95EA9-4E21-43E3-A072-A01B11960901}"/>
    <cellStyle name="Normal 2 3 5 15 2" xfId="33478" xr:uid="{80033DB0-05FA-4E81-A637-840D65630CCE}"/>
    <cellStyle name="Normal 2 3 5 16" xfId="17884" xr:uid="{AB700D59-45DB-4E72-B803-9E4F640746B9}"/>
    <cellStyle name="Normal 2 3 5 16 2" xfId="42109" xr:uid="{7771BEE4-476C-48C2-AD14-FE0ABEDFD826}"/>
    <cellStyle name="Normal 2 3 5 17" xfId="18487" xr:uid="{F7D6FCCE-B014-445B-A151-4676E414BE42}"/>
    <cellStyle name="Normal 2 3 5 17 2" xfId="42690" xr:uid="{65DF1095-B3C9-45D9-816F-177F51DE2A67}"/>
    <cellStyle name="Normal 2 3 5 18" xfId="25612" xr:uid="{2C0C5300-3C23-4EBA-AFC4-54281F80C225}"/>
    <cellStyle name="Normal 2 3 5 2" xfId="441" xr:uid="{FC96B988-1A5A-41B1-8019-4C82D3070991}"/>
    <cellStyle name="Normal 2 3 5 2 10" xfId="5040" xr:uid="{C5D5871D-91BA-4CA0-ADB9-471EF60A07FE}"/>
    <cellStyle name="Normal 2 3 5 2 10 2" xfId="13337" xr:uid="{3C5B6549-44A4-450B-9C1D-33D0DEEDA118}"/>
    <cellStyle name="Normal 2 3 5 2 10 2 2" xfId="37921" xr:uid="{1CC16818-1C8F-4BCA-85BF-33ED11D2F02E}"/>
    <cellStyle name="Normal 2 3 5 2 10 3" xfId="29902" xr:uid="{5C91E65C-7607-41BF-AD25-1E5388462976}"/>
    <cellStyle name="Normal 2 3 5 2 11" xfId="8833" xr:uid="{FEC2DCD8-52DA-4DF2-916A-CA727A9B2A79}"/>
    <cellStyle name="Normal 2 3 5 2 11 2" xfId="33599" xr:uid="{7E27A3A1-03D7-49C1-B136-15CD9567BE1C}"/>
    <cellStyle name="Normal 2 3 5 2 12" xfId="18018" xr:uid="{DBD410E5-A34B-451F-AB73-2C1E94D66B2B}"/>
    <cellStyle name="Normal 2 3 5 2 12 2" xfId="42243" xr:uid="{5243E7FD-6EA7-46AB-A68A-2DB31E3D2F58}"/>
    <cellStyle name="Normal 2 3 5 2 13" xfId="18624" xr:uid="{13211BF4-597F-4AF7-A24D-D8986E4959C0}"/>
    <cellStyle name="Normal 2 3 5 2 13 2" xfId="42820" xr:uid="{9B9D5AF8-5319-46B8-893E-131D0B8850B8}"/>
    <cellStyle name="Normal 2 3 5 2 14" xfId="25730" xr:uid="{647AD77C-A742-4B1A-8D3F-8EB57F524CC1}"/>
    <cellStyle name="Normal 2 3 5 2 2" xfId="1514" xr:uid="{79B0D615-38D0-4AB3-829C-ADF08B354B25}"/>
    <cellStyle name="Normal 2 3 5 2 2 2" xfId="3108" xr:uid="{BBC2D1DB-C87A-47F9-A745-2AF1B9398A45}"/>
    <cellStyle name="Normal 2 3 5 2 2 2 2" xfId="7065" xr:uid="{6ABB3662-2E63-499C-97BA-318DC52605CC}"/>
    <cellStyle name="Normal 2 3 5 2 2 2 2 2" xfId="15324" xr:uid="{B8416439-39B3-4613-8083-84D8B6726A47}"/>
    <cellStyle name="Normal 2 3 5 2 2 2 2 2 2" xfId="39906" xr:uid="{6BA9E914-0863-4A6D-AF3B-72E61A87D023}"/>
    <cellStyle name="Normal 2 3 5 2 2 2 2 3" xfId="31891" xr:uid="{EBCC1453-C1A7-49E3-A13A-28199F882913}"/>
    <cellStyle name="Normal 2 3 5 2 2 2 3" xfId="11449" xr:uid="{64083A3F-8352-4C75-B036-1D1A2AD67A55}"/>
    <cellStyle name="Normal 2 3 5 2 2 2 3 2" xfId="36104" xr:uid="{F49FF842-C439-4827-8972-1A22393647C8}"/>
    <cellStyle name="Normal 2 3 5 2 2 2 4" xfId="22702" xr:uid="{FB19E7F4-3815-423E-8F29-2273CE88E8D8}"/>
    <cellStyle name="Normal 2 3 5 2 2 2 4 2" xfId="46729" xr:uid="{462DD775-773D-4B61-A93D-EE38B90D7A80}"/>
    <cellStyle name="Normal 2 3 5 2 2 2 5" xfId="28219" xr:uid="{ED62F5E0-1676-4A3E-9B86-D3CCB2F10600}"/>
    <cellStyle name="Normal 2 3 5 2 2 3" xfId="3827" xr:uid="{2D565E08-2476-49FF-A490-DCB99C37D14F}"/>
    <cellStyle name="Normal 2 3 5 2 2 3 2" xfId="12168" xr:uid="{1B47703B-4C1B-4A31-81D9-9ABBE1673030}"/>
    <cellStyle name="Normal 2 3 5 2 2 3 2 2" xfId="36812" xr:uid="{F3D1D316-5C01-44BA-892D-1B328F74E2D9}"/>
    <cellStyle name="Normal 2 3 5 2 2 3 3" xfId="28927" xr:uid="{D2A9AD35-EF77-4D01-B069-CC839D305909}"/>
    <cellStyle name="Normal 2 3 5 2 2 4" xfId="4581" xr:uid="{28DCC6B7-F59D-4052-AFB6-EEAC83EAE011}"/>
    <cellStyle name="Normal 2 3 5 2 2 4 2" xfId="12922" xr:uid="{618FD9F4-7E96-438B-BBC6-60C5A944BDE4}"/>
    <cellStyle name="Normal 2 3 5 2 2 4 2 2" xfId="37507" xr:uid="{81DD25E4-5B45-41A3-B17D-B60392372D19}"/>
    <cellStyle name="Normal 2 3 5 2 2 4 3" xfId="29547" xr:uid="{F937BE9A-DA4F-40F0-89F5-5EC9AAB6C82A}"/>
    <cellStyle name="Normal 2 3 5 2 2 5" xfId="5454" xr:uid="{70A4BAFB-5EA5-41AD-AD64-61907E62DCE2}"/>
    <cellStyle name="Normal 2 3 5 2 2 5 2" xfId="13737" xr:uid="{F06BDF3D-B1A8-47FA-89F8-06263A833A93}"/>
    <cellStyle name="Normal 2 3 5 2 2 5 2 2" xfId="38321" xr:uid="{C1BF9508-3422-4E18-B4BF-4D8A00BD78AF}"/>
    <cellStyle name="Normal 2 3 5 2 2 5 3" xfId="30303" xr:uid="{2F65DA15-8E1B-4D38-A42C-8D615912C7C2}"/>
    <cellStyle name="Normal 2 3 5 2 2 6" xfId="9875" xr:uid="{69871ADB-8B2C-4B7B-8724-DED451331F2E}"/>
    <cellStyle name="Normal 2 3 5 2 2 6 2" xfId="34561" xr:uid="{BAE90D85-2FCD-4238-B61D-9B8DE571EA95}"/>
    <cellStyle name="Normal 2 3 5 2 2 7" xfId="18254" xr:uid="{20C1B5B6-4263-43EE-B793-D203391A4039}"/>
    <cellStyle name="Normal 2 3 5 2 2 7 2" xfId="42479" xr:uid="{1BF91EA6-73A2-422B-8798-BDF1B52738AF}"/>
    <cellStyle name="Normal 2 3 5 2 2 8" xfId="20236" xr:uid="{84D53C25-0A25-4EC5-8A1F-FF0AE912A1E9}"/>
    <cellStyle name="Normal 2 3 5 2 2 8 2" xfId="44410" xr:uid="{78770B49-3A2D-4D01-8858-13F84A064B08}"/>
    <cellStyle name="Normal 2 3 5 2 2 9" xfId="26677" xr:uid="{48B9B847-C2CE-4615-AC55-E174633F511C}"/>
    <cellStyle name="Normal 2 3 5 2 3" xfId="1080" xr:uid="{CD7C334D-18FC-4D1B-BE3F-F129184AABFF}"/>
    <cellStyle name="Normal 2 3 5 2 3 2" xfId="8056" xr:uid="{D8BF0C3E-1077-48C5-B24F-391F67DF9036}"/>
    <cellStyle name="Normal 2 3 5 2 3 2 2" xfId="16314" xr:uid="{DE3DD1B3-9DD4-41E7-A678-AF2418B3FBC5}"/>
    <cellStyle name="Normal 2 3 5 2 3 2 2 2" xfId="40896" xr:uid="{1A05F513-0215-4BBB-9F97-DD7BAFFE5DCD}"/>
    <cellStyle name="Normal 2 3 5 2 3 2 3" xfId="22289" xr:uid="{17AF0AF9-B58A-43D3-8894-B59DD77F2E60}"/>
    <cellStyle name="Normal 2 3 5 2 3 2 3 2" xfId="46325" xr:uid="{E04447BB-536D-4CAC-A56D-E5CC0E4F066F}"/>
    <cellStyle name="Normal 2 3 5 2 3 2 4" xfId="32881" xr:uid="{DE48B986-13E6-4240-883F-762C1D189233}"/>
    <cellStyle name="Normal 2 3 5 2 3 3" xfId="6169" xr:uid="{922E3D1E-B9A7-4320-B894-90C7CC1DA934}"/>
    <cellStyle name="Normal 2 3 5 2 3 3 2" xfId="14431" xr:uid="{6E9D4664-E20E-4ACD-BAFF-35BA2C37206D}"/>
    <cellStyle name="Normal 2 3 5 2 3 3 2 2" xfId="39013" xr:uid="{F46E0E48-977D-4DE5-BA56-35AFD69BFF0C}"/>
    <cellStyle name="Normal 2 3 5 2 3 3 3" xfId="30998" xr:uid="{8398CE30-45FD-4D88-90DE-148DF62C2628}"/>
    <cellStyle name="Normal 2 3 5 2 3 4" xfId="9456" xr:uid="{F9634114-624C-4265-B673-ED8571970D5E}"/>
    <cellStyle name="Normal 2 3 5 2 3 4 2" xfId="34159" xr:uid="{780C3949-1D52-4AAC-A020-DF8A71C58E66}"/>
    <cellStyle name="Normal 2 3 5 2 3 5" xfId="19824" xr:uid="{F12D853E-6611-4A9B-9A14-587B27FE7368}"/>
    <cellStyle name="Normal 2 3 5 2 3 5 2" xfId="44004" xr:uid="{40AE7435-AEA0-40ED-A73D-741D2588A045}"/>
    <cellStyle name="Normal 2 3 5 2 3 6" xfId="26278" xr:uid="{ACEC8EFB-DB76-475C-BCFA-6DDFC2497809}"/>
    <cellStyle name="Normal 2 3 5 2 4" xfId="2249" xr:uid="{DD29F121-7FA4-4BA0-97C3-2F9FFFF30640}"/>
    <cellStyle name="Normal 2 3 5 2 4 2" xfId="6689" xr:uid="{D066DB3C-22DD-42E8-AE92-35B09467A4B1}"/>
    <cellStyle name="Normal 2 3 5 2 4 2 2" xfId="14948" xr:uid="{38FD129E-3E67-4E26-9564-831CFCCD7C86}"/>
    <cellStyle name="Normal 2 3 5 2 4 2 2 2" xfId="39530" xr:uid="{CD4A55F2-1450-40E0-991A-6FDB109F2F62}"/>
    <cellStyle name="Normal 2 3 5 2 4 2 3" xfId="21696" xr:uid="{A166C4E7-33DD-4514-9082-51C1D006FD44}"/>
    <cellStyle name="Normal 2 3 5 2 4 2 3 2" xfId="45773" xr:uid="{5E5B310B-BEBA-4578-A79C-12DDDDD94DF6}"/>
    <cellStyle name="Normal 2 3 5 2 4 2 4" xfId="31515" xr:uid="{8935A669-7842-4C68-95CF-711C6ED19996}"/>
    <cellStyle name="Normal 2 3 5 2 4 3" xfId="10590" xr:uid="{F7743534-A0FA-4ED2-9A90-737945AA2CCC}"/>
    <cellStyle name="Normal 2 3 5 2 4 3 2" xfId="35248" xr:uid="{28A68D1A-5881-435E-A385-E1F00E638439}"/>
    <cellStyle name="Normal 2 3 5 2 4 4" xfId="19231" xr:uid="{2C0307C6-1E7E-4C41-B786-4D539248270F}"/>
    <cellStyle name="Normal 2 3 5 2 4 4 2" xfId="43425" xr:uid="{E3F05B22-C8FD-450E-84E6-DB3B6709EF08}"/>
    <cellStyle name="Normal 2 3 5 2 4 5" xfId="27363" xr:uid="{0D214FFA-3858-4833-8C82-406521FE82F4}"/>
    <cellStyle name="Normal 2 3 5 2 5" xfId="2635" xr:uid="{58E66B3E-58AC-4F62-ADAA-832312DE8B4B}"/>
    <cellStyle name="Normal 2 3 5 2 5 2" xfId="8421" xr:uid="{70C6BBD2-9F38-4C2D-9AB8-729CBBBF70BA}"/>
    <cellStyle name="Normal 2 3 5 2 5 2 2" xfId="16679" xr:uid="{AFC3F796-2328-4450-9AA8-93600881209E}"/>
    <cellStyle name="Normal 2 3 5 2 5 2 2 2" xfId="41261" xr:uid="{57F638FE-A47A-4549-8AB1-63F9C18378D8}"/>
    <cellStyle name="Normal 2 3 5 2 5 2 3" xfId="33246" xr:uid="{BF2EF9A9-299A-4779-BB17-E3F4B7E45022}"/>
    <cellStyle name="Normal 2 3 5 2 5 3" xfId="10976" xr:uid="{D75F10D3-AA54-4E05-9EFD-B8E7DAA06DE6}"/>
    <cellStyle name="Normal 2 3 5 2 5 3 2" xfId="35632" xr:uid="{A7895E65-C06E-4082-827E-5DBA98D659A9}"/>
    <cellStyle name="Normal 2 3 5 2 5 4" xfId="21100" xr:uid="{45BF2BBE-9E3B-4FBC-BE68-1F8E3EFDBA4D}"/>
    <cellStyle name="Normal 2 3 5 2 5 4 2" xfId="45221" xr:uid="{AEE72C05-60A4-4CB3-B65D-12E3D782EA88}"/>
    <cellStyle name="Normal 2 3 5 2 5 5" xfId="27747" xr:uid="{8BB260AB-FAE8-4830-9DC0-F52E0F23FA10}"/>
    <cellStyle name="Normal 2 3 5 2 6" xfId="2872" xr:uid="{5CAE52F6-3184-4AB3-8F4E-69AEE5F9AB91}"/>
    <cellStyle name="Normal 2 3 5 2 6 2" xfId="11213" xr:uid="{1E3E47D3-85CD-42BB-8BBC-6BC4DA842AA2}"/>
    <cellStyle name="Normal 2 3 5 2 6 2 2" xfId="35868" xr:uid="{B91AF33C-2AF5-4E41-8E9D-9E2F44E2D222}"/>
    <cellStyle name="Normal 2 3 5 2 6 3" xfId="27983" xr:uid="{CB7D1B87-78A5-483D-B227-F46F6246F193}"/>
    <cellStyle name="Normal 2 3 5 2 7" xfId="3345" xr:uid="{04746629-4EF7-4D2C-9A19-993F8E3BEA5A}"/>
    <cellStyle name="Normal 2 3 5 2 7 2" xfId="11686" xr:uid="{EB546CCD-3140-4EAA-8ECB-BB358A89CEA2}"/>
    <cellStyle name="Normal 2 3 5 2 7 2 2" xfId="36340" xr:uid="{0B91F072-4124-457B-9251-4D478CE42437}"/>
    <cellStyle name="Normal 2 3 5 2 7 3" xfId="28455" xr:uid="{177D2A44-DABC-4787-B971-560FC1DA94A7}"/>
    <cellStyle name="Normal 2 3 5 2 8" xfId="3591" xr:uid="{47A2E1B8-D6DE-4F4D-B6B7-DD1BDBF42F92}"/>
    <cellStyle name="Normal 2 3 5 2 8 2" xfId="11932" xr:uid="{F5A4C2A2-8ED3-4FA5-9F93-7698BCAC7483}"/>
    <cellStyle name="Normal 2 3 5 2 8 2 2" xfId="36576" xr:uid="{F9DC6CA5-761A-404A-84D1-2462F326F1CA}"/>
    <cellStyle name="Normal 2 3 5 2 8 3" xfId="28691" xr:uid="{8EE60A03-4689-4F22-8204-CC6A8A5F551D}"/>
    <cellStyle name="Normal 2 3 5 2 9" xfId="4345" xr:uid="{CDFEB780-AC8F-459E-9BC2-149DA6B74D17}"/>
    <cellStyle name="Normal 2 3 5 2 9 2" xfId="12686" xr:uid="{A8E5A5EA-1303-40C8-AEEB-DC5E3DB085DC}"/>
    <cellStyle name="Normal 2 3 5 2 9 2 2" xfId="37271" xr:uid="{AFAF6C61-BF3D-4E10-8727-E1A33AC38B3D}"/>
    <cellStyle name="Normal 2 3 5 2 9 3" xfId="29311" xr:uid="{18A925C0-1651-4AB9-BF66-3AF2779C34C8}"/>
    <cellStyle name="Normal 2 3 5 3" xfId="629" xr:uid="{72D646FD-FABF-46B6-B7AA-D36CE0DD784D}"/>
    <cellStyle name="Normal 2 3 5 3 10" xfId="25909" xr:uid="{9463B5AA-13B7-43AD-A127-79A90361163C}"/>
    <cellStyle name="Normal 2 3 5 3 2" xfId="1316" xr:uid="{91710537-20E2-4A19-9511-8B4B0EC9536E}"/>
    <cellStyle name="Normal 2 3 5 3 2 2" xfId="8189" xr:uid="{B7659F5D-EC2F-4E1A-8726-C1216C800E7A}"/>
    <cellStyle name="Normal 2 3 5 3 2 2 2" xfId="16447" xr:uid="{720DA1C7-F419-4AB6-BEDB-834CBE866D1A}"/>
    <cellStyle name="Normal 2 3 5 3 2 2 2 2" xfId="41029" xr:uid="{B86633C0-FF96-4E78-BADA-EAF6D2ADC2A8}"/>
    <cellStyle name="Normal 2 3 5 3 2 2 3" xfId="22507" xr:uid="{A3254DDB-3C97-4A92-BB0A-9D7416F8930B}"/>
    <cellStyle name="Normal 2 3 5 3 2 2 3 2" xfId="46541" xr:uid="{8680C83C-62F9-49E6-A492-A116ADF4F81B}"/>
    <cellStyle name="Normal 2 3 5 3 2 2 4" xfId="33014" xr:uid="{729DF10A-C595-4466-908A-A261BA1BF5E8}"/>
    <cellStyle name="Normal 2 3 5 3 2 3" xfId="6310" xr:uid="{523AF469-040E-4C51-B2C1-C5E49D68E619}"/>
    <cellStyle name="Normal 2 3 5 3 2 3 2" xfId="14571" xr:uid="{B66AD0EE-64CC-44FE-87A7-DCACADAA24EF}"/>
    <cellStyle name="Normal 2 3 5 3 2 3 2 2" xfId="39153" xr:uid="{92FAC7F1-2A29-461A-ABD4-524208D0623D}"/>
    <cellStyle name="Normal 2 3 5 3 2 3 3" xfId="31138" xr:uid="{3E7BBCF2-1466-433C-AD87-3997170C31DC}"/>
    <cellStyle name="Normal 2 3 5 3 2 4" xfId="9678" xr:uid="{05E04774-DDBE-4AAE-A1BB-C3144D475CB1}"/>
    <cellStyle name="Normal 2 3 5 3 2 4 2" xfId="34373" xr:uid="{2FDE65D7-81EA-4294-9CB4-CA0A8910C97E}"/>
    <cellStyle name="Normal 2 3 5 3 2 5" xfId="20040" xr:uid="{746871A6-6FEA-4CD1-AA85-1A5E91B3BD1F}"/>
    <cellStyle name="Normal 2 3 5 3 2 5 2" xfId="44218" xr:uid="{9EE240EF-B9C6-4E8F-9454-C1ECC509B403}"/>
    <cellStyle name="Normal 2 3 5 3 2 6" xfId="26490" xr:uid="{8E63C205-186E-4D4E-8267-3BDA32123885}"/>
    <cellStyle name="Normal 2 3 5 3 3" xfId="2990" xr:uid="{2471CBF3-E7D8-4760-93A9-D58E1103080C}"/>
    <cellStyle name="Normal 2 3 5 3 3 2" xfId="6829" xr:uid="{423561F6-1821-4B7D-BA5F-28F0E4608A94}"/>
    <cellStyle name="Normal 2 3 5 3 3 2 2" xfId="15088" xr:uid="{3CDA20D5-4A60-41DB-B2B9-A9CA28EE21C6}"/>
    <cellStyle name="Normal 2 3 5 3 3 2 2 2" xfId="39670" xr:uid="{F37DEE37-5069-4022-AF73-CF31A6D7EFC2}"/>
    <cellStyle name="Normal 2 3 5 3 3 2 3" xfId="21882" xr:uid="{7B4EE82B-6E2D-4CBB-9078-0798DC1D7E43}"/>
    <cellStyle name="Normal 2 3 5 3 3 2 3 2" xfId="45956" xr:uid="{7D3DDB35-060C-4BA8-BBCA-157F07178C31}"/>
    <cellStyle name="Normal 2 3 5 3 3 2 4" xfId="31655" xr:uid="{598AE7FF-BDE2-4400-8DC7-E07965A3FB8C}"/>
    <cellStyle name="Normal 2 3 5 3 3 3" xfId="11331" xr:uid="{E0E9FDE4-5E92-45D5-B16C-59EB3834814A}"/>
    <cellStyle name="Normal 2 3 5 3 3 3 2" xfId="35986" xr:uid="{BB090E48-A961-4808-A584-EAFA6287624E}"/>
    <cellStyle name="Normal 2 3 5 3 3 4" xfId="19417" xr:uid="{D3E3D3C2-D0C5-449C-A4A0-4FBE7D975212}"/>
    <cellStyle name="Normal 2 3 5 3 3 4 2" xfId="43611" xr:uid="{42340DB4-071C-4D6A-9B26-6A79FFB86D85}"/>
    <cellStyle name="Normal 2 3 5 3 3 5" xfId="28101" xr:uid="{D2D77DE1-F6F6-44FD-953E-B9B359196134}"/>
    <cellStyle name="Normal 2 3 5 3 4" xfId="3709" xr:uid="{ACC9607B-8D2F-4489-B50C-8FBE0E38448C}"/>
    <cellStyle name="Normal 2 3 5 3 4 2" xfId="7400" xr:uid="{D0FBC134-7CFA-404A-928E-15899EFCB06C}"/>
    <cellStyle name="Normal 2 3 5 3 4 2 2" xfId="15659" xr:uid="{015918C9-F345-484B-A27B-FDEE485BD6FD}"/>
    <cellStyle name="Normal 2 3 5 3 4 2 2 2" xfId="40241" xr:uid="{2BA42A7B-9823-4BB3-9FDD-734F03481368}"/>
    <cellStyle name="Normal 2 3 5 3 4 2 3" xfId="32226" xr:uid="{D237798A-40FB-4C19-98FD-1D765073F4DB}"/>
    <cellStyle name="Normal 2 3 5 3 4 3" xfId="12050" xr:uid="{4EF148DF-1BC5-46FB-A697-718111191854}"/>
    <cellStyle name="Normal 2 3 5 3 4 3 2" xfId="36694" xr:uid="{0754AF26-F800-400C-BE11-B531D6CDF688}"/>
    <cellStyle name="Normal 2 3 5 3 4 4" xfId="21287" xr:uid="{CB81CD09-DA6F-47B9-9C82-1B3BBE0D0CD8}"/>
    <cellStyle name="Normal 2 3 5 3 4 4 2" xfId="45406" xr:uid="{D2A1B042-B2CA-4811-84C3-30B1AB4721B8}"/>
    <cellStyle name="Normal 2 3 5 3 4 5" xfId="28809" xr:uid="{03ED5DCE-1A86-40E8-BD5E-5F7C801E5276}"/>
    <cellStyle name="Normal 2 3 5 3 5" xfId="4463" xr:uid="{219BEBB5-2964-48BC-A847-EB7E827EA751}"/>
    <cellStyle name="Normal 2 3 5 3 5 2" xfId="12804" xr:uid="{5663DFA7-2598-48E0-A05C-063F7767A456}"/>
    <cellStyle name="Normal 2 3 5 3 5 2 2" xfId="37389" xr:uid="{3F08AB3E-F8DC-48FD-97D4-C42990C4C9A2}"/>
    <cellStyle name="Normal 2 3 5 3 5 3" xfId="29429" xr:uid="{788CC313-BE28-429E-85D1-DAF1A705BE0A}"/>
    <cellStyle name="Normal 2 3 5 3 6" xfId="5256" xr:uid="{98717FFF-C353-4654-A288-BBDE3793FC66}"/>
    <cellStyle name="Normal 2 3 5 3 6 2" xfId="13549" xr:uid="{86E5C5D7-1ED4-4B6D-A77D-8661A85AFC67}"/>
    <cellStyle name="Normal 2 3 5 3 6 2 2" xfId="38133" xr:uid="{1C646C6F-CE92-4586-8B66-1FA69C2B5232}"/>
    <cellStyle name="Normal 2 3 5 3 6 3" xfId="30115" xr:uid="{F5469613-2A32-4FBA-B539-7323467DC0DA}"/>
    <cellStyle name="Normal 2 3 5 3 7" xfId="9016" xr:uid="{2581FD59-7A39-48D1-924F-D4AFFE9B438A}"/>
    <cellStyle name="Normal 2 3 5 3 7 2" xfId="33778" xr:uid="{BC9420CB-28A5-4627-A5EB-92C527B7D306}"/>
    <cellStyle name="Normal 2 3 5 3 8" xfId="18136" xr:uid="{E1C0E19D-2474-47D3-83B5-BFFCD9190CC7}"/>
    <cellStyle name="Normal 2 3 5 3 8 2" xfId="42361" xr:uid="{223FC2F3-237C-47B4-93C1-EADA50773B27}"/>
    <cellStyle name="Normal 2 3 5 3 9" xfId="18810" xr:uid="{F8FC1BE0-61B1-4D8A-941E-3D841DDEB2FC}"/>
    <cellStyle name="Normal 2 3 5 3 9 2" xfId="43006" xr:uid="{5ADBB884-F1E9-4ECC-B752-6A1C8C8DE9F1}"/>
    <cellStyle name="Normal 2 3 5 4" xfId="1682" xr:uid="{DCA9095B-899C-4302-A16F-919742918227}"/>
    <cellStyle name="Normal 2 3 5 4 2" xfId="6947" xr:uid="{6BA16934-1CF8-4832-8013-57FBA2F3F49D}"/>
    <cellStyle name="Normal 2 3 5 4 2 2" xfId="15206" xr:uid="{FBC9FE52-266C-417C-86BA-FDBD8AF525D6}"/>
    <cellStyle name="Normal 2 3 5 4 2 2 2" xfId="39788" xr:uid="{D2F08F96-D8BC-4CFA-A6D9-570E8247B3A8}"/>
    <cellStyle name="Normal 2 3 5 4 2 3" xfId="22855" xr:uid="{3CB9A49E-9002-4431-A53C-91C7F5385B8A}"/>
    <cellStyle name="Normal 2 3 5 4 2 3 2" xfId="46873" xr:uid="{C5F436D2-6C2B-4B87-A6E9-0359C268D23C}"/>
    <cellStyle name="Normal 2 3 5 4 2 4" xfId="31773" xr:uid="{15ED15F7-6DA8-4BA5-93A3-645F8AE8B9F9}"/>
    <cellStyle name="Normal 2 3 5 4 3" xfId="5607" xr:uid="{AABEDBF4-2CA8-4A48-A151-43CDF74A6727}"/>
    <cellStyle name="Normal 2 3 5 4 3 2" xfId="13878" xr:uid="{B9BCA18A-A174-4879-AD7F-E3BB382066A0}"/>
    <cellStyle name="Normal 2 3 5 4 3 2 2" xfId="38462" xr:uid="{605C8AE5-1D64-44D1-90E4-7E17C66FBEB8}"/>
    <cellStyle name="Normal 2 3 5 4 3 3" xfId="30445" xr:uid="{8D752590-AB03-4C6B-A08E-569292DF773A}"/>
    <cellStyle name="Normal 2 3 5 4 4" xfId="10031" xr:uid="{C25DF88A-3FA4-4424-952C-56FEA75F663E}"/>
    <cellStyle name="Normal 2 3 5 4 4 2" xfId="34702" xr:uid="{0DD0DF9A-8CAB-4E69-9A63-CE62F40CB857}"/>
    <cellStyle name="Normal 2 3 5 4 5" xfId="20391" xr:uid="{A6D089EA-E85A-4F94-B5E6-539223CA36CA}"/>
    <cellStyle name="Normal 2 3 5 4 5 2" xfId="44555" xr:uid="{E80D6223-CBAF-49D5-B221-1CA20BE8931D}"/>
    <cellStyle name="Normal 2 3 5 4 6" xfId="26817" xr:uid="{06559B4F-64B4-4638-9B65-AF776D3CAA4A}"/>
    <cellStyle name="Normal 2 3 5 5" xfId="1818" xr:uid="{1380CBF1-EA10-4502-AA3F-56F9C2EE1BC3}"/>
    <cellStyle name="Normal 2 3 5 5 2" xfId="7625" xr:uid="{B88D9F0B-1FC0-44DC-AD1A-A3FADBE0ABDB}"/>
    <cellStyle name="Normal 2 3 5 5 2 2" xfId="15883" xr:uid="{F8B981A4-861F-43C0-8067-D4B2510A5033}"/>
    <cellStyle name="Normal 2 3 5 5 2 2 2" xfId="40465" xr:uid="{67BB18E0-C170-4CB8-8652-6355C3B0F936}"/>
    <cellStyle name="Normal 2 3 5 5 2 3" xfId="22983" xr:uid="{7BC4CCBD-00D0-429F-818C-57DC8BFD630A}"/>
    <cellStyle name="Normal 2 3 5 5 2 3 2" xfId="46994" xr:uid="{A3C13497-7B97-430B-879B-F1FADCCC0A88}"/>
    <cellStyle name="Normal 2 3 5 5 2 4" xfId="32450" xr:uid="{0D3C22B1-1E4C-4FE0-B2AA-B67064920349}"/>
    <cellStyle name="Normal 2 3 5 5 3" xfId="5736" xr:uid="{EFFA993B-CB9A-4604-81DB-3D9B7D4FF5A4}"/>
    <cellStyle name="Normal 2 3 5 5 3 2" xfId="13998" xr:uid="{7C20BE23-BC53-444E-8FFD-5FF376503CE9}"/>
    <cellStyle name="Normal 2 3 5 5 3 2 2" xfId="38580" xr:uid="{B35815CF-41E1-453B-BEE3-5723F77A9F03}"/>
    <cellStyle name="Normal 2 3 5 5 3 3" xfId="30565" xr:uid="{D9BE091F-F0BF-46A5-B94B-DD7BBCF416D6}"/>
    <cellStyle name="Normal 2 3 5 5 4" xfId="10160" xr:uid="{43079B9A-57E3-446C-A6E3-77E31434BC2A}"/>
    <cellStyle name="Normal 2 3 5 5 4 2" xfId="34820" xr:uid="{D8EAC972-08FE-4D87-A895-CFDC372768C7}"/>
    <cellStyle name="Normal 2 3 5 5 5" xfId="20518" xr:uid="{FEB89A6F-F35F-4C4E-982C-5AF06F492891}"/>
    <cellStyle name="Normal 2 3 5 5 5 2" xfId="44678" xr:uid="{92B392AC-603D-49C3-AD86-CE2118F0A4E4}"/>
    <cellStyle name="Normal 2 3 5 5 6" xfId="26935" xr:uid="{60367146-E82D-4169-915B-AC4258BB8669}"/>
    <cellStyle name="Normal 2 3 5 6" xfId="851" xr:uid="{ED5BE5C6-CBFA-4863-B0FB-C8A2AD74EBFD}"/>
    <cellStyle name="Normal 2 3 5 6 2" xfId="7869" xr:uid="{E712B7E9-D787-4704-BAA9-262F79BD572D}"/>
    <cellStyle name="Normal 2 3 5 6 2 2" xfId="16127" xr:uid="{6F2ADCEC-37D7-4EFB-8492-7156C3AF5A14}"/>
    <cellStyle name="Normal 2 3 5 6 2 2 2" xfId="40709" xr:uid="{04AA113A-3E09-4363-8984-33E99BAE4672}"/>
    <cellStyle name="Normal 2 3 5 6 2 3" xfId="22073" xr:uid="{FA7A6ECA-B9FD-4DAA-AAFC-C6691425BF6D}"/>
    <cellStyle name="Normal 2 3 5 6 2 3 2" xfId="46134" xr:uid="{30938B17-DC79-49D5-BACD-5F7BDA64957D}"/>
    <cellStyle name="Normal 2 3 5 6 2 4" xfId="32694" xr:uid="{7679569F-4F67-4D53-BF53-796D51206FC8}"/>
    <cellStyle name="Normal 2 3 5 6 3" xfId="5982" xr:uid="{2631CA90-2F7E-4F99-89BE-1C7081847BD5}"/>
    <cellStyle name="Normal 2 3 5 6 3 2" xfId="14244" xr:uid="{4E2083D4-F70B-4A88-8ABD-8DD5A0CD2CB6}"/>
    <cellStyle name="Normal 2 3 5 6 3 2 2" xfId="38826" xr:uid="{4C4E3FC0-3B35-4F57-A9B2-D2C89C96444B}"/>
    <cellStyle name="Normal 2 3 5 6 3 3" xfId="30811" xr:uid="{F6104BBF-BC98-402D-8F39-8CA91E61B891}"/>
    <cellStyle name="Normal 2 3 5 6 4" xfId="9235" xr:uid="{6858ABBF-FBB6-4D75-BC60-729A4A850B43}"/>
    <cellStyle name="Normal 2 3 5 6 4 2" xfId="33969" xr:uid="{68FC279D-C52A-4291-BB46-C0C03BC4F966}"/>
    <cellStyle name="Normal 2 3 5 6 5" xfId="19607" xr:uid="{68A4350F-3CCB-48EE-83DD-96C97951B5A6}"/>
    <cellStyle name="Normal 2 3 5 6 5 2" xfId="43795" xr:uid="{DB3DEE5B-E602-4C4D-822E-A76063EDC40C}"/>
    <cellStyle name="Normal 2 3 5 6 6" xfId="26091" xr:uid="{06241FA6-1A8D-45CB-B9F4-DDC21052013F}"/>
    <cellStyle name="Normal 2 3 5 7" xfId="1937" xr:uid="{AF078495-A7E9-4CC7-B6DE-805EDB09F122}"/>
    <cellStyle name="Normal 2 3 5 7 2" xfId="6502" xr:uid="{29070EE2-E9B8-437C-94C4-21D65275B40A}"/>
    <cellStyle name="Normal 2 3 5 7 2 2" xfId="14761" xr:uid="{58DD7A58-0364-4A27-AE2F-2D96358171E6}"/>
    <cellStyle name="Normal 2 3 5 7 2 2 2" xfId="39343" xr:uid="{F0235305-D64B-417F-80CC-BA20B572470C}"/>
    <cellStyle name="Normal 2 3 5 7 2 3" xfId="23101" xr:uid="{D03F669A-DEE9-4E62-A9A3-D954BDDF73CC}"/>
    <cellStyle name="Normal 2 3 5 7 2 3 2" xfId="47112" xr:uid="{C14088E3-31EF-472E-889B-B8C327482C66}"/>
    <cellStyle name="Normal 2 3 5 7 2 4" xfId="31328" xr:uid="{C6276C99-D62E-44EA-8FE5-86453BD66E41}"/>
    <cellStyle name="Normal 2 3 5 7 3" xfId="10279" xr:uid="{3EDF30F4-FB58-482C-8114-3612A0A92C93}"/>
    <cellStyle name="Normal 2 3 5 7 3 2" xfId="34938" xr:uid="{A2F284F6-DD40-46B0-96A1-7E17ED165F8D}"/>
    <cellStyle name="Normal 2 3 5 7 4" xfId="20636" xr:uid="{511F7302-67E8-418B-881D-2A6683031057}"/>
    <cellStyle name="Normal 2 3 5 7 4 2" xfId="44796" xr:uid="{0832AC1B-B8AA-4B76-9E2B-ACD66CC3D6B9}"/>
    <cellStyle name="Normal 2 3 5 7 5" xfId="27053" xr:uid="{90EA7C30-AB92-48F0-8F78-10323A988BDA}"/>
    <cellStyle name="Normal 2 3 5 8" xfId="2130" xr:uid="{6213558B-032F-41E9-A8AD-28682993B9D4}"/>
    <cellStyle name="Normal 2 3 5 8 2" xfId="8303" xr:uid="{077E93F8-01F2-4276-9F4C-6119E4FB5D91}"/>
    <cellStyle name="Normal 2 3 5 8 2 2" xfId="16561" xr:uid="{1717513B-5537-4108-B760-A3CF1C3F1790}"/>
    <cellStyle name="Normal 2 3 5 8 2 2 2" xfId="41143" xr:uid="{9C49FD6F-BA7E-4F93-B166-EB4C1B1AA311}"/>
    <cellStyle name="Normal 2 3 5 8 2 3" xfId="21525" xr:uid="{0A84E6E5-1693-4C88-BD3E-C1FA881BDACD}"/>
    <cellStyle name="Normal 2 3 5 8 2 3 2" xfId="45623" xr:uid="{DE6ACD79-499E-4E92-A67C-E99F95313544}"/>
    <cellStyle name="Normal 2 3 5 8 2 4" xfId="33128" xr:uid="{B5E82E9E-8CE4-452C-B250-8F2AA992DDE6}"/>
    <cellStyle name="Normal 2 3 5 8 3" xfId="10472" xr:uid="{7C0E58C1-9E70-4D29-BCA6-138B90B04017}"/>
    <cellStyle name="Normal 2 3 5 8 3 2" xfId="35130" xr:uid="{A5869582-34B7-4679-B702-D120BC188F37}"/>
    <cellStyle name="Normal 2 3 5 8 4" xfId="19055" xr:uid="{CA5FD4BA-EFB8-4FD6-9BED-A14D650B77A9}"/>
    <cellStyle name="Normal 2 3 5 8 4 2" xfId="43249" xr:uid="{BB40E3B6-7AAB-433C-A7E8-40DD3E2D7E79}"/>
    <cellStyle name="Normal 2 3 5 8 5" xfId="27245" xr:uid="{1BB3F4AD-BEC0-4214-9DD9-9EC63F2C57CE}"/>
    <cellStyle name="Normal 2 3 5 9" xfId="2517" xr:uid="{395A5DC9-8BF7-432B-A483-D4A43A785A12}"/>
    <cellStyle name="Normal 2 3 5 9 2" xfId="10858" xr:uid="{F824446C-3784-4CF4-AD4B-39CA7F707303}"/>
    <cellStyle name="Normal 2 3 5 9 2 2" xfId="35514" xr:uid="{662DA5D0-DBEF-4E1F-96D7-9ABE69F63A87}"/>
    <cellStyle name="Normal 2 3 5 9 3" xfId="20931" xr:uid="{E293D8EA-D68C-4ED7-9DCA-0E451673D8D7}"/>
    <cellStyle name="Normal 2 3 5 9 3 2" xfId="45066" xr:uid="{EC81C089-A799-45F2-B95C-2AFAE11F36EE}"/>
    <cellStyle name="Normal 2 3 5 9 4" xfId="27629" xr:uid="{DBEEB368-C104-48C1-9B68-6D3483CA7817}"/>
    <cellStyle name="Normal 2 3 6" xfId="367" xr:uid="{CBFBF527-1F7C-476E-8775-FD427847AE62}"/>
    <cellStyle name="Normal 2 3 6 10" xfId="4888" xr:uid="{285F60C9-43E3-43A0-80E4-900A442B2FE8}"/>
    <cellStyle name="Normal 2 3 6 10 2" xfId="13201" xr:uid="{86939D4C-BB70-4AFB-9F88-F77AF83B6392}"/>
    <cellStyle name="Normal 2 3 6 10 2 2" xfId="37785" xr:uid="{97F7416D-44E9-45F7-AAB6-4169E481F3CF}"/>
    <cellStyle name="Normal 2 3 6 10 3" xfId="29767" xr:uid="{08C8326C-4481-410F-A9CC-CC1510057BB2}"/>
    <cellStyle name="Normal 2 3 6 11" xfId="8767" xr:uid="{E6843066-6E5A-4BEC-B895-AF7D616C371E}"/>
    <cellStyle name="Normal 2 3 6 11 2" xfId="33538" xr:uid="{8359DC52-7E6B-4EB9-A400-2EE58242D6AC}"/>
    <cellStyle name="Normal 2 3 6 12" xfId="17957" xr:uid="{AE4998F5-DDF3-400F-B322-74A4DABAC5C1}"/>
    <cellStyle name="Normal 2 3 6 12 2" xfId="42182" xr:uid="{4F0E2ACB-338F-434D-8CB0-A4E41B131BDA}"/>
    <cellStyle name="Normal 2 3 6 13" xfId="18551" xr:uid="{807026FB-5769-481B-9968-2C0EEC5A1DC9}"/>
    <cellStyle name="Normal 2 3 6 13 2" xfId="42747" xr:uid="{8DE85254-0E6F-45AE-ABD9-627AD32C2B9D}"/>
    <cellStyle name="Normal 2 3 6 14" xfId="25669" xr:uid="{3BD9A468-C80D-4C83-BB43-57AB036628A4}"/>
    <cellStyle name="Normal 2 3 6 2" xfId="1379" xr:uid="{987D83E0-7C37-42C9-9627-B8C833763D3C}"/>
    <cellStyle name="Normal 2 3 6 2 2" xfId="3047" xr:uid="{D4A8D634-4B19-44BC-AC6D-8A94FB39B57B}"/>
    <cellStyle name="Normal 2 3 6 2 2 2" xfId="7004" xr:uid="{8A83C266-0775-453F-B63B-ADFF58232D29}"/>
    <cellStyle name="Normal 2 3 6 2 2 2 2" xfId="15263" xr:uid="{780E6E23-D283-42F6-B330-8840EB67E0C9}"/>
    <cellStyle name="Normal 2 3 6 2 2 2 2 2" xfId="39845" xr:uid="{7D7B3F36-F44E-4FE9-8275-B4D827483DDE}"/>
    <cellStyle name="Normal 2 3 6 2 2 2 3" xfId="31830" xr:uid="{467B6600-9920-4307-AC64-13B1E5ED0A6E}"/>
    <cellStyle name="Normal 2 3 6 2 2 3" xfId="11388" xr:uid="{22C1CC08-A926-4CA1-92B4-43F149542800}"/>
    <cellStyle name="Normal 2 3 6 2 2 3 2" xfId="36043" xr:uid="{5E833F70-0AC2-4454-9503-27368409AC9D}"/>
    <cellStyle name="Normal 2 3 6 2 2 4" xfId="22568" xr:uid="{E5750963-1DFE-412B-B96E-30B466DF650C}"/>
    <cellStyle name="Normal 2 3 6 2 2 4 2" xfId="46595" xr:uid="{D9AB4D99-D629-4BC4-93C7-E167EBB7819A}"/>
    <cellStyle name="Normal 2 3 6 2 2 5" xfId="28158" xr:uid="{BDDE3407-BD9B-4A6D-BF45-1F103CBA2A6D}"/>
    <cellStyle name="Normal 2 3 6 2 3" xfId="3766" xr:uid="{DF608A45-BF7A-443A-9488-8D978C63C45F}"/>
    <cellStyle name="Normal 2 3 6 2 3 2" xfId="12107" xr:uid="{32A545B1-2757-4D79-AF4F-C7CFA6A2F385}"/>
    <cellStyle name="Normal 2 3 6 2 3 2 2" xfId="36751" xr:uid="{033C56E7-EB27-4DD0-93AB-14C2FE8A716E}"/>
    <cellStyle name="Normal 2 3 6 2 3 3" xfId="28866" xr:uid="{3ADE9BA9-4A43-45F0-9FC9-739AF06A077B}"/>
    <cellStyle name="Normal 2 3 6 2 4" xfId="4520" xr:uid="{B5E8B027-68B0-4DBD-BDD6-76F8CE15072B}"/>
    <cellStyle name="Normal 2 3 6 2 4 2" xfId="12861" xr:uid="{680F5769-E2C5-4189-8149-6594D82E8569}"/>
    <cellStyle name="Normal 2 3 6 2 4 2 2" xfId="37446" xr:uid="{82C753DE-F1C7-4E7D-9282-2CDFD9D6A1AF}"/>
    <cellStyle name="Normal 2 3 6 2 4 3" xfId="29486" xr:uid="{22B675A7-D0D8-44B3-AB40-58007BBFB496}"/>
    <cellStyle name="Normal 2 3 6 2 5" xfId="5319" xr:uid="{DEF39EAD-04B1-4A4B-A9A6-C4D76038A923}"/>
    <cellStyle name="Normal 2 3 6 2 5 2" xfId="13603" xr:uid="{FECBB9E8-6DB3-48DE-B4D5-3CA716ED5D78}"/>
    <cellStyle name="Normal 2 3 6 2 5 2 2" xfId="38187" xr:uid="{CBF92B60-26CB-4CD0-B30D-C32E63771C4C}"/>
    <cellStyle name="Normal 2 3 6 2 5 3" xfId="30169" xr:uid="{199C7087-1064-4D2F-BDA7-6B8E71719363}"/>
    <cellStyle name="Normal 2 3 6 2 6" xfId="9741" xr:uid="{CC3FB64B-A53E-42B1-A532-B3D39A82B6C1}"/>
    <cellStyle name="Normal 2 3 6 2 6 2" xfId="34427" xr:uid="{FC986DB4-BA7C-4FB4-A5E2-38A64A310446}"/>
    <cellStyle name="Normal 2 3 6 2 7" xfId="18193" xr:uid="{07721BB7-E02A-4A55-8589-5657278E3366}"/>
    <cellStyle name="Normal 2 3 6 2 7 2" xfId="42418" xr:uid="{11236BD2-2A22-4667-8E1E-C7A74DCFE051}"/>
    <cellStyle name="Normal 2 3 6 2 8" xfId="20102" xr:uid="{9BCB6C8D-5951-4DD9-B51B-D173A01EAB26}"/>
    <cellStyle name="Normal 2 3 6 2 8 2" xfId="44276" xr:uid="{A46BCFCE-715C-4484-B0EE-E0756DE7A4F8}"/>
    <cellStyle name="Normal 2 3 6 2 9" xfId="26543" xr:uid="{E34D8579-305F-45DD-B0BF-DCBE9BC76A5E}"/>
    <cellStyle name="Normal 2 3 6 3" xfId="925" xr:uid="{15CEC8AD-C506-45D3-AF88-245A1F4C8183}"/>
    <cellStyle name="Normal 2 3 6 3 2" xfId="7922" xr:uid="{0A422E8A-F931-4BBA-B74F-B22D3EF9A295}"/>
    <cellStyle name="Normal 2 3 6 3 2 2" xfId="16180" xr:uid="{D451DCCA-16B0-4B47-9044-C0B495408071}"/>
    <cellStyle name="Normal 2 3 6 3 2 2 2" xfId="40762" xr:uid="{4649366D-DFBE-4140-885D-B17386D232A2}"/>
    <cellStyle name="Normal 2 3 6 3 2 3" xfId="22138" xr:uid="{F7B760D4-E716-42B4-89F5-E91325F1C47C}"/>
    <cellStyle name="Normal 2 3 6 3 2 3 2" xfId="46190" xr:uid="{51F06919-51FF-4719-AEEA-59E978ED85E0}"/>
    <cellStyle name="Normal 2 3 6 3 2 4" xfId="32747" xr:uid="{DDCFCA6D-26B3-49A0-A115-D3E0FBA6D59E}"/>
    <cellStyle name="Normal 2 3 6 3 3" xfId="6035" xr:uid="{BFBA70FD-7347-4A80-A8BD-2A1134307FBD}"/>
    <cellStyle name="Normal 2 3 6 3 3 2" xfId="14297" xr:uid="{F93F46C9-94A6-4AC1-8DCE-8AD1878C5EF2}"/>
    <cellStyle name="Normal 2 3 6 3 3 2 2" xfId="38879" xr:uid="{C7CFB0B6-D495-4A08-B27E-92DB0F34750A}"/>
    <cellStyle name="Normal 2 3 6 3 3 3" xfId="30864" xr:uid="{1802EB59-384D-476A-A033-786BD5876D54}"/>
    <cellStyle name="Normal 2 3 6 3 4" xfId="9303" xr:uid="{B14A05E9-3E6C-4F7D-927F-67725DC993F9}"/>
    <cellStyle name="Normal 2 3 6 3 4 2" xfId="34024" xr:uid="{32E7B844-0929-41E9-8712-24983A3F41E6}"/>
    <cellStyle name="Normal 2 3 6 3 5" xfId="19673" xr:uid="{635F9AB6-FE5B-4DF2-B445-948D45213439}"/>
    <cellStyle name="Normal 2 3 6 3 5 2" xfId="43855" xr:uid="{F4D96A24-B070-4A45-B332-FA37CBAE9B3F}"/>
    <cellStyle name="Normal 2 3 6 3 6" xfId="26144" xr:uid="{0D6A89A8-63C2-415D-8C1F-64157A5607F6}"/>
    <cellStyle name="Normal 2 3 6 4" xfId="2188" xr:uid="{A45426B4-D23A-4707-AFEA-909A3AE8C50E}"/>
    <cellStyle name="Normal 2 3 6 4 2" xfId="6555" xr:uid="{5BD119ED-1541-4384-A3D1-56C793B887E4}"/>
    <cellStyle name="Normal 2 3 6 4 2 2" xfId="14814" xr:uid="{E93E7419-8F5B-4BF1-AEE2-D04A73263E71}"/>
    <cellStyle name="Normal 2 3 6 4 2 2 2" xfId="39396" xr:uid="{33958294-A6F2-4432-8FA7-0648EA92DA09}"/>
    <cellStyle name="Normal 2 3 6 4 2 3" xfId="21626" xr:uid="{DF21E37C-DCAA-4488-B3D9-C71AF447EBCB}"/>
    <cellStyle name="Normal 2 3 6 4 2 3 2" xfId="45708" xr:uid="{5551C248-00EF-414F-8F6B-94884648ED0D}"/>
    <cellStyle name="Normal 2 3 6 4 2 4" xfId="31381" xr:uid="{074509DF-823B-4E34-940C-BF896A2B443D}"/>
    <cellStyle name="Normal 2 3 6 4 3" xfId="10529" xr:uid="{A99FC232-7E93-47A3-A1AB-2B3345D5C6A5}"/>
    <cellStyle name="Normal 2 3 6 4 3 2" xfId="35187" xr:uid="{47C6CE9E-259C-4524-B94B-C2766171C02B}"/>
    <cellStyle name="Normal 2 3 6 4 4" xfId="19158" xr:uid="{9C4F1AAC-B75B-409A-B175-011CDEAA29B1}"/>
    <cellStyle name="Normal 2 3 6 4 4 2" xfId="43352" xr:uid="{55C775F7-01EB-43DF-B516-EA48196C414B}"/>
    <cellStyle name="Normal 2 3 6 4 5" xfId="27302" xr:uid="{D4F7CA39-82DF-4EB2-9598-EE4017714AB5}"/>
    <cellStyle name="Normal 2 3 6 5" xfId="2574" xr:uid="{87265BB1-1EA8-4D0C-A67B-4B07EF92F981}"/>
    <cellStyle name="Normal 2 3 6 5 2" xfId="8360" xr:uid="{E8D86BD5-8FD9-4ACE-9771-9DE636DE332D}"/>
    <cellStyle name="Normal 2 3 6 5 2 2" xfId="16618" xr:uid="{8081114B-4988-40F1-98BD-0F98CD994ED3}"/>
    <cellStyle name="Normal 2 3 6 5 2 2 2" xfId="41200" xr:uid="{FF91838E-2BA0-4FDE-9DE8-0860AA363649}"/>
    <cellStyle name="Normal 2 3 6 5 2 3" xfId="33185" xr:uid="{7178AE64-4244-4690-9B67-FF7594C30AC4}"/>
    <cellStyle name="Normal 2 3 6 5 3" xfId="10915" xr:uid="{A62FFC7D-A29A-43D0-A423-3BDDB872DFB4}"/>
    <cellStyle name="Normal 2 3 6 5 3 2" xfId="35571" xr:uid="{62A4F8EC-3DA1-4C85-BE94-2C2901D20E8F}"/>
    <cellStyle name="Normal 2 3 6 5 4" xfId="21030" xr:uid="{4CA2D709-EFB7-4ADE-AC45-DB56F286E0FB}"/>
    <cellStyle name="Normal 2 3 6 5 4 2" xfId="45155" xr:uid="{A10983FF-A9B7-4F3F-B63D-EC4E92F2A8DC}"/>
    <cellStyle name="Normal 2 3 6 5 5" xfId="27686" xr:uid="{2B4DF493-E9B2-48DD-B1E6-D0A8656FF2BC}"/>
    <cellStyle name="Normal 2 3 6 6" xfId="2811" xr:uid="{42282020-75B1-4C58-8E44-AE33DC97B09D}"/>
    <cellStyle name="Normal 2 3 6 6 2" xfId="11152" xr:uid="{262F3D8A-369F-4CB5-A7E0-59CCCB6E9CF0}"/>
    <cellStyle name="Normal 2 3 6 6 2 2" xfId="35807" xr:uid="{EA0639B3-040F-470B-80EF-D6CBD1B62EF8}"/>
    <cellStyle name="Normal 2 3 6 6 3" xfId="27922" xr:uid="{4E57D6FC-811E-4B31-9B0E-8F773FACBE6F}"/>
    <cellStyle name="Normal 2 3 6 7" xfId="3284" xr:uid="{001FE060-BCD2-4D29-ADE2-8DF0B4B0FB1D}"/>
    <cellStyle name="Normal 2 3 6 7 2" xfId="11625" xr:uid="{3EA7E685-334B-4814-806A-5ED12BCBC9DE}"/>
    <cellStyle name="Normal 2 3 6 7 2 2" xfId="36279" xr:uid="{B03E74B4-CF6B-48B2-9DDF-26755BD90853}"/>
    <cellStyle name="Normal 2 3 6 7 3" xfId="28394" xr:uid="{75CCFE09-4016-483F-97F9-5FA0FC142241}"/>
    <cellStyle name="Normal 2 3 6 8" xfId="3530" xr:uid="{C1EE689F-4524-4BA9-9649-746B9E5F4486}"/>
    <cellStyle name="Normal 2 3 6 8 2" xfId="11871" xr:uid="{3D558173-EE53-4F95-96ED-BAF48AC81DCE}"/>
    <cellStyle name="Normal 2 3 6 8 2 2" xfId="36515" xr:uid="{2688C87F-2A6A-4AE4-A22C-16A85A7C6648}"/>
    <cellStyle name="Normal 2 3 6 8 3" xfId="28630" xr:uid="{06B87C08-C785-4F53-A0DB-D46E2D70E646}"/>
    <cellStyle name="Normal 2 3 6 9" xfId="4284" xr:uid="{C5E5DF03-3F09-427C-839C-932E56DFC4AD}"/>
    <cellStyle name="Normal 2 3 6 9 2" xfId="12625" xr:uid="{13948C96-ED58-498D-AF96-2CE51CD8B5EC}"/>
    <cellStyle name="Normal 2 3 6 9 2 2" xfId="37210" xr:uid="{9F9BB594-95BC-4606-9225-FAD11C1C24C2}"/>
    <cellStyle name="Normal 2 3 6 9 3" xfId="29250" xr:uid="{AA68A897-AC1D-4A1B-9912-0EDAB00C2F49}"/>
    <cellStyle name="Normal 2 3 7" xfId="510" xr:uid="{576D110B-D2DD-4027-A766-614F54F95CF9}"/>
    <cellStyle name="Normal 2 3 7 10" xfId="18692" xr:uid="{091DF8A7-88B0-4591-9DB2-B5F1BB0C30D6}"/>
    <cellStyle name="Normal 2 3 7 10 2" xfId="42888" xr:uid="{E643BDDF-62E5-4013-ADB7-E956F4D05544}"/>
    <cellStyle name="Normal 2 3 7 11" xfId="25791" xr:uid="{2604F60D-5698-4A6D-B560-B49FDC4E81C8}"/>
    <cellStyle name="Normal 2 3 7 2" xfId="1406" xr:uid="{24FE4E42-45A5-4AC2-9D67-9B55856CCDAA}"/>
    <cellStyle name="Normal 2 3 7 2 2" xfId="7438" xr:uid="{F7F0D9A3-F734-4B20-9813-35AC03891F49}"/>
    <cellStyle name="Normal 2 3 7 2 2 2" xfId="15697" xr:uid="{9DFC4FB4-9B32-487D-9C84-615EE27FAE56}"/>
    <cellStyle name="Normal 2 3 7 2 2 2 2" xfId="40279" xr:uid="{039CB8CD-09F1-484D-8168-8229E75D9633}"/>
    <cellStyle name="Normal 2 3 7 2 2 3" xfId="22595" xr:uid="{72F4F287-46E2-4209-BF86-6D5A34CF4EF9}"/>
    <cellStyle name="Normal 2 3 7 2 2 3 2" xfId="46622" xr:uid="{ACF0331E-744D-43F3-9D39-65643D18DA6F}"/>
    <cellStyle name="Normal 2 3 7 2 2 4" xfId="32264" xr:uid="{C3B5C592-E531-4FDF-B8D4-8353FF8106BB}"/>
    <cellStyle name="Normal 2 3 7 2 3" xfId="5346" xr:uid="{010CCE85-EDCD-48A9-9EF0-7944F36A54CA}"/>
    <cellStyle name="Normal 2 3 7 2 3 2" xfId="13630" xr:uid="{366E14EB-AB30-4E97-9EA4-5C6C801AD6D2}"/>
    <cellStyle name="Normal 2 3 7 2 3 2 2" xfId="38214" xr:uid="{BABF02CD-1CF1-4528-B0AD-C20EAC75B50C}"/>
    <cellStyle name="Normal 2 3 7 2 3 3" xfId="30196" xr:uid="{FF8C0324-B3F3-49D3-8C19-310FB5A68961}"/>
    <cellStyle name="Normal 2 3 7 2 4" xfId="9768" xr:uid="{187E921B-48C0-42DE-9F7B-3B9D387D6575}"/>
    <cellStyle name="Normal 2 3 7 2 4 2" xfId="34454" xr:uid="{E3C29EDC-B2E2-4374-B1F9-D25526CC684E}"/>
    <cellStyle name="Normal 2 3 7 2 5" xfId="20129" xr:uid="{375CDABA-03FD-4CC6-9571-4D2E6D2AE6BB}"/>
    <cellStyle name="Normal 2 3 7 2 5 2" xfId="44303" xr:uid="{71984A82-2EC0-4050-A4E3-4175BA96A53F}"/>
    <cellStyle name="Normal 2 3 7 2 6" xfId="26570" xr:uid="{ED239401-9F68-4D09-B50E-3F5A15BE1CFC}"/>
    <cellStyle name="Normal 2 3 7 3" xfId="957" xr:uid="{B232DD17-009F-4198-8A72-B4B82FBF51BB}"/>
    <cellStyle name="Normal 2 3 7 3 2" xfId="7949" xr:uid="{243926FC-1EC8-40B1-A0DA-918AA54876D1}"/>
    <cellStyle name="Normal 2 3 7 3 2 2" xfId="16207" xr:uid="{5F52367C-6780-4B72-B42C-7F1E9B3D6284}"/>
    <cellStyle name="Normal 2 3 7 3 2 2 2" xfId="40789" xr:uid="{C3016D99-E496-4EC3-B6F7-CBD10BCA6546}"/>
    <cellStyle name="Normal 2 3 7 3 2 3" xfId="22168" xr:uid="{4B6D2053-3778-48CC-8034-865013C5999D}"/>
    <cellStyle name="Normal 2 3 7 3 2 3 2" xfId="46217" xr:uid="{3A26C940-2D4D-471E-A18A-87BCB173691D}"/>
    <cellStyle name="Normal 2 3 7 3 2 4" xfId="32774" xr:uid="{0325DD94-CC86-4039-9F05-457E4FB35951}"/>
    <cellStyle name="Normal 2 3 7 3 3" xfId="6062" xr:uid="{F8907E23-D11C-4722-9F19-FF5188C980C0}"/>
    <cellStyle name="Normal 2 3 7 3 3 2" xfId="14324" xr:uid="{5A185459-8462-4999-B45C-DBE3F21947DD}"/>
    <cellStyle name="Normal 2 3 7 3 3 2 2" xfId="38906" xr:uid="{D23CA3CD-B88F-4A51-90BC-2EBCFEA09FA3}"/>
    <cellStyle name="Normal 2 3 7 3 3 3" xfId="30891" xr:uid="{5AA89689-18D1-44D9-A724-21F932CA01BD}"/>
    <cellStyle name="Normal 2 3 7 3 4" xfId="9333" xr:uid="{23E61E34-6627-4654-A6DA-6E0C4062057F}"/>
    <cellStyle name="Normal 2 3 7 3 4 2" xfId="34052" xr:uid="{A68ABA54-929C-4257-BE7C-F5C8DF87E59E}"/>
    <cellStyle name="Normal 2 3 7 3 5" xfId="19702" xr:uid="{F6297221-6DBF-4E65-A64E-504932CD47D0}"/>
    <cellStyle name="Normal 2 3 7 3 5 2" xfId="43884" xr:uid="{1FA07FF5-054A-4DE6-8F17-88844D6A9B12}"/>
    <cellStyle name="Normal 2 3 7 3 6" xfId="26171" xr:uid="{3B191761-E5AB-4535-8413-1C9DD72B9BB9}"/>
    <cellStyle name="Normal 2 3 7 4" xfId="2929" xr:uid="{DB6E3506-C041-44EA-8B49-C5D54D2B37B2}"/>
    <cellStyle name="Normal 2 3 7 4 2" xfId="6582" xr:uid="{8D995783-B81F-4740-99D4-7DCF22A6BAC5}"/>
    <cellStyle name="Normal 2 3 7 4 2 2" xfId="14841" xr:uid="{B6B20BA8-DD0B-46A9-888E-D76284F42341}"/>
    <cellStyle name="Normal 2 3 7 4 2 2 2" xfId="39423" xr:uid="{16BB6826-982C-4B53-B595-4A8094BAD24D}"/>
    <cellStyle name="Normal 2 3 7 4 2 3" xfId="21764" xr:uid="{9599D7EA-F58B-4C3B-835D-091C5A1B34ED}"/>
    <cellStyle name="Normal 2 3 7 4 2 3 2" xfId="45838" xr:uid="{D8073867-C1CA-4C0C-BB7E-1C5FF37E7425}"/>
    <cellStyle name="Normal 2 3 7 4 2 4" xfId="31408" xr:uid="{D741A650-10E9-43E0-9A08-31F1C501AC11}"/>
    <cellStyle name="Normal 2 3 7 4 3" xfId="11270" xr:uid="{F36135F3-E48B-48F5-9070-7BF1D136E3FE}"/>
    <cellStyle name="Normal 2 3 7 4 3 2" xfId="35925" xr:uid="{AA7466F0-14CF-4334-80EB-389D00E1D4AD}"/>
    <cellStyle name="Normal 2 3 7 4 4" xfId="19299" xr:uid="{08EEACE7-BBB4-471B-9D0A-CD9012E370AF}"/>
    <cellStyle name="Normal 2 3 7 4 4 2" xfId="43493" xr:uid="{AAE3E87D-57B6-4F19-A222-91EB8B1B03D2}"/>
    <cellStyle name="Normal 2 3 7 4 5" xfId="28040" xr:uid="{322F112A-EAB2-46B9-8941-E976AA538515}"/>
    <cellStyle name="Normal 2 3 7 5" xfId="3648" xr:uid="{78585887-52B4-426A-BBD9-C28CAAF66DEF}"/>
    <cellStyle name="Normal 2 3 7 5 2" xfId="7152" xr:uid="{7A85FCB2-7264-48DD-B7F5-B3C84E56DA0A}"/>
    <cellStyle name="Normal 2 3 7 5 2 2" xfId="15411" xr:uid="{6C8BA783-9ECC-45F2-AC37-2909B98C1277}"/>
    <cellStyle name="Normal 2 3 7 5 2 2 2" xfId="39993" xr:uid="{65775295-553B-4C18-AC66-2F8E7BB51EDC}"/>
    <cellStyle name="Normal 2 3 7 5 2 3" xfId="31978" xr:uid="{2504F40E-E5CC-4274-AEBB-1E80DB3D0585}"/>
    <cellStyle name="Normal 2 3 7 5 3" xfId="11989" xr:uid="{550A2012-8601-47DB-86D5-06E4EB1ADE4F}"/>
    <cellStyle name="Normal 2 3 7 5 3 2" xfId="36633" xr:uid="{52F6981D-225D-41E4-9413-50D5276128F9}"/>
    <cellStyle name="Normal 2 3 7 5 4" xfId="21168" xr:uid="{0D08210F-D2BD-4809-9C35-6A9E4900132C}"/>
    <cellStyle name="Normal 2 3 7 5 4 2" xfId="45288" xr:uid="{F302DD35-42ED-4CC6-92E7-A89F4B134721}"/>
    <cellStyle name="Normal 2 3 7 5 5" xfId="28748" xr:uid="{FDD1D5C8-CC7C-4748-8935-B311871001F5}"/>
    <cellStyle name="Normal 2 3 7 6" xfId="4402" xr:uid="{192CB20F-2CC3-47B9-B74E-B651051FDE6F}"/>
    <cellStyle name="Normal 2 3 7 6 2" xfId="12743" xr:uid="{F84CFB09-720A-43D4-A906-BCD3588D6333}"/>
    <cellStyle name="Normal 2 3 7 6 2 2" xfId="37328" xr:uid="{FCE1CE9A-441D-4191-870A-50A0FB9E565F}"/>
    <cellStyle name="Normal 2 3 7 6 3" xfId="29368" xr:uid="{5F5F8938-8BAD-4110-8E3C-1F4E4B924453}"/>
    <cellStyle name="Normal 2 3 7 7" xfId="4917" xr:uid="{DA3DECB2-E336-4E15-A5B8-5BDFBE77BC06}"/>
    <cellStyle name="Normal 2 3 7 7 2" xfId="13228" xr:uid="{28BBCD83-E900-400E-A2C6-B0331C7006D8}"/>
    <cellStyle name="Normal 2 3 7 7 2 2" xfId="37812" xr:uid="{B6151B59-74FE-4392-93A2-EEF6F1016E12}"/>
    <cellStyle name="Normal 2 3 7 7 3" xfId="29794" xr:uid="{DBED0EC9-0C14-49DB-86DE-619BE18864B3}"/>
    <cellStyle name="Normal 2 3 7 8" xfId="8897" xr:uid="{3883E9AB-D7F3-4E52-8B6E-68EF12798DA7}"/>
    <cellStyle name="Normal 2 3 7 8 2" xfId="33660" xr:uid="{379195A3-385E-40FC-A5D3-128AC1112605}"/>
    <cellStyle name="Normal 2 3 7 9" xfId="18075" xr:uid="{2CD0DEE6-3004-46C5-856C-9B4C899890DF}"/>
    <cellStyle name="Normal 2 3 7 9 2" xfId="42300" xr:uid="{AAF23A17-70BA-44CD-98D1-703F2BE2E2B5}"/>
    <cellStyle name="Normal 2 3 8" xfId="568" xr:uid="{28DABCE4-B613-49DD-9708-D3CF5050D9DA}"/>
    <cellStyle name="Normal 2 3 8 2" xfId="1568" xr:uid="{175D82DA-C3FF-47F2-903A-D20740EA7EEB}"/>
    <cellStyle name="Normal 2 3 8 2 2" xfId="7543" xr:uid="{2B1A9FCB-7594-4AEB-B507-37F248230F91}"/>
    <cellStyle name="Normal 2 3 8 2 2 2" xfId="15801" xr:uid="{8341853F-1511-4C65-9F11-E93B52E6259B}"/>
    <cellStyle name="Normal 2 3 8 2 2 2 2" xfId="40383" xr:uid="{913B5873-4A57-40E3-93A0-F9693708A7FF}"/>
    <cellStyle name="Normal 2 3 8 2 2 3" xfId="22755" xr:uid="{B8D7FC5B-BEB0-47BE-97FE-CC8C54AA78E7}"/>
    <cellStyle name="Normal 2 3 8 2 2 3 2" xfId="46782" xr:uid="{1EFE488F-3E66-487B-8EB4-732B26B817D1}"/>
    <cellStyle name="Normal 2 3 8 2 2 4" xfId="32368" xr:uid="{56F8425B-CCE8-440B-B218-4BEFF58929D2}"/>
    <cellStyle name="Normal 2 3 8 2 3" xfId="5507" xr:uid="{E1C7C09D-2243-4C51-A341-ABD7358A01B1}"/>
    <cellStyle name="Normal 2 3 8 2 3 2" xfId="13790" xr:uid="{8FF1142B-D4CF-45B1-894B-205FDC9E6C8C}"/>
    <cellStyle name="Normal 2 3 8 2 3 2 2" xfId="38374" xr:uid="{F1662505-4137-4846-B130-AB3A23EB926B}"/>
    <cellStyle name="Normal 2 3 8 2 3 3" xfId="30356" xr:uid="{260BE336-6B9E-45F0-A5F8-A18156BBACAC}"/>
    <cellStyle name="Normal 2 3 8 2 4" xfId="9928" xr:uid="{A026E6FF-DCFB-4D66-83D9-C993F15BB69B}"/>
    <cellStyle name="Normal 2 3 8 2 4 2" xfId="34614" xr:uid="{B77A3DCB-338C-4448-9C1F-43786E48936B}"/>
    <cellStyle name="Normal 2 3 8 2 5" xfId="20289" xr:uid="{EDB355C7-CB00-4528-84A4-440AFD6CD13E}"/>
    <cellStyle name="Normal 2 3 8 2 5 2" xfId="44463" xr:uid="{E3557B69-24CF-4D5F-8BF4-F66412D3F013}"/>
    <cellStyle name="Normal 2 3 8 2 6" xfId="26730" xr:uid="{9F08F7C6-2836-4567-96EC-2C2D4B0E056E}"/>
    <cellStyle name="Normal 2 3 8 3" xfId="1136" xr:uid="{008F7384-FC7C-43BC-BDAE-E66F4B33126F}"/>
    <cellStyle name="Normal 2 3 8 3 2" xfId="8109" xr:uid="{DD4EB7A2-C391-45B6-BB0D-443EC5F125B5}"/>
    <cellStyle name="Normal 2 3 8 3 2 2" xfId="16367" xr:uid="{2098FA1D-C9B0-4C74-89A9-D2811A4872C8}"/>
    <cellStyle name="Normal 2 3 8 3 2 2 2" xfId="40949" xr:uid="{D370843C-3043-4E81-9A9A-E8D836199938}"/>
    <cellStyle name="Normal 2 3 8 3 2 3" xfId="22345" xr:uid="{70203A36-B25E-45A6-9DC0-E3A7F88710EA}"/>
    <cellStyle name="Normal 2 3 8 3 2 3 2" xfId="46379" xr:uid="{B4E75766-8CE0-426C-8138-F517F94186EB}"/>
    <cellStyle name="Normal 2 3 8 3 2 4" xfId="32934" xr:uid="{A28662D2-9EFA-40D6-91F1-035F799DE7EA}"/>
    <cellStyle name="Normal 2 3 8 3 3" xfId="6222" xr:uid="{B6487682-867A-4193-8177-9CB25678AD6D}"/>
    <cellStyle name="Normal 2 3 8 3 3 2" xfId="14484" xr:uid="{58E67F51-77F9-4F41-942B-6E38C06BB578}"/>
    <cellStyle name="Normal 2 3 8 3 3 2 2" xfId="39066" xr:uid="{08F00F0E-DBB6-4D2A-A8AB-FEE82A82BA9D}"/>
    <cellStyle name="Normal 2 3 8 3 3 3" xfId="31051" xr:uid="{3DD09FDB-AF55-43E4-989A-7A4AE2E38E24}"/>
    <cellStyle name="Normal 2 3 8 3 4" xfId="9512" xr:uid="{CAFAE6C7-9C7A-423B-AFB7-F2B17E12B837}"/>
    <cellStyle name="Normal 2 3 8 3 4 2" xfId="34212" xr:uid="{53FBE6D6-4667-41C4-B7E7-121D3BE6C22F}"/>
    <cellStyle name="Normal 2 3 8 3 5" xfId="19879" xr:uid="{CD53D7B3-B07D-440B-A570-7895364FA3B1}"/>
    <cellStyle name="Normal 2 3 8 3 5 2" xfId="44059" xr:uid="{2A41C521-502B-4CF8-AB52-E21FAFF7AF9A}"/>
    <cellStyle name="Normal 2 3 8 3 6" xfId="26331" xr:uid="{B571AA6B-C0CF-4E93-80A9-C1196A8B376B}"/>
    <cellStyle name="Normal 2 3 8 4" xfId="6742" xr:uid="{8FFBFC9E-3FC2-4D83-AA28-62D20F52A7AC}"/>
    <cellStyle name="Normal 2 3 8 4 2" xfId="15001" xr:uid="{2FAE1697-836C-4115-8CF4-0A57C6854DE0}"/>
    <cellStyle name="Normal 2 3 8 4 2 2" xfId="21821" xr:uid="{B64E134F-593D-493A-9233-9436329E23E3}"/>
    <cellStyle name="Normal 2 3 8 4 2 2 2" xfId="45895" xr:uid="{C5580830-28AB-44F3-924B-6DE76180296B}"/>
    <cellStyle name="Normal 2 3 8 4 2 3" xfId="39583" xr:uid="{A1E35281-7132-4512-BBB3-8A7C92286962}"/>
    <cellStyle name="Normal 2 3 8 4 3" xfId="19356" xr:uid="{F628021F-B6D1-4B06-89A0-6FF258E42133}"/>
    <cellStyle name="Normal 2 3 8 4 3 2" xfId="43550" xr:uid="{531ECBBE-6073-40B6-B52E-FBF1F4EDE5B5}"/>
    <cellStyle name="Normal 2 3 8 4 4" xfId="31568" xr:uid="{EDC99D34-BF1D-4222-B701-411ADCB3F2E2}"/>
    <cellStyle name="Normal 2 3 8 5" xfId="7253" xr:uid="{D2BB20E6-07FF-45C1-BC58-E1433143D762}"/>
    <cellStyle name="Normal 2 3 8 5 2" xfId="15512" xr:uid="{F313ACD8-AD39-4714-A019-45D464F84D53}"/>
    <cellStyle name="Normal 2 3 8 5 2 2" xfId="40094" xr:uid="{FEE602B8-C30D-4A53-90FD-3A278551BF88}"/>
    <cellStyle name="Normal 2 3 8 5 3" xfId="21226" xr:uid="{F7039FE7-7E22-485B-AE00-2140B0822529}"/>
    <cellStyle name="Normal 2 3 8 5 3 2" xfId="45345" xr:uid="{E78FF7D2-3C6D-481A-A6B1-87F557CE8E8D}"/>
    <cellStyle name="Normal 2 3 8 5 4" xfId="32079" xr:uid="{C2EDC7EB-AF33-4272-91CF-4AABB37D1C5A}"/>
    <cellStyle name="Normal 2 3 8 6" xfId="5095" xr:uid="{0DB448E4-8260-4751-81BD-9B3D6F8ACD9D}"/>
    <cellStyle name="Normal 2 3 8 6 2" xfId="13390" xr:uid="{03E1CD79-1208-4B47-A933-9DD5F55385AB}"/>
    <cellStyle name="Normal 2 3 8 6 2 2" xfId="37974" xr:uid="{B9B9DED9-B2CA-4455-A126-7EAC405BFE5D}"/>
    <cellStyle name="Normal 2 3 8 6 3" xfId="29955" xr:uid="{B6DC63FB-A0B8-4F16-B8FB-81AEBA5F22E4}"/>
    <cellStyle name="Normal 2 3 8 7" xfId="8955" xr:uid="{AF3E32AF-9379-480D-BE25-2F7DEAE740DD}"/>
    <cellStyle name="Normal 2 3 8 7 2" xfId="33717" xr:uid="{89B66041-E252-429D-92D0-2FF66F5DF41A}"/>
    <cellStyle name="Normal 2 3 8 8" xfId="18749" xr:uid="{8CCC732D-DEE0-4CF9-80FE-2C1AD76F535B}"/>
    <cellStyle name="Normal 2 3 8 8 2" xfId="42945" xr:uid="{C3B777ED-456F-40FD-9DB6-97ED86C8A578}"/>
    <cellStyle name="Normal 2 3 8 9" xfId="25848" xr:uid="{6A6BD891-A618-49A1-98AA-0C3C23C21F0B}"/>
    <cellStyle name="Normal 2 3 9" xfId="693" xr:uid="{AB678F5B-FCE9-4512-8D02-431EBA10E602}"/>
    <cellStyle name="Normal 2 3 9 2" xfId="1203" xr:uid="{1F6031F1-FCFA-4EEF-BF83-34E86273B866}"/>
    <cellStyle name="Normal 2 3 9 2 2" xfId="7762" xr:uid="{0AEDEDF5-2670-4CB6-87A2-5ACB708C478A}"/>
    <cellStyle name="Normal 2 3 9 2 2 2" xfId="16020" xr:uid="{D2F78BF5-29D1-4CEB-9D8D-259BB78DF7EB}"/>
    <cellStyle name="Normal 2 3 9 2 2 2 2" xfId="40602" xr:uid="{C5C17931-2BEB-4A23-AD64-7E6D382F2A8C}"/>
    <cellStyle name="Normal 2 3 9 2 2 3" xfId="22400" xr:uid="{3C00FEB0-2107-4C4A-9831-7518FFB1D5BA}"/>
    <cellStyle name="Normal 2 3 9 2 2 3 2" xfId="46434" xr:uid="{10AB84D8-9DF5-4B0D-BD50-0FF74B2E2AF6}"/>
    <cellStyle name="Normal 2 3 9 2 2 4" xfId="32587" xr:uid="{3322CF8D-E5E4-4583-9EE1-F3C2CF808860}"/>
    <cellStyle name="Normal 2 3 9 2 3" xfId="5875" xr:uid="{3CEBD6E9-0C2F-46E8-9AC3-FC13FE561E47}"/>
    <cellStyle name="Normal 2 3 9 2 3 2" xfId="14137" xr:uid="{A08EABA8-EA44-4E87-A89C-B15C8B557249}"/>
    <cellStyle name="Normal 2 3 9 2 3 2 2" xfId="38719" xr:uid="{5EEB60AE-CC50-40F8-A69D-83495C5F8509}"/>
    <cellStyle name="Normal 2 3 9 2 3 3" xfId="30704" xr:uid="{9A2ABE20-91B8-41C1-9EA2-F9F0F4734372}"/>
    <cellStyle name="Normal 2 3 9 2 4" xfId="9571" xr:uid="{90EAF90B-F814-4E8E-B89A-DDEDC7249BE9}"/>
    <cellStyle name="Normal 2 3 9 2 4 2" xfId="34266" xr:uid="{8888FE20-AF2E-4DA8-9391-FB1955388DCA}"/>
    <cellStyle name="Normal 2 3 9 2 5" xfId="19933" xr:uid="{E762D2AC-3517-4BC3-8DA9-9DB90B5825A8}"/>
    <cellStyle name="Normal 2 3 9 2 5 2" xfId="44111" xr:uid="{F7192542-35E9-4732-9850-4E045C5810B0}"/>
    <cellStyle name="Normal 2 3 9 2 6" xfId="26383" xr:uid="{D6AC0A82-05DA-4915-BD0A-4ACDA48E9259}"/>
    <cellStyle name="Normal 2 3 9 3" xfId="6395" xr:uid="{7BC1BABA-1557-4F76-8F80-AE55A409A27B}"/>
    <cellStyle name="Normal 2 3 9 3 2" xfId="14654" xr:uid="{8C9C0099-9384-4707-AAC0-0AAEFC573BEB}"/>
    <cellStyle name="Normal 2 3 9 3 2 2" xfId="21932" xr:uid="{69E9EA33-7952-4D41-A6A1-BB026FF61FF3}"/>
    <cellStyle name="Normal 2 3 9 3 2 2 2" xfId="46005" xr:uid="{E817F8CC-5AB4-4D56-AEED-957921376A5A}"/>
    <cellStyle name="Normal 2 3 9 3 2 3" xfId="39236" xr:uid="{E92ED45C-ABB3-45F1-B1BD-9A24374EE1E7}"/>
    <cellStyle name="Normal 2 3 9 3 3" xfId="19466" xr:uid="{458CD383-6A77-4E6A-8080-89732B61BAA7}"/>
    <cellStyle name="Normal 2 3 9 3 3 2" xfId="43659" xr:uid="{21B0FE08-042A-46C7-853E-18D1F3C9ECDC}"/>
    <cellStyle name="Normal 2 3 9 3 4" xfId="31221" xr:uid="{35F1523C-CF0A-4DDF-A14C-F4BCCFA65F2B}"/>
    <cellStyle name="Normal 2 3 9 4" xfId="7305" xr:uid="{40DAE532-BBEB-4E41-A85A-462F480F49BD}"/>
    <cellStyle name="Normal 2 3 9 4 2" xfId="15564" xr:uid="{04059DAF-0AEB-4F06-94BA-30D0772500CE}"/>
    <cellStyle name="Normal 2 3 9 4 2 2" xfId="40146" xr:uid="{43A6E5BE-77E1-496E-8661-DE258B89425B}"/>
    <cellStyle name="Normal 2 3 9 4 3" xfId="20848" xr:uid="{83D5FA2E-091A-478F-B0DA-9260709696EE}"/>
    <cellStyle name="Normal 2 3 9 4 3 2" xfId="44986" xr:uid="{8060D36A-D2EC-4B44-B8CB-065EDAFC9FC6}"/>
    <cellStyle name="Normal 2 3 9 4 4" xfId="32131" xr:uid="{4F6A12CF-FBEC-4B1A-9F52-606EC100082F}"/>
    <cellStyle name="Normal 2 3 9 5" xfId="5148" xr:uid="{F81DA548-F394-4550-8207-890BA514AA7C}"/>
    <cellStyle name="Normal 2 3 9 5 2" xfId="13442" xr:uid="{170D32C0-BA34-4F4B-9B1F-EEEEBC88B478}"/>
    <cellStyle name="Normal 2 3 9 5 2 2" xfId="38026" xr:uid="{ED1C7C75-BB0B-4B35-83FD-A6D22320FD85}"/>
    <cellStyle name="Normal 2 3 9 5 3" xfId="30008" xr:uid="{D33B20EB-F5B2-4CC4-987B-2E80D046817F}"/>
    <cellStyle name="Normal 2 3 9 6" xfId="9090" xr:uid="{C28B72FB-F5C0-4EAC-B60C-5E0D31924401}"/>
    <cellStyle name="Normal 2 3 9 6 2" xfId="33844" xr:uid="{8C0E015F-E215-49C1-B294-375D55DB69D1}"/>
    <cellStyle name="Normal 2 3 9 7" xfId="18419" xr:uid="{A3E85745-3A48-48CA-ACB7-B04CCBDFF387}"/>
    <cellStyle name="Normal 2 3 9 7 2" xfId="42629" xr:uid="{BC6DE9A0-F2F6-4DB5-81E8-3839F49F7797}"/>
    <cellStyle name="Normal 2 3 9 8" xfId="25969" xr:uid="{A5EDEB9B-7A51-48CF-B4EF-52C715C50C1C}"/>
    <cellStyle name="Normal 2 4" xfId="186" xr:uid="{DE599FEA-E7F0-4952-855B-CC3770A62A88}"/>
    <cellStyle name="Normal 2 4 10" xfId="3207" xr:uid="{C3CFA4DB-4683-42D4-ADC4-98B40E4AAF2D}"/>
    <cellStyle name="Normal 2 4 10 2" xfId="11548" xr:uid="{822901EC-039E-4900-8AD4-FA583C9B07F6}"/>
    <cellStyle name="Normal 2 4 10 2 2" xfId="36202" xr:uid="{E18D919F-C075-4C42-9C4F-095FD2ACF822}"/>
    <cellStyle name="Normal 2 4 10 3" xfId="28317" xr:uid="{04505E02-7DE5-475D-962F-0F76A74AE4AD}"/>
    <cellStyle name="Normal 2 4 11" xfId="3450" xr:uid="{58726D7F-10EB-4460-AE32-A525577BB69B}"/>
    <cellStyle name="Normal 2 4 11 2" xfId="11791" xr:uid="{8A31986D-A113-4983-B0DE-06EEA2594CB7}"/>
    <cellStyle name="Normal 2 4 11 2 2" xfId="36438" xr:uid="{AF27ED4E-E51E-4867-855C-44F72A080941}"/>
    <cellStyle name="Normal 2 4 11 3" xfId="28553" xr:uid="{134AD1BA-CDC3-4E63-BBF2-3FA70C58DD54}"/>
    <cellStyle name="Normal 2 4 12" xfId="4138" xr:uid="{247786DF-E8F4-4DDC-9820-E07A243B4CEA}"/>
    <cellStyle name="Normal 2 4 12 2" xfId="12479" xr:uid="{BDB86A82-7404-4F80-AA78-B07BF4F0A9A1}"/>
    <cellStyle name="Normal 2 4 12 2 2" xfId="37064" xr:uid="{71BF0F56-C054-4A28-82EA-5C7119DD3CB1}"/>
    <cellStyle name="Normal 2 4 12 3" xfId="29173" xr:uid="{F798E40E-2B2A-4C48-BE66-849B18D0CBE6}"/>
    <cellStyle name="Normal 2 4 13" xfId="8670" xr:uid="{02CD43DE-BFAE-4AD4-9E5D-4243F958F07B}"/>
    <cellStyle name="Normal 2 4 13 2" xfId="33454" xr:uid="{8EBD6518-83C0-4951-A157-EBBA785F4DFA}"/>
    <cellStyle name="Normal 2 4 14" xfId="17854" xr:uid="{815A3880-3C6E-406E-9FBC-739AAA6579BD}"/>
    <cellStyle name="Normal 2 4 14 2" xfId="42079" xr:uid="{77944D1F-F9EE-45A1-BA83-0F11732F99C5}"/>
    <cellStyle name="Normal 2 4 15" xfId="18462" xr:uid="{E39E5DCA-5FD3-4B45-AD38-7CFC39CDFF39}"/>
    <cellStyle name="Normal 2 4 15 2" xfId="42670" xr:uid="{009D621C-C74B-4A7E-A24A-8610D2EB02FD}"/>
    <cellStyle name="Normal 2 4 16" xfId="25592" xr:uid="{D1CE7196-DAF2-4C6A-8107-7A9850248FEC}"/>
    <cellStyle name="Normal 2 4 2" xfId="317" xr:uid="{BB52C6E1-D95D-4471-9702-7D195207EFB4}"/>
    <cellStyle name="Normal 2 4 2 10" xfId="2426" xr:uid="{835220CB-E70C-4F38-8BF2-E909C366505A}"/>
    <cellStyle name="Normal 2 4 2 10 2" xfId="10767" xr:uid="{12F43F49-363E-4C14-BCF3-F2A9A43852CC}"/>
    <cellStyle name="Normal 2 4 2 10 2 2" xfId="35424" xr:uid="{7338EE92-F4F2-447F-A8B8-00B7D84F1EBD}"/>
    <cellStyle name="Normal 2 4 2 10 3" xfId="27539" xr:uid="{D9BC790D-5F31-4817-9FAB-3124BF3DC776}"/>
    <cellStyle name="Normal 2 4 2 11" xfId="2558" xr:uid="{1B16AADE-DD9C-469C-B342-3D79B571F07C}"/>
    <cellStyle name="Normal 2 4 2 11 2" xfId="10899" xr:uid="{C245B4A6-85D3-4CB9-857E-E9797B241788}"/>
    <cellStyle name="Normal 2 4 2 11 2 2" xfId="35555" xr:uid="{5E7D247D-7A4F-4D59-AF72-B1D4EEB70A49}"/>
    <cellStyle name="Normal 2 4 2 11 3" xfId="27670" xr:uid="{E1DB8CD7-E7C5-4D67-9BDE-7629B839B741}"/>
    <cellStyle name="Normal 2 4 2 12" xfId="2795" xr:uid="{F7B54055-4509-49E4-A40A-6325C307149B}"/>
    <cellStyle name="Normal 2 4 2 12 2" xfId="11136" xr:uid="{9B3C9A27-B748-4F19-8891-7C1D346224E9}"/>
    <cellStyle name="Normal 2 4 2 12 2 2" xfId="35791" xr:uid="{6325A133-1D09-4193-8871-58C2A75D0DB6}"/>
    <cellStyle name="Normal 2 4 2 12 3" xfId="27906" xr:uid="{3E8F9348-0187-4BD3-9F8A-328384A0C19E}"/>
    <cellStyle name="Normal 2 4 2 13" xfId="3268" xr:uid="{E161CA41-82AA-452B-9920-4016E2CFA961}"/>
    <cellStyle name="Normal 2 4 2 13 2" xfId="11609" xr:uid="{E42C2508-54A0-406D-8059-B241E103383A}"/>
    <cellStyle name="Normal 2 4 2 13 2 2" xfId="36263" xr:uid="{291FED0B-BE0C-4D39-AC23-D6181CAF3247}"/>
    <cellStyle name="Normal 2 4 2 13 3" xfId="28378" xr:uid="{A6BA39AA-0F1C-42ED-81CC-CF248D6D47BC}"/>
    <cellStyle name="Normal 2 4 2 14" xfId="3512" xr:uid="{13DA456B-5EF3-4305-A5EF-48500C924B08}"/>
    <cellStyle name="Normal 2 4 2 14 2" xfId="11853" xr:uid="{2ED60095-3025-43C5-B5A4-6FD0E02D7909}"/>
    <cellStyle name="Normal 2 4 2 14 2 2" xfId="36499" xr:uid="{B1511F18-385C-4884-A9EA-3B931EB5BE7A}"/>
    <cellStyle name="Normal 2 4 2 14 3" xfId="28614" xr:uid="{DA9A97B3-38FF-4CCD-8F1B-80DF2C86203E}"/>
    <cellStyle name="Normal 2 4 2 15" xfId="3987" xr:uid="{0B96F709-BD7D-4386-A0E4-A3EC45953E4A}"/>
    <cellStyle name="Normal 2 4 2 15 2" xfId="12328" xr:uid="{85BEEE90-6AB4-4865-8797-DBDE42384E90}"/>
    <cellStyle name="Normal 2 4 2 15 2 2" xfId="36914" xr:uid="{0F48870F-326C-44A1-B608-82F83AE5B449}"/>
    <cellStyle name="Normal 2 4 2 15 3" xfId="29029" xr:uid="{7AB8C9CF-1658-4298-9BA3-F573A9C410D1}"/>
    <cellStyle name="Normal 2 4 2 16" xfId="4061" xr:uid="{D393ABCF-E353-4817-B54A-4F4A54F26870}"/>
    <cellStyle name="Normal 2 4 2 16 2" xfId="12402" xr:uid="{934A8F60-ECEF-4240-A6C9-537AA800F6A7}"/>
    <cellStyle name="Normal 2 4 2 16 2 2" xfId="36988" xr:uid="{A14CC474-039A-4D8B-AF02-B2BB89E2E638}"/>
    <cellStyle name="Normal 2 4 2 16 3" xfId="29103" xr:uid="{5CBC1B88-5609-438B-A85C-77F6511425C4}"/>
    <cellStyle name="Normal 2 4 2 17" xfId="4245" xr:uid="{C049BE25-7219-442E-A0CD-13DB8A829655}"/>
    <cellStyle name="Normal 2 4 2 17 2" xfId="12586" xr:uid="{0BDDC70B-62E3-451E-BE74-02C76912987D}"/>
    <cellStyle name="Normal 2 4 2 17 2 2" xfId="37171" xr:uid="{3656FFC5-C26A-41B5-971D-DE829675F682}"/>
    <cellStyle name="Normal 2 4 2 17 3" xfId="29234" xr:uid="{7BD7DED5-6F8C-4230-837F-2A34F63B3BDE}"/>
    <cellStyle name="Normal 2 4 2 18" xfId="8540" xr:uid="{2AF6049F-58D7-4C59-85CA-111FCA0191A7}"/>
    <cellStyle name="Normal 2 4 2 18 2" xfId="16798" xr:uid="{B3B42265-EFB9-4139-BA9D-47B1329E75F0}"/>
    <cellStyle name="Normal 2 4 2 18 2 2" xfId="41380" xr:uid="{79CA6D10-6A36-4733-8A1F-16D044F27D1C}"/>
    <cellStyle name="Normal 2 4 2 18 3" xfId="33351" xr:uid="{5F0090B7-AB83-47CB-88C6-4AD2B19EC4CD}"/>
    <cellStyle name="Normal 2 4 2 19" xfId="8745" xr:uid="{CD868C63-9D66-4F96-B510-FE4C62516255}"/>
    <cellStyle name="Normal 2 4 2 19 2" xfId="33521" xr:uid="{2343AB88-6554-4253-AC90-F60ECE11A7C5}"/>
    <cellStyle name="Normal 2 4 2 2" xfId="484" xr:uid="{6B6F75CE-C30C-4890-9710-0CBA72D848D4}"/>
    <cellStyle name="Normal 2 4 2 2 10" xfId="8874" xr:uid="{58568A99-8E5E-4190-8454-056FA23126CB}"/>
    <cellStyle name="Normal 2 4 2 2 10 2" xfId="33640" xr:uid="{4B5CF2BA-F9FB-435B-801A-83C893CCC8CC}"/>
    <cellStyle name="Normal 2 4 2 2 11" xfId="18059" xr:uid="{237B6B74-9BC0-4A55-9C68-2CD1611C2E84}"/>
    <cellStyle name="Normal 2 4 2 2 11 2" xfId="42284" xr:uid="{251B1D4E-E494-441B-9922-EA320B7A3E21}"/>
    <cellStyle name="Normal 2 4 2 2 12" xfId="18667" xr:uid="{998C87EB-24C8-4E2F-BE82-4ABE537A08BF}"/>
    <cellStyle name="Normal 2 4 2 2 12 2" xfId="42863" xr:uid="{6C7C37CB-059F-46E7-8AC3-6E4851C1DEBB}"/>
    <cellStyle name="Normal 2 4 2 2 13" xfId="25771" xr:uid="{AEBCAD85-8774-4663-BAAC-A8FAA884BC09}"/>
    <cellStyle name="Normal 2 4 2 2 2" xfId="1729" xr:uid="{D2D64F56-478C-42AA-AF81-EB7461161EDF}"/>
    <cellStyle name="Normal 2 4 2 2 2 2" xfId="3149" xr:uid="{A00AE607-1410-4F73-BD64-A7BF7CAB6B11}"/>
    <cellStyle name="Normal 2 4 2 2 2 2 2" xfId="7106" xr:uid="{5AEB7458-C548-43F9-B6FD-40126675585D}"/>
    <cellStyle name="Normal 2 4 2 2 2 2 2 2" xfId="15365" xr:uid="{3A7C67ED-E72D-419D-B659-6A1359819803}"/>
    <cellStyle name="Normal 2 4 2 2 2 2 2 2 2" xfId="39947" xr:uid="{2BC7717B-3335-41C7-A075-D217AE9C35AA}"/>
    <cellStyle name="Normal 2 4 2 2 2 2 2 3" xfId="31932" xr:uid="{EBE98AC9-68AB-42CB-9705-5EC075D5393D}"/>
    <cellStyle name="Normal 2 4 2 2 2 2 3" xfId="11490" xr:uid="{24851DBD-8710-4989-B624-0954F759A282}"/>
    <cellStyle name="Normal 2 4 2 2 2 2 3 2" xfId="36145" xr:uid="{F01BB89E-4742-46A2-8C3A-6228E1CF7B9C}"/>
    <cellStyle name="Normal 2 4 2 2 2 2 4" xfId="22899" xr:uid="{47E552E1-6FD7-4274-A111-83F24DD2FDCF}"/>
    <cellStyle name="Normal 2 4 2 2 2 2 4 2" xfId="46915" xr:uid="{97547B6F-D310-4B11-9DA5-57743A68AF9C}"/>
    <cellStyle name="Normal 2 4 2 2 2 2 5" xfId="28260" xr:uid="{30913A79-F840-4D22-AA6E-2FBA4682F2CA}"/>
    <cellStyle name="Normal 2 4 2 2 2 3" xfId="3868" xr:uid="{CC39A8A0-9A1E-47D3-898D-4FEC497C3EA5}"/>
    <cellStyle name="Normal 2 4 2 2 2 3 2" xfId="12209" xr:uid="{D2129757-D6B0-4C6E-8367-5F781A245E10}"/>
    <cellStyle name="Normal 2 4 2 2 2 3 2 2" xfId="36853" xr:uid="{4E794FC4-D366-4B4C-B893-5044B2A66018}"/>
    <cellStyle name="Normal 2 4 2 2 2 3 3" xfId="28968" xr:uid="{266F4F80-2C6B-4111-B73C-934E517066C2}"/>
    <cellStyle name="Normal 2 4 2 2 2 4" xfId="4622" xr:uid="{16AB4EC3-4A58-46BE-AB79-264A252A83D2}"/>
    <cellStyle name="Normal 2 4 2 2 2 4 2" xfId="12963" xr:uid="{FCA8D4D9-E92C-4AE8-8F95-210F1E3C4772}"/>
    <cellStyle name="Normal 2 4 2 2 2 4 2 2" xfId="37548" xr:uid="{A3FEE2BA-6F4E-40AD-BCBA-996ECE1B3497}"/>
    <cellStyle name="Normal 2 4 2 2 2 4 3" xfId="29588" xr:uid="{7FA53A60-6096-4313-8F6F-CAE0C1BE38E3}"/>
    <cellStyle name="Normal 2 4 2 2 2 5" xfId="6352" xr:uid="{D6624119-6852-4864-8A21-5F4532D6E921}"/>
    <cellStyle name="Normal 2 4 2 2 2 5 2" xfId="14612" xr:uid="{DCEEB687-AC47-4680-8EF1-F565BEA6EF9E}"/>
    <cellStyle name="Normal 2 4 2 2 2 5 2 2" xfId="39194" xr:uid="{34FEAF9F-AB34-4AAA-8D83-0EBBD87EDBCF}"/>
    <cellStyle name="Normal 2 4 2 2 2 5 3" xfId="31179" xr:uid="{16FAE285-4763-46EA-948A-E2F96E5436C6}"/>
    <cellStyle name="Normal 2 4 2 2 2 6" xfId="10072" xr:uid="{48135B4D-1C16-4EDC-8689-17AABFB7CE8D}"/>
    <cellStyle name="Normal 2 4 2 2 2 6 2" xfId="34743" xr:uid="{E2F15428-2E15-406B-94EB-B4974A757E4A}"/>
    <cellStyle name="Normal 2 4 2 2 2 7" xfId="18295" xr:uid="{FC3DD17D-A22D-4C39-8CF8-463ECC7C37C7}"/>
    <cellStyle name="Normal 2 4 2 2 2 7 2" xfId="42520" xr:uid="{44B92A27-AA96-4C57-9411-A525A2844BDA}"/>
    <cellStyle name="Normal 2 4 2 2 2 8" xfId="20432" xr:uid="{E70F1464-1F4E-4813-9D21-13D996F34A62}"/>
    <cellStyle name="Normal 2 4 2 2 2 8 2" xfId="44596" xr:uid="{90EB7C24-0F85-49E2-99D0-6663BC615D52}"/>
    <cellStyle name="Normal 2 4 2 2 2 9" xfId="26858" xr:uid="{43EAA0C0-CF3B-44AC-A8A6-D89A7D5FD524}"/>
    <cellStyle name="Normal 2 4 2 2 3" xfId="2290" xr:uid="{576AE48D-4A42-428D-B0AF-BF1821113366}"/>
    <cellStyle name="Normal 2 4 2 2 3 2" xfId="6870" xr:uid="{EE71A254-19D2-4C66-B799-6F1680F0DD39}"/>
    <cellStyle name="Normal 2 4 2 2 3 2 2" xfId="15129" xr:uid="{CA53121A-E489-49E9-B0A3-8906214D59E8}"/>
    <cellStyle name="Normal 2 4 2 2 3 2 2 2" xfId="39711" xr:uid="{0C25BA67-03E9-482C-8492-889FED79AF1F}"/>
    <cellStyle name="Normal 2 4 2 2 3 2 3" xfId="21739" xr:uid="{FDD5C9DF-831C-4649-9536-F10A5DEB3688}"/>
    <cellStyle name="Normal 2 4 2 2 3 2 3 2" xfId="45816" xr:uid="{4C1693EC-0168-409D-A33E-ED4AE645041D}"/>
    <cellStyle name="Normal 2 4 2 2 3 2 4" xfId="31696" xr:uid="{86745890-4D1C-4CC8-8C6B-9803081971F0}"/>
    <cellStyle name="Normal 2 4 2 2 3 3" xfId="10631" xr:uid="{32EE3D71-AD78-48B4-A78B-8F533E539400}"/>
    <cellStyle name="Normal 2 4 2 2 3 3 2" xfId="35289" xr:uid="{835B3685-6A1D-4D65-8694-109784CFF67B}"/>
    <cellStyle name="Normal 2 4 2 2 3 4" xfId="19274" xr:uid="{82275607-4515-4BBE-A06F-8141728CEC29}"/>
    <cellStyle name="Normal 2 4 2 2 3 4 2" xfId="43468" xr:uid="{0193DC2F-7D60-4937-84EB-A93B1C00DBDC}"/>
    <cellStyle name="Normal 2 4 2 2 3 5" xfId="27404" xr:uid="{60A7E3E1-30FC-4059-89B3-32B15898BB7E}"/>
    <cellStyle name="Normal 2 4 2 2 4" xfId="2676" xr:uid="{6F932BCD-B391-4F9E-AB6D-F0C93CBD10E7}"/>
    <cellStyle name="Normal 2 4 2 2 4 2" xfId="8462" xr:uid="{9C34192A-D40A-49FA-877F-7E8B60188819}"/>
    <cellStyle name="Normal 2 4 2 2 4 2 2" xfId="16720" xr:uid="{87AABEBA-2C3E-4B6A-862A-4BB210592A07}"/>
    <cellStyle name="Normal 2 4 2 2 4 2 2 2" xfId="41302" xr:uid="{F590EA72-B425-4431-97E5-A6EFD4DC9EA8}"/>
    <cellStyle name="Normal 2 4 2 2 4 2 3" xfId="33287" xr:uid="{E95DD7BB-189C-4CFE-AA66-7036B52BA83B}"/>
    <cellStyle name="Normal 2 4 2 2 4 3" xfId="11017" xr:uid="{DBB09B17-CC85-4531-8454-1552467E4C5C}"/>
    <cellStyle name="Normal 2 4 2 2 4 3 2" xfId="35673" xr:uid="{A22CF34D-0FDA-4838-9C05-3FF0C072327E}"/>
    <cellStyle name="Normal 2 4 2 2 4 4" xfId="21143" xr:uid="{40746C6E-CEB9-4159-85DC-0878B6A4E248}"/>
    <cellStyle name="Normal 2 4 2 2 4 4 2" xfId="45264" xr:uid="{66EE54A2-276A-4C8D-9415-E2952EF4265C}"/>
    <cellStyle name="Normal 2 4 2 2 4 5" xfId="27788" xr:uid="{8C68411D-860C-4C5E-A4EB-2D7388E2DC35}"/>
    <cellStyle name="Normal 2 4 2 2 5" xfId="2913" xr:uid="{8A640C4D-AA8C-4588-9A20-CFCB21EC5ACB}"/>
    <cellStyle name="Normal 2 4 2 2 5 2" xfId="11254" xr:uid="{68D8741B-4234-41A6-8ECB-F7710AA7BF24}"/>
    <cellStyle name="Normal 2 4 2 2 5 2 2" xfId="35909" xr:uid="{5395CBA5-E63A-4B8C-B202-751CD8FC8A95}"/>
    <cellStyle name="Normal 2 4 2 2 5 3" xfId="28024" xr:uid="{98B7C799-E30C-4DA7-B687-27D2D11BE69D}"/>
    <cellStyle name="Normal 2 4 2 2 6" xfId="3386" xr:uid="{9E9D038B-5BD7-433F-A169-080C66A3D8C9}"/>
    <cellStyle name="Normal 2 4 2 2 6 2" xfId="11727" xr:uid="{EB5E7B5F-631E-42AB-827E-3482D1B370D4}"/>
    <cellStyle name="Normal 2 4 2 2 6 2 2" xfId="36381" xr:uid="{AFC97E69-A1DA-48E4-BAB7-6EF577CE38B7}"/>
    <cellStyle name="Normal 2 4 2 2 6 3" xfId="28496" xr:uid="{7D11A336-F343-422D-B7FB-ED95FE4C3315}"/>
    <cellStyle name="Normal 2 4 2 2 7" xfId="3632" xr:uid="{E877094D-2031-4BAE-B840-F70CCA96299B}"/>
    <cellStyle name="Normal 2 4 2 2 7 2" xfId="11973" xr:uid="{F6DABD3B-AE4F-44E3-A74C-6177369083D2}"/>
    <cellStyle name="Normal 2 4 2 2 7 2 2" xfId="36617" xr:uid="{81017619-2005-45DC-AD02-68E4B4D99C1E}"/>
    <cellStyle name="Normal 2 4 2 2 7 3" xfId="28732" xr:uid="{B7569CA6-9362-4BFA-AC74-C96AFA6B7CCA}"/>
    <cellStyle name="Normal 2 4 2 2 8" xfId="4386" xr:uid="{62961D50-C477-4BDA-83A9-8836A068776E}"/>
    <cellStyle name="Normal 2 4 2 2 8 2" xfId="12727" xr:uid="{A6BAEF3E-868E-4BC0-9F6D-0748B657CD28}"/>
    <cellStyle name="Normal 2 4 2 2 8 2 2" xfId="37312" xr:uid="{AFB11887-8E8F-4DB4-A489-42BCAC4AB589}"/>
    <cellStyle name="Normal 2 4 2 2 8 3" xfId="29352" xr:uid="{9414D355-EBF7-4109-AEA3-F76A5B7F6953}"/>
    <cellStyle name="Normal 2 4 2 2 9" xfId="5648" xr:uid="{95996F54-4A0B-43A9-B9AB-2CFBDCD6846D}"/>
    <cellStyle name="Normal 2 4 2 2 9 2" xfId="13919" xr:uid="{EA39FD7A-746D-49C8-BA4E-52034077750D}"/>
    <cellStyle name="Normal 2 4 2 2 9 2 2" xfId="38503" xr:uid="{18FB2E24-CB6F-492C-BE30-D286D5FF84AF}"/>
    <cellStyle name="Normal 2 4 2 2 9 3" xfId="30486" xr:uid="{0910E6EF-9DAD-44CF-B837-78F34F01FBEA}"/>
    <cellStyle name="Normal 2 4 2 20" xfId="17792" xr:uid="{4C993F27-7EB1-4415-92C2-5479EB24FC95}"/>
    <cellStyle name="Normal 2 4 2 20 2" xfId="42017" xr:uid="{372038B1-999D-41A2-AB52-29D08912B8A9}"/>
    <cellStyle name="Normal 2 4 2 21" xfId="17927" xr:uid="{72EBBC5A-6A66-4900-AB16-F8E1696B4704}"/>
    <cellStyle name="Normal 2 4 2 21 2" xfId="42152" xr:uid="{DAC86713-1243-4FF2-8348-B7F452C34E01}"/>
    <cellStyle name="Normal 2 4 2 22" xfId="18529" xr:uid="{F9CC72AB-2CA7-404B-A286-C327FA9C7FBD}"/>
    <cellStyle name="Normal 2 4 2 22 2" xfId="42731" xr:uid="{A699776E-28DC-45C4-B780-6A7E07DB9642}"/>
    <cellStyle name="Normal 2 4 2 23" xfId="25653" xr:uid="{13BE3F9D-1676-428D-BA6E-81FF5456215D}"/>
    <cellStyle name="Normal 2 4 2 3" xfId="551" xr:uid="{5101350A-4917-44E2-9E02-4F28488239AE}"/>
    <cellStyle name="Normal 2 4 2 3 10" xfId="25832" xr:uid="{9EFD36B8-9C6E-4009-A68F-9D1D14834C0F}"/>
    <cellStyle name="Normal 2 4 2 3 2" xfId="1859" xr:uid="{39560826-714F-4467-A4EE-8E93B61B2B6E}"/>
    <cellStyle name="Normal 2 4 2 3 2 2" xfId="6988" xr:uid="{A299E755-75B6-4F4C-9395-5E5DF1F9DBE6}"/>
    <cellStyle name="Normal 2 4 2 3 2 2 2" xfId="15247" xr:uid="{177782E6-87A5-4BCE-AEC0-19E13A67EDC8}"/>
    <cellStyle name="Normal 2 4 2 3 2 2 2 2" xfId="39829" xr:uid="{867FD748-3929-44B5-AE1B-54A6AFB33C18}"/>
    <cellStyle name="Normal 2 4 2 3 2 2 3" xfId="23024" xr:uid="{A7D0E2BA-2F6F-418B-B61E-7AB330BC0F11}"/>
    <cellStyle name="Normal 2 4 2 3 2 2 3 2" xfId="47035" xr:uid="{77C7B012-B7D3-4B2A-BD7F-BCFBA9B01976}"/>
    <cellStyle name="Normal 2 4 2 3 2 2 4" xfId="31814" xr:uid="{4DBE6E4C-C990-4343-BB63-C4684B4043C4}"/>
    <cellStyle name="Normal 2 4 2 3 2 3" xfId="10201" xr:uid="{459A3E6C-491F-4AFC-82EB-C4D134571535}"/>
    <cellStyle name="Normal 2 4 2 3 2 3 2" xfId="34861" xr:uid="{1BA33031-6773-4E6C-ABC6-179A35918F68}"/>
    <cellStyle name="Normal 2 4 2 3 2 4" xfId="20559" xr:uid="{207181D4-7773-44C7-BB10-7D5FA27AB6B8}"/>
    <cellStyle name="Normal 2 4 2 3 2 4 2" xfId="44719" xr:uid="{CF0B41C4-B840-495D-B3D5-61543E790BB6}"/>
    <cellStyle name="Normal 2 4 2 3 2 5" xfId="26976" xr:uid="{7469A880-B8D6-4047-B604-1C640CBA9435}"/>
    <cellStyle name="Normal 2 4 2 3 3" xfId="3031" xr:uid="{712937C6-5C0D-497D-B929-D85BDE089BF8}"/>
    <cellStyle name="Normal 2 4 2 3 3 2" xfId="11372" xr:uid="{1AAA5A27-4D2A-42B6-8320-6E4095CCBC07}"/>
    <cellStyle name="Normal 2 4 2 3 3 2 2" xfId="21805" xr:uid="{23AE0C42-EACB-4799-A9CA-D47BCA80186D}"/>
    <cellStyle name="Normal 2 4 2 3 3 2 2 2" xfId="45879" xr:uid="{8C418D78-2AC2-4207-AC07-773F9FFA1ABF}"/>
    <cellStyle name="Normal 2 4 2 3 3 2 3" xfId="36027" xr:uid="{9C6D1006-6A36-4344-ADE8-A62FBA006A1C}"/>
    <cellStyle name="Normal 2 4 2 3 3 3" xfId="19340" xr:uid="{698070F7-4288-4F03-AE5A-4C45178BFF80}"/>
    <cellStyle name="Normal 2 4 2 3 3 3 2" xfId="43534" xr:uid="{66E208F6-02A1-4BBB-A1AB-BDDD81CE0428}"/>
    <cellStyle name="Normal 2 4 2 3 3 4" xfId="28142" xr:uid="{2F3005A4-0E4E-4456-BE28-0A2C9C8042E8}"/>
    <cellStyle name="Normal 2 4 2 3 4" xfId="3750" xr:uid="{30068C89-C64B-4236-9053-BC7227DE64AD}"/>
    <cellStyle name="Normal 2 4 2 3 4 2" xfId="12091" xr:uid="{90EEAC83-B577-4A66-BC22-93B4163EC671}"/>
    <cellStyle name="Normal 2 4 2 3 4 2 2" xfId="36735" xr:uid="{064E31F4-1BE3-4564-8411-3AD7A4434624}"/>
    <cellStyle name="Normal 2 4 2 3 4 3" xfId="21209" xr:uid="{48F67BDB-39AC-4ABD-B05F-0FF58E1081A4}"/>
    <cellStyle name="Normal 2 4 2 3 4 3 2" xfId="45329" xr:uid="{5D7A5644-9DED-465E-874A-1E17D6317EA0}"/>
    <cellStyle name="Normal 2 4 2 3 4 4" xfId="28850" xr:uid="{7D0F0A31-7584-4AA9-80BC-5F4B6DBC6A65}"/>
    <cellStyle name="Normal 2 4 2 3 5" xfId="4504" xr:uid="{7A154165-4051-447F-B5FE-BEB8973C3A29}"/>
    <cellStyle name="Normal 2 4 2 3 5 2" xfId="12845" xr:uid="{DD117358-351F-4301-A35A-0807C9767AB3}"/>
    <cellStyle name="Normal 2 4 2 3 5 2 2" xfId="37430" xr:uid="{395E462E-D86A-43B0-959A-E1AC8F727170}"/>
    <cellStyle name="Normal 2 4 2 3 5 3" xfId="29470" xr:uid="{652E08B0-1F5B-4B0F-BE9F-C274D8A0C0FB}"/>
    <cellStyle name="Normal 2 4 2 3 6" xfId="5777" xr:uid="{3B85CDE0-A1BF-499F-9DB4-1025AD3C9C0E}"/>
    <cellStyle name="Normal 2 4 2 3 6 2" xfId="14039" xr:uid="{E939AF7D-7D86-410E-A8F2-09BD902390E6}"/>
    <cellStyle name="Normal 2 4 2 3 6 2 2" xfId="38621" xr:uid="{7D87CB27-C07B-469F-835A-EEA295EF5408}"/>
    <cellStyle name="Normal 2 4 2 3 6 3" xfId="30606" xr:uid="{9A60DD83-1F48-4EA5-8BE6-317B655514C0}"/>
    <cellStyle name="Normal 2 4 2 3 7" xfId="8938" xr:uid="{916D8ED1-14B4-490E-9214-334CD38B4E91}"/>
    <cellStyle name="Normal 2 4 2 3 7 2" xfId="33701" xr:uid="{6E42A851-01CD-4976-8CF9-69E55E830A8C}"/>
    <cellStyle name="Normal 2 4 2 3 8" xfId="18177" xr:uid="{A8C825B1-AEEC-4FE9-B982-E0B48BF851E0}"/>
    <cellStyle name="Normal 2 4 2 3 8 2" xfId="42402" xr:uid="{F1D79948-430D-42CB-B8A7-A88C058A9CF0}"/>
    <cellStyle name="Normal 2 4 2 3 9" xfId="18733" xr:uid="{9DBE7496-0FC4-4E5E-BE23-0490C717A2C4}"/>
    <cellStyle name="Normal 2 4 2 3 9 2" xfId="42929" xr:uid="{23723B2F-56C5-425F-BA10-5A14215BB26D}"/>
    <cellStyle name="Normal 2 4 2 4" xfId="670" xr:uid="{88A415C7-196B-428A-AAFF-39D09B60BAD1}"/>
    <cellStyle name="Normal 2 4 2 4 2" xfId="8344" xr:uid="{2168723D-90D4-49EE-810B-542822CFCB65}"/>
    <cellStyle name="Normal 2 4 2 4 2 2" xfId="16602" xr:uid="{C0DA5724-D1F3-4F4A-821A-40D5CABE92E1}"/>
    <cellStyle name="Normal 2 4 2 4 2 2 2" xfId="21923" xr:uid="{5AF0B603-449D-46B0-A07C-602A8DA518E4}"/>
    <cellStyle name="Normal 2 4 2 4 2 2 2 2" xfId="45997" xr:uid="{237EBE99-6656-4B23-AF9F-478895AF8258}"/>
    <cellStyle name="Normal 2 4 2 4 2 2 3" xfId="41184" xr:uid="{C699D1A3-90EA-44AF-96AF-89C46CC04EAF}"/>
    <cellStyle name="Normal 2 4 2 4 2 3" xfId="19458" xr:uid="{70B80E18-58DE-4BC1-A2EC-A24A9FB8748F}"/>
    <cellStyle name="Normal 2 4 2 4 2 3 2" xfId="43652" xr:uid="{55E24A8F-D3DC-4FD9-831E-6656FE343131}"/>
    <cellStyle name="Normal 2 4 2 4 2 4" xfId="33169" xr:uid="{5B5F31DE-0E72-4B34-9784-259DE7C41AFE}"/>
    <cellStyle name="Normal 2 4 2 4 3" xfId="9057" xr:uid="{FAAF895D-E797-4D6C-8716-A60C22CD742F}"/>
    <cellStyle name="Normal 2 4 2 4 3 2" xfId="21328" xr:uid="{39003D0D-8DA8-406B-8471-64896F803D0C}"/>
    <cellStyle name="Normal 2 4 2 4 3 2 2" xfId="45447" xr:uid="{6E255438-FBD6-480A-8419-E9CD54335B6D}"/>
    <cellStyle name="Normal 2 4 2 4 3 3" xfId="33819" xr:uid="{DA727FFD-0AA0-4F73-B086-33BDD26F1F1A}"/>
    <cellStyle name="Normal 2 4 2 4 4" xfId="18851" xr:uid="{67145C74-8899-40C5-9149-DF484D009D76}"/>
    <cellStyle name="Normal 2 4 2 4 4 2" xfId="43047" xr:uid="{BC221A1A-252C-4A09-BE8C-BA94B1ACCE35}"/>
    <cellStyle name="Normal 2 4 2 4 5" xfId="25950" xr:uid="{9F038C4A-2FB3-4976-866E-913636422313}"/>
    <cellStyle name="Normal 2 4 2 5" xfId="941" xr:uid="{6A53EC52-E25D-4D41-9E33-CEB19FBAAF94}"/>
    <cellStyle name="Normal 2 4 2 6" xfId="1978" xr:uid="{F5535FB4-B8F4-4167-8230-21BE973BDA57}"/>
    <cellStyle name="Normal 2 4 2 6 2" xfId="10320" xr:uid="{DEF2927F-AA04-4A73-9253-175F306D1946}"/>
    <cellStyle name="Normal 2 4 2 6 2 2" xfId="23142" xr:uid="{B4C59A42-0BAB-46AF-9F9A-459A35037273}"/>
    <cellStyle name="Normal 2 4 2 6 2 2 2" xfId="47153" xr:uid="{CBB9CF59-257D-4998-91A7-222290106B47}"/>
    <cellStyle name="Normal 2 4 2 6 2 3" xfId="34979" xr:uid="{82C0D127-F72D-47BE-BC0E-ACF508A1CDAC}"/>
    <cellStyle name="Normal 2 4 2 6 3" xfId="20677" xr:uid="{AE5B9E9C-0EED-4D7A-A2A7-F871B7F0771A}"/>
    <cellStyle name="Normal 2 4 2 6 3 2" xfId="44837" xr:uid="{28FA2667-1C46-4F7A-9F50-9CA31FAA6EEA}"/>
    <cellStyle name="Normal 2 4 2 6 4" xfId="27094" xr:uid="{74A2CC50-5D8B-40B4-AFFD-EEB33E845C42}"/>
    <cellStyle name="Normal 2 4 2 7" xfId="2039" xr:uid="{71FA5852-8971-4F82-A7C3-AE3A619766EF}"/>
    <cellStyle name="Normal 2 4 2 7 2" xfId="10381" xr:uid="{08153A92-BD01-4283-B748-FFEDFD39B920}"/>
    <cellStyle name="Normal 2 4 2 7 2 2" xfId="23203" xr:uid="{3EEFF380-661C-48E5-90F9-17446963C579}"/>
    <cellStyle name="Normal 2 4 2 7 2 2 2" xfId="47214" xr:uid="{7F5E4F04-8CAD-4C7C-BA34-86ACC23B9242}"/>
    <cellStyle name="Normal 2 4 2 7 2 3" xfId="35040" xr:uid="{D552053F-473D-4F2B-9DD7-85E3A6E51A84}"/>
    <cellStyle name="Normal 2 4 2 7 3" xfId="20738" xr:uid="{F6181E11-C50B-4891-9809-10B2BE73D7BF}"/>
    <cellStyle name="Normal 2 4 2 7 3 2" xfId="44898" xr:uid="{1494B748-B80B-460D-A793-3C95C61B4989}"/>
    <cellStyle name="Normal 2 4 2 7 4" xfId="27155" xr:uid="{74FF5F48-F6E2-47EB-B3F8-78486A087764}"/>
    <cellStyle name="Normal 2 4 2 8" xfId="2171" xr:uid="{5F9CD018-2EA1-4E92-B7E6-CEEEFE7DEFDF}"/>
    <cellStyle name="Normal 2 4 2 8 2" xfId="10513" xr:uid="{5BF67B47-8E88-4D80-8BBB-CE32371019DB}"/>
    <cellStyle name="Normal 2 4 2 8 2 2" xfId="21588" xr:uid="{C3B3D2E5-997D-4B31-A16B-AE5E34F1BA62}"/>
    <cellStyle name="Normal 2 4 2 8 2 2 2" xfId="45678" xr:uid="{C6EA1E5E-D99B-495A-AFAB-C9C7722B9465}"/>
    <cellStyle name="Normal 2 4 2 8 2 3" xfId="35171" xr:uid="{5287511F-EBBD-4275-A955-0567CF03AB64}"/>
    <cellStyle name="Normal 2 4 2 8 3" xfId="19119" xr:uid="{6B2BE1C3-642A-4DF6-B079-2FB0236B35BC}"/>
    <cellStyle name="Normal 2 4 2 8 3 2" xfId="43313" xr:uid="{C695AD18-8C59-4E2B-945E-8BB9086AFFC4}"/>
    <cellStyle name="Normal 2 4 2 8 4" xfId="27286" xr:uid="{E20905C0-12A3-4ABD-8430-8DDF76EF983C}"/>
    <cellStyle name="Normal 2 4 2 9" xfId="2352" xr:uid="{784DD7DB-B5D7-4A8C-A562-D32F3632952F}"/>
    <cellStyle name="Normal 2 4 2 9 2" xfId="10693" xr:uid="{D94BD0E5-B6E7-45D6-9D82-07F6BFDC390A}"/>
    <cellStyle name="Normal 2 4 2 9 2 2" xfId="35350" xr:uid="{A0E1524E-B327-4A90-A687-01950307B405}"/>
    <cellStyle name="Normal 2 4 2 9 3" xfId="20991" xr:uid="{12CFEC46-EAE8-4BDD-A7F0-F1E2C050995F}"/>
    <cellStyle name="Normal 2 4 2 9 3 2" xfId="45122" xr:uid="{92813519-CEFD-432C-A8EC-380D3751DD44}"/>
    <cellStyle name="Normal 2 4 2 9 4" xfId="27465" xr:uid="{7FE4E40D-7D5A-4629-A8B3-75A0E931ABE6}"/>
    <cellStyle name="Normal 2 4 3" xfId="231" xr:uid="{C6A0A8D3-EE3F-477E-A256-E75D17DE56EE}"/>
    <cellStyle name="Normal 2 4 4" xfId="408" xr:uid="{3CF80A10-44AC-4BCF-BE24-D08BB720444F}"/>
    <cellStyle name="Normal 2 4 4 10" xfId="8808" xr:uid="{BBEC5363-F78E-41F1-B817-A1DDC26A2CAE}"/>
    <cellStyle name="Normal 2 4 4 10 2" xfId="33579" xr:uid="{8BA7A633-A4BE-4DE7-898F-FF580DD4703A}"/>
    <cellStyle name="Normal 2 4 4 11" xfId="17998" xr:uid="{01374FC9-1601-44F2-9247-586530D34EDD}"/>
    <cellStyle name="Normal 2 4 4 11 2" xfId="42223" xr:uid="{90B62390-5128-4B65-8384-639603177C4B}"/>
    <cellStyle name="Normal 2 4 4 12" xfId="18592" xr:uid="{29E6038E-E506-4A7A-A8E9-F6F337981D4F}"/>
    <cellStyle name="Normal 2 4 4 12 2" xfId="42788" xr:uid="{506708AD-70FA-4B4D-974A-AA0B5059F045}"/>
    <cellStyle name="Normal 2 4 4 13" xfId="25710" xr:uid="{B733B11C-515E-48B4-940A-1CBCCE568DB6}"/>
    <cellStyle name="Normal 2 4 4 2" xfId="1642" xr:uid="{819D66F3-581F-4C50-B137-097D4ACC451C}"/>
    <cellStyle name="Normal 2 4 4 2 2" xfId="3088" xr:uid="{7E259B0E-6EED-4D64-B7A5-1D73452F830B}"/>
    <cellStyle name="Normal 2 4 4 2 2 2" xfId="7045" xr:uid="{AF3BF521-073E-452B-930F-84DFA0C52E90}"/>
    <cellStyle name="Normal 2 4 4 2 2 2 2" xfId="15304" xr:uid="{812C5C00-2056-43A7-B289-F2503E0AC4D6}"/>
    <cellStyle name="Normal 2 4 4 2 2 2 2 2" xfId="39886" xr:uid="{C80A0BAE-617B-49BF-9662-212140271980}"/>
    <cellStyle name="Normal 2 4 4 2 2 2 3" xfId="31871" xr:uid="{9CD14C57-B964-4130-A722-6F9FB4B1EF45}"/>
    <cellStyle name="Normal 2 4 4 2 2 3" xfId="11429" xr:uid="{BCDFE35A-CCEA-45A9-A252-F70DFB5DF480}"/>
    <cellStyle name="Normal 2 4 4 2 2 3 2" xfId="36084" xr:uid="{414D46C1-27FE-457B-9EAA-75E317936F65}"/>
    <cellStyle name="Normal 2 4 4 2 2 4" xfId="22824" xr:uid="{1E94084D-57AE-4E01-9A4F-22B4867DDC40}"/>
    <cellStyle name="Normal 2 4 4 2 2 4 2" xfId="46850" xr:uid="{4502EA8C-AEC7-4316-9E21-11DD9F3360B4}"/>
    <cellStyle name="Normal 2 4 4 2 2 5" xfId="28199" xr:uid="{E012FA20-F894-4131-9229-FECAE24977C5}"/>
    <cellStyle name="Normal 2 4 4 2 3" xfId="3807" xr:uid="{40558CD5-55CB-497C-BD4E-ACBA290E4FE1}"/>
    <cellStyle name="Normal 2 4 4 2 3 2" xfId="12148" xr:uid="{788A4BD7-DD39-41BA-B2E1-8675F8AC48FA}"/>
    <cellStyle name="Normal 2 4 4 2 3 2 2" xfId="36792" xr:uid="{1B150306-D8B9-4926-B85C-103E9A48C5B1}"/>
    <cellStyle name="Normal 2 4 4 2 3 3" xfId="28907" xr:uid="{171D0B1A-C189-4F88-A549-B0454DC8D140}"/>
    <cellStyle name="Normal 2 4 4 2 4" xfId="4561" xr:uid="{6ACA554E-073F-4522-9753-407D55C02832}"/>
    <cellStyle name="Normal 2 4 4 2 4 2" xfId="12902" xr:uid="{3E16DAF7-921A-4DB4-9CB0-9EC3D9AB35B8}"/>
    <cellStyle name="Normal 2 4 4 2 4 2 2" xfId="37487" xr:uid="{7AE7ECC8-FD49-4B16-98E1-9D273922161F}"/>
    <cellStyle name="Normal 2 4 4 2 4 3" xfId="29527" xr:uid="{51C073DF-09A8-4C00-8CBF-99F23E24D77F}"/>
    <cellStyle name="Normal 2 4 4 2 5" xfId="6289" xr:uid="{8AC598C6-FEF1-436E-9860-F2D2F2B68AB8}"/>
    <cellStyle name="Normal 2 4 4 2 5 2" xfId="14551" xr:uid="{48D86D39-297E-4C3D-9822-F3FC91BAFC7D}"/>
    <cellStyle name="Normal 2 4 4 2 5 2 2" xfId="39133" xr:uid="{4E1531A4-70F1-43C0-AE06-149E632699A3}"/>
    <cellStyle name="Normal 2 4 4 2 5 3" xfId="31118" xr:uid="{8C5E17A1-933C-4DAA-BA3D-06A35DC83E66}"/>
    <cellStyle name="Normal 2 4 4 2 6" xfId="9996" xr:uid="{904447CC-ABB5-4A16-80FC-E5A0B01F3151}"/>
    <cellStyle name="Normal 2 4 4 2 6 2" xfId="34682" xr:uid="{CD7BB707-F8BB-46E0-A68A-B97D4DB51816}"/>
    <cellStyle name="Normal 2 4 4 2 7" xfId="18234" xr:uid="{9B2ABC18-DD86-4D9F-9150-1E1EFDB23998}"/>
    <cellStyle name="Normal 2 4 4 2 7 2" xfId="42459" xr:uid="{6DB03AF9-ECAB-41F4-9600-B5B52E62581E}"/>
    <cellStyle name="Normal 2 4 4 2 8" xfId="20358" xr:uid="{8FC13282-9400-4CCB-971E-1D460C915746}"/>
    <cellStyle name="Normal 2 4 4 2 8 2" xfId="44530" xr:uid="{941E1C40-1304-4519-A78C-61EC227A4C42}"/>
    <cellStyle name="Normal 2 4 4 2 9" xfId="26797" xr:uid="{BB829F28-8A7F-4E7E-A6AE-2E2D5D3C46BC}"/>
    <cellStyle name="Normal 2 4 4 3" xfId="2229" xr:uid="{57819241-AC0E-429C-945E-4E5041AECDDE}"/>
    <cellStyle name="Normal 2 4 4 3 2" xfId="6809" xr:uid="{FC09401F-3C19-41FF-B205-E79FAD645E19}"/>
    <cellStyle name="Normal 2 4 4 3 2 2" xfId="15068" xr:uid="{1480ABB5-980F-4748-B5F2-128D1AC1FBE8}"/>
    <cellStyle name="Normal 2 4 4 3 2 2 2" xfId="39650" xr:uid="{2092A583-9747-4D0F-97AA-2B9FEDA22795}"/>
    <cellStyle name="Normal 2 4 4 3 2 3" xfId="21667" xr:uid="{FB46A70E-3A88-4134-90A0-DD885B3593A3}"/>
    <cellStyle name="Normal 2 4 4 3 2 3 2" xfId="45749" xr:uid="{FEA09F65-6BDD-4617-9B8D-84F66E5B30B8}"/>
    <cellStyle name="Normal 2 4 4 3 2 4" xfId="31635" xr:uid="{B60452ED-D98B-43BC-8236-281E1AF14129}"/>
    <cellStyle name="Normal 2 4 4 3 3" xfId="10570" xr:uid="{AFC536BE-DD2E-4374-B72A-D0593A26BD15}"/>
    <cellStyle name="Normal 2 4 4 3 3 2" xfId="35228" xr:uid="{98F83C10-B6B9-44DE-9D26-9187E60B9536}"/>
    <cellStyle name="Normal 2 4 4 3 4" xfId="19199" xr:uid="{EFB98C13-EBC9-4E46-AA21-789A4F57B34A}"/>
    <cellStyle name="Normal 2 4 4 3 4 2" xfId="43393" xr:uid="{96AB9E57-AD19-43B4-AC4F-D52E1CE7E688}"/>
    <cellStyle name="Normal 2 4 4 3 5" xfId="27343" xr:uid="{B6E5DA3D-E213-4C8F-8509-1CC6B97AE6B7}"/>
    <cellStyle name="Normal 2 4 4 4" xfId="2615" xr:uid="{EC632143-AA1E-4BD7-B9E7-7B70B41066D6}"/>
    <cellStyle name="Normal 2 4 4 4 2" xfId="8401" xr:uid="{926FCDB7-6D24-4EE6-861E-6025D27EE192}"/>
    <cellStyle name="Normal 2 4 4 4 2 2" xfId="16659" xr:uid="{55D5D6FE-D1BB-47B7-A86B-D5D15C711320}"/>
    <cellStyle name="Normal 2 4 4 4 2 2 2" xfId="41241" xr:uid="{2DB456EE-48C1-40CD-BEE6-B9558D980038}"/>
    <cellStyle name="Normal 2 4 4 4 2 3" xfId="33226" xr:uid="{8B377AAA-3D88-4230-AAFC-75E497A8DE13}"/>
    <cellStyle name="Normal 2 4 4 4 3" xfId="10956" xr:uid="{1F6E5C93-201C-40F0-A193-BC5313F7FDB4}"/>
    <cellStyle name="Normal 2 4 4 4 3 2" xfId="35612" xr:uid="{5D3AA4DE-2F67-479D-8789-D6AC3071DCBD}"/>
    <cellStyle name="Normal 2 4 4 4 4" xfId="21071" xr:uid="{7ABF3CC0-7915-4406-A5DB-D2C6D40E9F9E}"/>
    <cellStyle name="Normal 2 4 4 4 4 2" xfId="45196" xr:uid="{0D3FF9E9-7300-4021-BCAD-AD5A7956D29C}"/>
    <cellStyle name="Normal 2 4 4 4 5" xfId="27727" xr:uid="{446248A2-1AF4-4E6E-AE17-8040ABC2B68B}"/>
    <cellStyle name="Normal 2 4 4 5" xfId="2852" xr:uid="{0A2C7C92-47B2-4FB9-BF5F-6C9EFA4EDBF1}"/>
    <cellStyle name="Normal 2 4 4 5 2" xfId="11193" xr:uid="{5EAAAA07-B5AA-41F0-A4BD-9B2EFD445829}"/>
    <cellStyle name="Normal 2 4 4 5 2 2" xfId="35848" xr:uid="{4D805175-10A0-40B8-BB69-5C8026A31638}"/>
    <cellStyle name="Normal 2 4 4 5 3" xfId="27963" xr:uid="{9DC2CD82-A40C-4B0F-8325-31282CCAFEE1}"/>
    <cellStyle name="Normal 2 4 4 6" xfId="3325" xr:uid="{04B17452-EC01-4E85-892B-F6BB4F026CF3}"/>
    <cellStyle name="Normal 2 4 4 6 2" xfId="11666" xr:uid="{80786625-E399-468A-BFDF-74A5BBAD2806}"/>
    <cellStyle name="Normal 2 4 4 6 2 2" xfId="36320" xr:uid="{FDD421E5-6781-419B-9C3A-3AB7E9B5759B}"/>
    <cellStyle name="Normal 2 4 4 6 3" xfId="28435" xr:uid="{E7DA5235-B810-4CB1-A430-8C4ADF86A69D}"/>
    <cellStyle name="Normal 2 4 4 7" xfId="3571" xr:uid="{2B60D441-540D-4555-999C-746808DA46C6}"/>
    <cellStyle name="Normal 2 4 4 7 2" xfId="11912" xr:uid="{AF39AFBF-DE64-416D-A7CC-1DB6C041BCEF}"/>
    <cellStyle name="Normal 2 4 4 7 2 2" xfId="36556" xr:uid="{FFDD5DB4-D045-4B6B-AE2C-5884737AF1F0}"/>
    <cellStyle name="Normal 2 4 4 7 3" xfId="28671" xr:uid="{EA4D653E-F001-43AA-8E98-5E56B65A67D2}"/>
    <cellStyle name="Normal 2 4 4 8" xfId="4325" xr:uid="{DC007883-5F83-4413-B7F6-92457BF46A31}"/>
    <cellStyle name="Normal 2 4 4 8 2" xfId="12666" xr:uid="{01CCF175-3426-43DF-940F-F9B437FA339E}"/>
    <cellStyle name="Normal 2 4 4 8 2 2" xfId="37251" xr:uid="{BBC742C9-168E-444A-97D1-E7875E4D1379}"/>
    <cellStyle name="Normal 2 4 4 8 3" xfId="29291" xr:uid="{905DA4F9-D09D-4EEF-A583-5B4E516261A6}"/>
    <cellStyle name="Normal 2 4 4 9" xfId="5574" xr:uid="{9CD5898F-D0A7-40F9-A1AC-DC77E19CDB39}"/>
    <cellStyle name="Normal 2 4 4 9 2" xfId="13857" xr:uid="{514D9CA4-A04A-4C4F-A3D1-7456F5D7F416}"/>
    <cellStyle name="Normal 2 4 4 9 2 2" xfId="38441" xr:uid="{76C51C18-9216-48D3-800E-BC8EC59387CA}"/>
    <cellStyle name="Normal 2 4 4 9 3" xfId="30423" xr:uid="{C5614C84-4064-4EE0-AB5B-A09EADCCDBBB}"/>
    <cellStyle name="Normal 2 4 5" xfId="609" xr:uid="{D0A1CAF0-5E22-4018-B51A-CBB926A63043}"/>
    <cellStyle name="Normal 2 4 5 10" xfId="25889" xr:uid="{13A207DE-742E-4D34-A35D-35059A97E556}"/>
    <cellStyle name="Normal 2 4 5 2" xfId="1798" xr:uid="{93D97ADA-BBDB-45E0-ACC6-954AF918FF4E}"/>
    <cellStyle name="Normal 2 4 5 2 2" xfId="6927" xr:uid="{9906AAD3-2E36-4C77-AC22-B6D4FA690590}"/>
    <cellStyle name="Normal 2 4 5 2 2 2" xfId="15186" xr:uid="{C7071584-4B4C-43A8-AB0A-C9F32E3724A0}"/>
    <cellStyle name="Normal 2 4 5 2 2 2 2" xfId="39768" xr:uid="{BC0FEDFE-8618-4754-8898-A65D4CBE0CA8}"/>
    <cellStyle name="Normal 2 4 5 2 2 3" xfId="22963" xr:uid="{21031CE2-8FD2-4A92-9990-132C585387D0}"/>
    <cellStyle name="Normal 2 4 5 2 2 3 2" xfId="46974" xr:uid="{F117D632-8043-4FB0-B7F9-3ED94C933745}"/>
    <cellStyle name="Normal 2 4 5 2 2 4" xfId="31753" xr:uid="{B2CD8325-A2D1-4516-94D5-4D6B973BEB53}"/>
    <cellStyle name="Normal 2 4 5 2 3" xfId="10140" xr:uid="{1E6FD78F-C72A-4F41-8C86-3539C38FDE60}"/>
    <cellStyle name="Normal 2 4 5 2 3 2" xfId="34800" xr:uid="{D9D1C091-FEE3-446D-A8F6-8F2DB9E4807E}"/>
    <cellStyle name="Normal 2 4 5 2 4" xfId="20498" xr:uid="{D10900CD-73CB-4C92-B30D-86A0E20346D6}"/>
    <cellStyle name="Normal 2 4 5 2 4 2" xfId="44658" xr:uid="{383E7EFC-1676-4EB9-94E1-8CC18DE49428}"/>
    <cellStyle name="Normal 2 4 5 2 5" xfId="26915" xr:uid="{56590993-9A60-4650-BB75-E439F31FDB46}"/>
    <cellStyle name="Normal 2 4 5 3" xfId="2970" xr:uid="{0E81FC51-9785-4831-B431-958AD9F13498}"/>
    <cellStyle name="Normal 2 4 5 3 2" xfId="11311" xr:uid="{71F84446-D7C0-4FA1-B5DA-F0853235ACBA}"/>
    <cellStyle name="Normal 2 4 5 3 2 2" xfId="21862" xr:uid="{02235A53-B45E-42A0-97E5-3297A2616E02}"/>
    <cellStyle name="Normal 2 4 5 3 2 2 2" xfId="45936" xr:uid="{E297F4EB-3592-40A4-A8A3-B9342D7370E7}"/>
    <cellStyle name="Normal 2 4 5 3 2 3" xfId="35966" xr:uid="{C21752AA-8A0A-4E0B-87F9-C05FC38BF518}"/>
    <cellStyle name="Normal 2 4 5 3 3" xfId="19397" xr:uid="{5C2AB1A7-63F7-49C1-AD8D-6213FAA4590D}"/>
    <cellStyle name="Normal 2 4 5 3 3 2" xfId="43591" xr:uid="{D5E69BAB-5E5A-4A67-831F-E9C974F1D1ED}"/>
    <cellStyle name="Normal 2 4 5 3 4" xfId="28081" xr:uid="{4D6A993D-2D0E-4ACD-B6B7-FD303A5BC3E0}"/>
    <cellStyle name="Normal 2 4 5 4" xfId="3689" xr:uid="{4DEB1F29-DA91-4B46-906D-CDF156098D74}"/>
    <cellStyle name="Normal 2 4 5 4 2" xfId="12030" xr:uid="{3320DD42-7DF5-4FA6-A4AF-F60D8AC500FE}"/>
    <cellStyle name="Normal 2 4 5 4 2 2" xfId="36674" xr:uid="{FA7EA4F7-896A-4E5F-AA25-5116599AD2B6}"/>
    <cellStyle name="Normal 2 4 5 4 3" xfId="21267" xr:uid="{914D5A58-4B61-490A-BF0F-00E49AA2EA48}"/>
    <cellStyle name="Normal 2 4 5 4 3 2" xfId="45386" xr:uid="{DD27AF83-37CA-43F0-9341-C42AF210C89B}"/>
    <cellStyle name="Normal 2 4 5 4 4" xfId="28789" xr:uid="{2B36D4AD-70C4-49E7-85CD-19968CD83A38}"/>
    <cellStyle name="Normal 2 4 5 5" xfId="4443" xr:uid="{11D6A0C4-01E1-4B42-A74C-3AB45D703F34}"/>
    <cellStyle name="Normal 2 4 5 5 2" xfId="12784" xr:uid="{FBCDDDB7-C3AD-4F3B-9971-07F3250E9177}"/>
    <cellStyle name="Normal 2 4 5 5 2 2" xfId="37369" xr:uid="{BA0041C5-4095-499C-8829-D3C9E5ABE0AA}"/>
    <cellStyle name="Normal 2 4 5 5 3" xfId="29409" xr:uid="{30C11AB1-B9C4-4D34-BB22-9E9B9D8766FB}"/>
    <cellStyle name="Normal 2 4 5 6" xfId="5716" xr:uid="{41FFE8D1-DE22-40A7-A142-5AE8D11E3425}"/>
    <cellStyle name="Normal 2 4 5 6 2" xfId="13978" xr:uid="{57EAEF79-8B1B-49F9-BB24-65A8198CC580}"/>
    <cellStyle name="Normal 2 4 5 6 2 2" xfId="38560" xr:uid="{B68437DC-7F46-4EEE-8E99-B08830F8A36F}"/>
    <cellStyle name="Normal 2 4 5 6 3" xfId="30545" xr:uid="{B3625608-FE11-4811-A27E-569F4D8989A1}"/>
    <cellStyle name="Normal 2 4 5 7" xfId="8996" xr:uid="{750E69AC-A1E6-4DD6-B533-5D23D66A9E90}"/>
    <cellStyle name="Normal 2 4 5 7 2" xfId="33758" xr:uid="{235D6D59-B185-4E5F-BC2C-15989C6BA1DF}"/>
    <cellStyle name="Normal 2 4 5 8" xfId="18116" xr:uid="{011D0A5B-954D-4451-A963-4706DB61130A}"/>
    <cellStyle name="Normal 2 4 5 8 2" xfId="42341" xr:uid="{D715006B-4D70-4493-8A86-78E9D33E73A2}"/>
    <cellStyle name="Normal 2 4 5 9" xfId="18790" xr:uid="{EFBF6160-80AB-4366-A5ED-3E62953A862A}"/>
    <cellStyle name="Normal 2 4 5 9 2" xfId="42986" xr:uid="{0B708EFE-5E39-41BF-94BA-58EBAA15DCD7}"/>
    <cellStyle name="Normal 2 4 6" xfId="1917" xr:uid="{57309CC8-E8A0-4143-BD75-A14C8E2BA2BF}"/>
    <cellStyle name="Normal 2 4 6 2" xfId="8283" xr:uid="{BDBA856F-6420-4777-A00D-C7F3A14102AC}"/>
    <cellStyle name="Normal 2 4 6 2 2" xfId="16541" xr:uid="{C1ECA074-158E-4768-8C05-9C7D8ECEB069}"/>
    <cellStyle name="Normal 2 4 6 2 2 2" xfId="41123" xr:uid="{E0E5B2EE-83AA-46E0-BFB5-0A80191AB339}"/>
    <cellStyle name="Normal 2 4 6 2 3" xfId="23081" xr:uid="{6717D664-6D05-449D-BC2F-1AB2B6A4E20E}"/>
    <cellStyle name="Normal 2 4 6 2 3 2" xfId="47092" xr:uid="{0EEC7AB0-B725-4D9C-A66B-598BE1E3C4B0}"/>
    <cellStyle name="Normal 2 4 6 2 4" xfId="33108" xr:uid="{63AB6484-9628-4733-ABF3-3B8A59F480D1}"/>
    <cellStyle name="Normal 2 4 6 3" xfId="10259" xr:uid="{839C2BF1-1BDB-4458-8D69-CE9407CBE58A}"/>
    <cellStyle name="Normal 2 4 6 3 2" xfId="34918" xr:uid="{D0E45D4A-89D3-4492-B69E-AD9E10895405}"/>
    <cellStyle name="Normal 2 4 6 4" xfId="20616" xr:uid="{307E665F-E35C-4F1D-B859-E0B9B3DFBC10}"/>
    <cellStyle name="Normal 2 4 6 4 2" xfId="44776" xr:uid="{7F00D00F-3843-4EAA-81C2-E9E3BD06D404}"/>
    <cellStyle name="Normal 2 4 6 5" xfId="27033" xr:uid="{A626B62E-A9E9-4AA3-BE96-14A8233B261C}"/>
    <cellStyle name="Normal 2 4 7" xfId="2110" xr:uid="{26DED31D-71E0-418B-97E8-0AB8BFC595FB}"/>
    <cellStyle name="Normal 2 4 7 2" xfId="10452" xr:uid="{36E7DA94-C140-461E-A937-651C6ADE2186}"/>
    <cellStyle name="Normal 2 4 7 2 2" xfId="21487" xr:uid="{B725CEBA-4C23-4864-A109-A517617E9AE4}"/>
    <cellStyle name="Normal 2 4 7 2 2 2" xfId="45593" xr:uid="{3F29E3F3-3CF3-4ADC-97A6-A2B3C635D28E}"/>
    <cellStyle name="Normal 2 4 7 2 3" xfId="35110" xr:uid="{58B480CC-2330-49A6-893F-480947D453CF}"/>
    <cellStyle name="Normal 2 4 7 3" xfId="19013" xr:uid="{E1ECFCED-9447-425F-B64F-01A7080F103F}"/>
    <cellStyle name="Normal 2 4 7 3 2" xfId="43207" xr:uid="{D57EAE7B-117F-455E-A2FD-74A55763F593}"/>
    <cellStyle name="Normal 2 4 7 4" xfId="27225" xr:uid="{105161CC-3F7D-43DD-ABB6-A14D061B47CE}"/>
    <cellStyle name="Normal 2 4 8" xfId="2497" xr:uid="{758E057C-32B1-41AC-B9AA-4458010D9381}"/>
    <cellStyle name="Normal 2 4 8 2" xfId="10838" xr:uid="{701ACC58-A9C0-4CE6-892E-093A3122394E}"/>
    <cellStyle name="Normal 2 4 8 2 2" xfId="35494" xr:uid="{9B0CBCA9-47B8-47AE-8A38-404A9191A3C0}"/>
    <cellStyle name="Normal 2 4 8 3" xfId="20892" xr:uid="{0BA2B4EA-0846-4CCC-BF51-9CEC8D6AE2C6}"/>
    <cellStyle name="Normal 2 4 8 3 2" xfId="45029" xr:uid="{BB8341D1-2AB3-4300-9492-165617174234}"/>
    <cellStyle name="Normal 2 4 8 4" xfId="27609" xr:uid="{9CE0E807-6D1B-4173-A702-1F35A6A09C0B}"/>
    <cellStyle name="Normal 2 4 9" xfId="2734" xr:uid="{39B2D73A-E419-4893-83C0-F8212891EAE2}"/>
    <cellStyle name="Normal 2 4 9 2" xfId="11075" xr:uid="{745FC8B5-329D-4487-8613-4156465101C8}"/>
    <cellStyle name="Normal 2 4 9 2 2" xfId="35730" xr:uid="{8AADE663-D930-4975-A9CA-62831D45C39E}"/>
    <cellStyle name="Normal 2 4 9 3" xfId="27845" xr:uid="{0FA1A06A-1BE5-4458-8EAE-F9E7A58A89EE}"/>
    <cellStyle name="Normal 2 5" xfId="296" xr:uid="{01222FA9-61FE-4BAB-83E0-2BD0EA23EEBE}"/>
    <cellStyle name="Normal 2 6" xfId="218" xr:uid="{33A057E2-D7B1-4C8B-BA93-FA0957087315}"/>
    <cellStyle name="Normal 2 6 10" xfId="3458" xr:uid="{D891F0B5-E76A-441C-A8B8-707F337E70FE}"/>
    <cellStyle name="Normal 2 6 10 2" xfId="11799" xr:uid="{F638B524-241E-4631-9EE3-1F6D99FBB09E}"/>
    <cellStyle name="Normal 2 6 10 2 2" xfId="36446" xr:uid="{1E836E78-294E-4B22-9604-41B02A686B50}"/>
    <cellStyle name="Normal 2 6 10 3" xfId="28561" xr:uid="{28B5A5B2-E6D9-4564-AB95-5A195B8B8D5F}"/>
    <cellStyle name="Normal 2 6 11" xfId="4163" xr:uid="{9C5A137C-9F0C-4B77-9BFF-D6316D0A37C8}"/>
    <cellStyle name="Normal 2 6 11 2" xfId="12504" xr:uid="{881A2490-CB39-4FDC-B2A6-31335E73ECA5}"/>
    <cellStyle name="Normal 2 6 11 2 2" xfId="37089" xr:uid="{887CC019-3D52-4908-B507-C930587118ED}"/>
    <cellStyle name="Normal 2 6 11 3" xfId="29181" xr:uid="{528B8095-FB5E-437B-A564-30656784B38A}"/>
    <cellStyle name="Normal 2 6 12" xfId="8682" xr:uid="{3C597438-114D-47BE-AEB1-B5887C240458}"/>
    <cellStyle name="Normal 2 6 12 2" xfId="33465" xr:uid="{CF0FEADF-851C-42D5-84C8-6A09AA2EE16B}"/>
    <cellStyle name="Normal 2 6 13" xfId="17869" xr:uid="{CDEAD1F8-A5B2-4ED7-8267-288FEFD9FB3B}"/>
    <cellStyle name="Normal 2 6 13 2" xfId="42094" xr:uid="{37278435-E212-4E30-91B9-EE591AD014F0}"/>
    <cellStyle name="Normal 2 6 14" xfId="18472" xr:uid="{CC6220ED-7A75-4149-B508-769382789312}"/>
    <cellStyle name="Normal 2 6 14 2" xfId="42678" xr:uid="{DF80616E-B9FB-4473-8503-A31775B64C18}"/>
    <cellStyle name="Normal 2 6 15" xfId="25600" xr:uid="{8923DA47-CC17-4F39-954D-E47546D0B6ED}"/>
    <cellStyle name="Normal 2 6 2" xfId="426" xr:uid="{00DDEDFD-CE79-4809-8B1B-72718D506BD7}"/>
    <cellStyle name="Normal 2 6 2 10" xfId="8820" xr:uid="{CAC975DC-6E90-4042-8D83-E32947815AC4}"/>
    <cellStyle name="Normal 2 6 2 10 2" xfId="33587" xr:uid="{1846DC36-E510-41AA-888F-AA2A3138F425}"/>
    <cellStyle name="Normal 2 6 2 11" xfId="18006" xr:uid="{0ECB0E3C-CBD6-4F7C-83AB-DD120915ADBC}"/>
    <cellStyle name="Normal 2 6 2 11 2" xfId="42231" xr:uid="{51803891-B127-44A9-82AB-2F4FD49AB8F7}"/>
    <cellStyle name="Normal 2 6 2 12" xfId="18609" xr:uid="{335FB12F-F6CB-47A3-906E-D7D3A56FDBAB}"/>
    <cellStyle name="Normal 2 6 2 12 2" xfId="42805" xr:uid="{395DE466-C1B2-47B7-9D18-C10DDB78DA7B}"/>
    <cellStyle name="Normal 2 6 2 13" xfId="25718" xr:uid="{C1514AD6-704D-428E-ADEF-B12385291147}"/>
    <cellStyle name="Normal 2 6 2 2" xfId="1664" xr:uid="{EE3D4224-C8A0-4D43-A905-1769B3E3D9F1}"/>
    <cellStyle name="Normal 2 6 2 2 2" xfId="3096" xr:uid="{39AFDFEE-3CEB-4544-8CB9-E9B778ABCC3B}"/>
    <cellStyle name="Normal 2 6 2 2 2 2" xfId="7053" xr:uid="{E7887F62-673C-4B63-8A47-727863CA87AE}"/>
    <cellStyle name="Normal 2 6 2 2 2 2 2" xfId="15312" xr:uid="{F9AFE05E-2DE4-451E-B37B-EAF454445592}"/>
    <cellStyle name="Normal 2 6 2 2 2 2 2 2" xfId="39894" xr:uid="{1A5736F0-A646-408B-933D-49F76427A7B1}"/>
    <cellStyle name="Normal 2 6 2 2 2 2 3" xfId="31879" xr:uid="{883898C0-2712-4303-AEC1-9EE8910190EA}"/>
    <cellStyle name="Normal 2 6 2 2 2 3" xfId="11437" xr:uid="{4DD66EE0-36A1-4756-84A6-CABF46EB040F}"/>
    <cellStyle name="Normal 2 6 2 2 2 3 2" xfId="36092" xr:uid="{48454896-69E3-4EDF-8AB2-F91EADA349C7}"/>
    <cellStyle name="Normal 2 6 2 2 2 4" xfId="22842" xr:uid="{642CC4DC-5E45-4782-ADC5-EE63C41C3C7A}"/>
    <cellStyle name="Normal 2 6 2 2 2 4 2" xfId="46861" xr:uid="{C5EF0F95-65EF-4BEB-BFD9-904A19232033}"/>
    <cellStyle name="Normal 2 6 2 2 2 5" xfId="28207" xr:uid="{683D057C-C513-493A-A76D-A2D462739FC3}"/>
    <cellStyle name="Normal 2 6 2 2 3" xfId="3815" xr:uid="{6FD36647-2545-4DC4-8383-C0A5826DF0DA}"/>
    <cellStyle name="Normal 2 6 2 2 3 2" xfId="12156" xr:uid="{ED03E48A-59C5-4F2E-A31A-7E0F82C378D1}"/>
    <cellStyle name="Normal 2 6 2 2 3 2 2" xfId="36800" xr:uid="{CD4AC628-205D-41AD-B390-7D9A92F48DD6}"/>
    <cellStyle name="Normal 2 6 2 2 3 3" xfId="28915" xr:uid="{3091595D-7F10-4C0B-8E52-4C1F1229CBF1}"/>
    <cellStyle name="Normal 2 6 2 2 4" xfId="4569" xr:uid="{E32DB9FE-D69F-4A7F-8F2B-28F9C08849F5}"/>
    <cellStyle name="Normal 2 6 2 2 4 2" xfId="12910" xr:uid="{BD9093CF-B417-4D28-8CF5-F3D93AC2D75D}"/>
    <cellStyle name="Normal 2 6 2 2 4 2 2" xfId="37495" xr:uid="{3A93594A-6ADD-4FFD-A1F1-004C9BADFC1F}"/>
    <cellStyle name="Normal 2 6 2 2 4 3" xfId="29535" xr:uid="{A76A3050-FC4A-4BC9-9C96-D38C3B956146}"/>
    <cellStyle name="Normal 2 6 2 2 5" xfId="6298" xr:uid="{DB61377D-3B96-454D-8793-456A586CE917}"/>
    <cellStyle name="Normal 2 6 2 2 5 2" xfId="14559" xr:uid="{F0FF20D9-CAFC-45E3-810B-FE8BFAB94784}"/>
    <cellStyle name="Normal 2 6 2 2 5 2 2" xfId="39141" xr:uid="{48854018-7635-4BF1-86ED-E21962D3DD0D}"/>
    <cellStyle name="Normal 2 6 2 2 5 3" xfId="31126" xr:uid="{70829C17-87F9-4963-889D-01CE21936C9E}"/>
    <cellStyle name="Normal 2 6 2 2 6" xfId="10015" xr:uid="{24FBB716-ECAB-4DB5-8FA6-02010CA5A521}"/>
    <cellStyle name="Normal 2 6 2 2 6 2" xfId="34690" xr:uid="{47338A5D-EFED-403E-9D56-24097B7BEFC1}"/>
    <cellStyle name="Normal 2 6 2 2 7" xfId="18242" xr:uid="{6182DAFD-82E4-4817-88FC-D9EFA6426943}"/>
    <cellStyle name="Normal 2 6 2 2 7 2" xfId="42467" xr:uid="{279316E9-C2AA-4050-884B-643037D54644}"/>
    <cellStyle name="Normal 2 6 2 2 8" xfId="20376" xr:uid="{7EB65FE1-8A4A-46A9-8F53-C62F68277A17}"/>
    <cellStyle name="Normal 2 6 2 2 8 2" xfId="44542" xr:uid="{8C4ECE6D-1B2F-407E-BFCA-FDB0D1277165}"/>
    <cellStyle name="Normal 2 6 2 2 9" xfId="26805" xr:uid="{20D3C29E-F1CE-40C9-A7D7-7C0C53D27F22}"/>
    <cellStyle name="Normal 2 6 2 3" xfId="2237" xr:uid="{680870A0-8811-49D6-A530-CB9DB06E7923}"/>
    <cellStyle name="Normal 2 6 2 3 2" xfId="6817" xr:uid="{232AE217-BCAD-4D67-846D-915F3698FBFE}"/>
    <cellStyle name="Normal 2 6 2 3 2 2" xfId="15076" xr:uid="{CF4A3658-7587-4A8A-AD98-1B18693BBF88}"/>
    <cellStyle name="Normal 2 6 2 3 2 2 2" xfId="39658" xr:uid="{3C89F498-A2EB-46C2-B655-14FA72165902}"/>
    <cellStyle name="Normal 2 6 2 3 2 3" xfId="21682" xr:uid="{E4480EDC-9F95-4F93-8B79-2A961EC6AD07}"/>
    <cellStyle name="Normal 2 6 2 3 2 3 2" xfId="45759" xr:uid="{F56E86D8-94A7-4D50-AE41-5A5C9A92A5E7}"/>
    <cellStyle name="Normal 2 6 2 3 2 4" xfId="31643" xr:uid="{47E1785E-1CF7-4352-8062-901C61965240}"/>
    <cellStyle name="Normal 2 6 2 3 3" xfId="10578" xr:uid="{0D08568A-30E7-46B3-8D42-7A3A39B7ABC1}"/>
    <cellStyle name="Normal 2 6 2 3 3 2" xfId="35236" xr:uid="{91623BAC-0B11-456F-BACD-32A75FEA4879}"/>
    <cellStyle name="Normal 2 6 2 3 4" xfId="19216" xr:uid="{596156E5-8BC1-40E2-AD38-86E0BC4D4E2F}"/>
    <cellStyle name="Normal 2 6 2 3 4 2" xfId="43410" xr:uid="{6557D747-8EA4-48CA-9107-128FB6C81982}"/>
    <cellStyle name="Normal 2 6 2 3 5" xfId="27351" xr:uid="{FDF46B32-8BD7-432E-92EF-FCB1ABE91855}"/>
    <cellStyle name="Normal 2 6 2 4" xfId="2623" xr:uid="{7F8E395A-7DB3-4E81-BF73-3925EB193007}"/>
    <cellStyle name="Normal 2 6 2 4 2" xfId="8409" xr:uid="{EFB6CC72-B5DD-4B93-A707-B250B6413F87}"/>
    <cellStyle name="Normal 2 6 2 4 2 2" xfId="16667" xr:uid="{BE5EBF97-09EF-4D91-B7E4-6D77DCE6DD23}"/>
    <cellStyle name="Normal 2 6 2 4 2 2 2" xfId="41249" xr:uid="{50525627-1653-4891-AC10-EA18BFA404D1}"/>
    <cellStyle name="Normal 2 6 2 4 2 3" xfId="33234" xr:uid="{E6AFAB5E-D22B-406E-8904-1A78E05E4E6C}"/>
    <cellStyle name="Normal 2 6 2 4 3" xfId="10964" xr:uid="{41787070-83F9-48AD-9A9B-E730FE356BC2}"/>
    <cellStyle name="Normal 2 6 2 4 3 2" xfId="35620" xr:uid="{CD049D08-45AC-49B9-9E6F-902DA31FDF88}"/>
    <cellStyle name="Normal 2 6 2 4 4" xfId="21086" xr:uid="{5D76998E-98B0-4812-8A72-46DEFA649A72}"/>
    <cellStyle name="Normal 2 6 2 4 4 2" xfId="45207" xr:uid="{B4574C03-CE28-44EE-8DF1-FD9010B21E75}"/>
    <cellStyle name="Normal 2 6 2 4 5" xfId="27735" xr:uid="{26ABB299-86D7-4696-B1D6-8DC93731D49F}"/>
    <cellStyle name="Normal 2 6 2 5" xfId="2860" xr:uid="{8257AB8B-EBF5-4E1A-830E-B2FB6051F0A4}"/>
    <cellStyle name="Normal 2 6 2 5 2" xfId="11201" xr:uid="{DA0B3B13-06FD-4732-A2B6-DEBFD962349D}"/>
    <cellStyle name="Normal 2 6 2 5 2 2" xfId="35856" xr:uid="{795C8FC1-B73F-4719-B6F7-7F19AD88F39D}"/>
    <cellStyle name="Normal 2 6 2 5 3" xfId="27971" xr:uid="{B6962494-C38D-4654-A77E-B4C97B2DB610}"/>
    <cellStyle name="Normal 2 6 2 6" xfId="3333" xr:uid="{ACA90011-5182-441A-A04D-F4B6AAAF4EB6}"/>
    <cellStyle name="Normal 2 6 2 6 2" xfId="11674" xr:uid="{C72362CE-2843-411A-8C73-6679C7B97C77}"/>
    <cellStyle name="Normal 2 6 2 6 2 2" xfId="36328" xr:uid="{541C935E-D1BF-45E9-A902-BEE69443A3E1}"/>
    <cellStyle name="Normal 2 6 2 6 3" xfId="28443" xr:uid="{CD716D46-EB1A-4AB9-8C34-30DC453292DF}"/>
    <cellStyle name="Normal 2 6 2 7" xfId="3579" xr:uid="{8F6D41C0-90BE-4FE1-9677-320B2EC87572}"/>
    <cellStyle name="Normal 2 6 2 7 2" xfId="11920" xr:uid="{22A658D5-E460-4833-97F6-D8B0DFDB69CA}"/>
    <cellStyle name="Normal 2 6 2 7 2 2" xfId="36564" xr:uid="{85E70E5F-D96D-45DF-B04C-CB0212D10A46}"/>
    <cellStyle name="Normal 2 6 2 7 3" xfId="28679" xr:uid="{D3EACF63-4F45-4D9D-A92B-71102E2E22F1}"/>
    <cellStyle name="Normal 2 6 2 8" xfId="4333" xr:uid="{3BD7BDAB-F452-4906-A457-7C49868196EB}"/>
    <cellStyle name="Normal 2 6 2 8 2" xfId="12674" xr:uid="{23EF6937-1DE4-49DA-8B16-984A28FD1E43}"/>
    <cellStyle name="Normal 2 6 2 8 2 2" xfId="37259" xr:uid="{2C29A6BA-FDD4-49CC-B177-1686787272DD}"/>
    <cellStyle name="Normal 2 6 2 8 3" xfId="29299" xr:uid="{8D7D224C-C720-4F9B-9123-9E51A5BD2503}"/>
    <cellStyle name="Normal 2 6 2 9" xfId="5592" xr:uid="{20EF1785-FD5D-40B5-AB54-14F1C952830A}"/>
    <cellStyle name="Normal 2 6 2 9 2" xfId="13866" xr:uid="{2B6EBADE-0777-4908-906D-F47358D0CE82}"/>
    <cellStyle name="Normal 2 6 2 9 2 2" xfId="38450" xr:uid="{EFED8E61-224F-48EC-9545-5DA4711846D1}"/>
    <cellStyle name="Normal 2 6 2 9 3" xfId="30432" xr:uid="{15876111-7889-4775-B445-1189E3921897}"/>
    <cellStyle name="Normal 2 6 3" xfId="617" xr:uid="{4D652E8C-34A2-44CC-8913-0C73E651FA88}"/>
    <cellStyle name="Normal 2 6 3 10" xfId="25897" xr:uid="{9160892F-6598-4F68-98AA-AB631CFB6B28}"/>
    <cellStyle name="Normal 2 6 3 2" xfId="1806" xr:uid="{56024F24-3475-43D5-A8EA-D36F85A6469D}"/>
    <cellStyle name="Normal 2 6 3 2 2" xfId="6935" xr:uid="{3500629E-1B50-4117-9DEC-1C1B8C780784}"/>
    <cellStyle name="Normal 2 6 3 2 2 2" xfId="15194" xr:uid="{B753698F-AEA5-4A0B-9A58-DAF77F3853E7}"/>
    <cellStyle name="Normal 2 6 3 2 2 2 2" xfId="39776" xr:uid="{CE94EA59-6657-4024-89DC-459F1FA0FD11}"/>
    <cellStyle name="Normal 2 6 3 2 2 3" xfId="22971" xr:uid="{F3EF142D-2687-405D-890E-5C7BCCA75BB2}"/>
    <cellStyle name="Normal 2 6 3 2 2 3 2" xfId="46982" xr:uid="{72D3C900-D7EA-4DD3-920C-DBA8738681E6}"/>
    <cellStyle name="Normal 2 6 3 2 2 4" xfId="31761" xr:uid="{CC4604D7-83CD-4EC7-8117-2B9FA78749CE}"/>
    <cellStyle name="Normal 2 6 3 2 3" xfId="10148" xr:uid="{9B2A4796-3B08-4D5C-8E9D-7814DFE65B87}"/>
    <cellStyle name="Normal 2 6 3 2 3 2" xfId="34808" xr:uid="{37DAF523-9862-42B8-8E7B-A6F60CE13576}"/>
    <cellStyle name="Normal 2 6 3 2 4" xfId="20506" xr:uid="{8B62AB29-8946-44FB-896A-F9B52A95BF5A}"/>
    <cellStyle name="Normal 2 6 3 2 4 2" xfId="44666" xr:uid="{96840C2A-65AA-4050-9B07-8BA888E7E2FF}"/>
    <cellStyle name="Normal 2 6 3 2 5" xfId="26923" xr:uid="{C01AC287-E7A9-456B-9E3E-6B2957D2F4D6}"/>
    <cellStyle name="Normal 2 6 3 3" xfId="2978" xr:uid="{4FFD5495-FCE2-4E81-836A-7E2AFE836A51}"/>
    <cellStyle name="Normal 2 6 3 3 2" xfId="11319" xr:uid="{232BE698-E1E8-42EA-8891-DBDD1F0B9942}"/>
    <cellStyle name="Normal 2 6 3 3 2 2" xfId="21870" xr:uid="{4ACB7B61-9EE5-4945-974A-41190BF6F730}"/>
    <cellStyle name="Normal 2 6 3 3 2 2 2" xfId="45944" xr:uid="{07E4FBBE-738F-4937-B50A-69CA84D2B9A0}"/>
    <cellStyle name="Normal 2 6 3 3 2 3" xfId="35974" xr:uid="{64439B71-420A-4575-AC97-40C724467F8C}"/>
    <cellStyle name="Normal 2 6 3 3 3" xfId="19405" xr:uid="{46AD7E33-C2C2-4F82-9283-28291C23DF63}"/>
    <cellStyle name="Normal 2 6 3 3 3 2" xfId="43599" xr:uid="{15D6B686-6428-4D16-8084-FEA058F36C1C}"/>
    <cellStyle name="Normal 2 6 3 3 4" xfId="28089" xr:uid="{6DBF96FC-5759-4A2A-9A70-D9C3F8C698BD}"/>
    <cellStyle name="Normal 2 6 3 4" xfId="3697" xr:uid="{B3DABFA6-AB3C-4ACA-A874-42ABD5D33DC5}"/>
    <cellStyle name="Normal 2 6 3 4 2" xfId="12038" xr:uid="{8E3E290A-0AA1-404F-BB19-3A0AABDE9398}"/>
    <cellStyle name="Normal 2 6 3 4 2 2" xfId="36682" xr:uid="{FCEA6B09-1ADA-470A-BBB0-1BEFA24573F4}"/>
    <cellStyle name="Normal 2 6 3 4 3" xfId="21275" xr:uid="{FC5EB5C3-9EE8-43AC-A76B-E7D3D3D74842}"/>
    <cellStyle name="Normal 2 6 3 4 3 2" xfId="45394" xr:uid="{C9229B63-B429-48DC-8F33-B6870C238FDE}"/>
    <cellStyle name="Normal 2 6 3 4 4" xfId="28797" xr:uid="{3F1657E4-7EF5-482D-87BC-54E0974EF09E}"/>
    <cellStyle name="Normal 2 6 3 5" xfId="4451" xr:uid="{4C904577-578A-4813-A4C4-54CADB807A2E}"/>
    <cellStyle name="Normal 2 6 3 5 2" xfId="12792" xr:uid="{89406878-BBBF-4DAA-8136-DF5403A6CE19}"/>
    <cellStyle name="Normal 2 6 3 5 2 2" xfId="37377" xr:uid="{70A86B83-CB46-423E-A653-5952F15F9F05}"/>
    <cellStyle name="Normal 2 6 3 5 3" xfId="29417" xr:uid="{96AB17CF-0D5E-4EF4-83D1-1048435011B9}"/>
    <cellStyle name="Normal 2 6 3 6" xfId="5724" xr:uid="{D8461F85-27CA-4EC0-B391-0072031ECDC0}"/>
    <cellStyle name="Normal 2 6 3 6 2" xfId="13986" xr:uid="{82D05EA8-F6A4-4BB0-BD56-360160AB1F58}"/>
    <cellStyle name="Normal 2 6 3 6 2 2" xfId="38568" xr:uid="{EA0B35E9-951E-4614-92E3-64ACB7DE6469}"/>
    <cellStyle name="Normal 2 6 3 6 3" xfId="30553" xr:uid="{F8BD1E47-8AEF-448F-BB21-76DA386207BF}"/>
    <cellStyle name="Normal 2 6 3 7" xfId="9004" xr:uid="{995056E8-1CFB-4626-AED4-53F74C29B0DE}"/>
    <cellStyle name="Normal 2 6 3 7 2" xfId="33766" xr:uid="{56F16CAA-8058-4E5F-9B63-09E59B8531B1}"/>
    <cellStyle name="Normal 2 6 3 8" xfId="18124" xr:uid="{23582453-B540-40EA-9D87-C8A48A9C5288}"/>
    <cellStyle name="Normal 2 6 3 8 2" xfId="42349" xr:uid="{DF6CC501-43C0-4183-B4B7-658042EFF016}"/>
    <cellStyle name="Normal 2 6 3 9" xfId="18798" xr:uid="{F9073C32-FBD3-48BE-8AF4-84FDAF74F713}"/>
    <cellStyle name="Normal 2 6 3 9 2" xfId="42994" xr:uid="{6C0AE2CB-5DBA-4DCD-BCC8-493246C5EF85}"/>
    <cellStyle name="Normal 2 6 4" xfId="765" xr:uid="{40682DB8-27FF-4025-A422-58EDD72A04F1}"/>
    <cellStyle name="Normal 2 6 4 2" xfId="8291" xr:uid="{B5FD1DFC-C836-44ED-995A-A2528A15D959}"/>
    <cellStyle name="Normal 2 6 4 2 2" xfId="16549" xr:uid="{013B6165-0D86-4ABA-AD45-763E1645310A}"/>
    <cellStyle name="Normal 2 6 4 2 2 2" xfId="41131" xr:uid="{088E4EFA-DE0D-40E5-A644-75540EA11FB6}"/>
    <cellStyle name="Normal 2 6 4 2 3" xfId="33116" xr:uid="{734E5189-7EBA-44E8-B180-22B574310D4D}"/>
    <cellStyle name="Normal 2 6 5" xfId="1925" xr:uid="{D6556AA6-30E1-4B6B-8E61-329E0BCC7EB4}"/>
    <cellStyle name="Normal 2 6 5 2" xfId="10267" xr:uid="{375CB2F4-50AE-43CE-A074-79E8AD857E1E}"/>
    <cellStyle name="Normal 2 6 5 2 2" xfId="23089" xr:uid="{9C27A922-E544-4322-9D79-9C8F816BAA56}"/>
    <cellStyle name="Normal 2 6 5 2 2 2" xfId="47100" xr:uid="{D4FE58B3-864B-4DCA-A777-1B2D7F02F91B}"/>
    <cellStyle name="Normal 2 6 5 2 3" xfId="34926" xr:uid="{A05FD614-4E19-4979-9D10-16D388C067BE}"/>
    <cellStyle name="Normal 2 6 5 3" xfId="20624" xr:uid="{8716C80F-454B-4CBF-BA65-E7FDED7B38A1}"/>
    <cellStyle name="Normal 2 6 5 3 2" xfId="44784" xr:uid="{ABB64366-1C13-46C0-A1F6-117975A7D507}"/>
    <cellStyle name="Normal 2 6 5 4" xfId="27041" xr:uid="{BE75AD9C-3851-4F77-A134-5D22BB7E5616}"/>
    <cellStyle name="Normal 2 6 6" xfId="2118" xr:uid="{6A5EC89C-CD40-4A18-B943-BB839470DEA1}"/>
    <cellStyle name="Normal 2 6 6 2" xfId="10460" xr:uid="{5D5065FB-C2E1-4B6A-9ECB-67D57BF88A5D}"/>
    <cellStyle name="Normal 2 6 6 2 2" xfId="21509" xr:uid="{FFC1D48E-741A-462D-AC24-3B762E86D758}"/>
    <cellStyle name="Normal 2 6 6 2 2 2" xfId="45608" xr:uid="{BABC0F54-6399-42F5-B15A-79CCE9E33656}"/>
    <cellStyle name="Normal 2 6 6 2 3" xfId="35118" xr:uid="{E05B9065-0023-4168-9033-756EF8C9CD77}"/>
    <cellStyle name="Normal 2 6 6 3" xfId="19037" xr:uid="{94152C29-F26C-4460-AC36-3251B8577F1A}"/>
    <cellStyle name="Normal 2 6 6 3 2" xfId="43231" xr:uid="{AE4B2F41-5F11-4C10-A9B1-1843CC29A2A4}"/>
    <cellStyle name="Normal 2 6 6 4" xfId="27233" xr:uid="{6F984C6E-7112-42BA-B606-D3B450580959}"/>
    <cellStyle name="Normal 2 6 7" xfId="2505" xr:uid="{4286FB14-5BA7-4BCC-A507-FB1E36EC8090}"/>
    <cellStyle name="Normal 2 6 7 2" xfId="10846" xr:uid="{EC60AAB1-D8A1-4521-B04D-8C515FCFA31B}"/>
    <cellStyle name="Normal 2 6 7 2 2" xfId="35502" xr:uid="{FA84F144-4A84-4F2C-9B5A-6B5FB52B6AA4}"/>
    <cellStyle name="Normal 2 6 7 3" xfId="20910" xr:uid="{6C653574-8B3F-4E59-9C6B-3DFBCA44C6D4}"/>
    <cellStyle name="Normal 2 6 7 3 2" xfId="45046" xr:uid="{51BFA283-D4E9-457F-85AF-7F2356936334}"/>
    <cellStyle name="Normal 2 6 7 4" xfId="27617" xr:uid="{9E83338A-11EC-4A0B-87C3-1C61AB592A6D}"/>
    <cellStyle name="Normal 2 6 8" xfId="2742" xr:uid="{40FC259D-9EF4-4B8A-A069-72E98D8C8129}"/>
    <cellStyle name="Normal 2 6 8 2" xfId="11083" xr:uid="{4601B783-B9F7-4ADA-AF9A-9F1D2A77B9D4}"/>
    <cellStyle name="Normal 2 6 8 2 2" xfId="35738" xr:uid="{CFDF0306-BE3E-4515-99C0-BBFD5B8E2407}"/>
    <cellStyle name="Normal 2 6 8 3" xfId="27853" xr:uid="{5C707A4C-F8C5-4C77-A136-FA4A3BF199C3}"/>
    <cellStyle name="Normal 2 6 9" xfId="3215" xr:uid="{5AD8BFC9-D8F3-4ED2-B3A8-11376AAF4110}"/>
    <cellStyle name="Normal 2 6 9 2" xfId="11556" xr:uid="{BB300879-A2A2-4D68-B59D-86892B03DCB4}"/>
    <cellStyle name="Normal 2 6 9 2 2" xfId="36210" xr:uid="{D7DDC61E-0D2D-40DC-819B-189E5164AC70}"/>
    <cellStyle name="Normal 2 6 9 3" xfId="28325" xr:uid="{C44B3AEF-0ACC-4AF0-B30D-CE4B0AC14699}"/>
    <cellStyle name="Normal 2 7" xfId="498" xr:uid="{4F4A4458-34E7-4DC9-9B09-1378B42BCC97}"/>
    <cellStyle name="Normal 2 7 2" xfId="766" xr:uid="{42967F9D-82DB-46C2-8FD9-EC886038C1DE}"/>
    <cellStyle name="Normal 2 7 3" xfId="8885" xr:uid="{90F2FBD6-30FA-4E79-84DA-7BFA85425113}"/>
    <cellStyle name="Normal 2 7 3 2" xfId="21752" xr:uid="{EA5FA007-1204-40EE-AFA8-AC33AFD79C75}"/>
    <cellStyle name="Normal 2 7 3 2 2" xfId="45826" xr:uid="{80777055-A81C-4718-A844-1DB9103E360C}"/>
    <cellStyle name="Normal 2 7 3 3" xfId="19287" xr:uid="{E94C2EB2-9083-46C7-BA30-57DFD54C2A53}"/>
    <cellStyle name="Normal 2 7 3 3 2" xfId="43481" xr:uid="{458CD7F5-087F-4F83-A823-9B15D651C581}"/>
    <cellStyle name="Normal 2 7 3 4" xfId="33648" xr:uid="{869F008B-AACA-49DE-9F7E-996DD5DC0D42}"/>
    <cellStyle name="Normal 2 7 4" xfId="21156" xr:uid="{77965EFB-6F8B-485C-B090-C417DE5C9CC3}"/>
    <cellStyle name="Normal 2 7 4 2" xfId="45276" xr:uid="{A6D6EEF9-3853-499C-BCD4-276507E91B38}"/>
    <cellStyle name="Normal 2 7 5" xfId="18680" xr:uid="{2AFE7608-C4EB-4036-8CB5-BC0C7F095005}"/>
    <cellStyle name="Normal 2 7 5 2" xfId="42876" xr:uid="{5B2C68A8-71BE-4833-B325-E9E8F1A5C3D1}"/>
    <cellStyle name="Normal 2 7 6" xfId="25779" xr:uid="{5E3E1AC7-17D9-428F-83BE-4C827EB3B617}"/>
    <cellStyle name="Normal 2 8" xfId="1986" xr:uid="{C7B35F18-1323-49DC-AC2F-0F0684764E9D}"/>
    <cellStyle name="Normal 2 8 2" xfId="7672" xr:uid="{611F5E89-F4DC-4BBB-9D24-0359CAF11EB3}"/>
    <cellStyle name="Normal 2 8 2 2" xfId="15930" xr:uid="{BAEA4DD4-6B08-4179-8B46-54EE31B5561D}"/>
    <cellStyle name="Normal 2 8 2 2 2" xfId="40512" xr:uid="{37F4CC8A-46F9-4744-83CD-9CC768E74221}"/>
    <cellStyle name="Normal 2 8 2 3" xfId="23150" xr:uid="{7B739ED6-2230-4A79-A862-DD9717771C46}"/>
    <cellStyle name="Normal 2 8 2 3 2" xfId="47161" xr:uid="{773AE235-22BD-42C2-9C18-B5D49531F85F}"/>
    <cellStyle name="Normal 2 8 2 4" xfId="32497" xr:uid="{7A865FC6-6D34-48B8-A82C-5D2937F5E87C}"/>
    <cellStyle name="Normal 2 8 3" xfId="5785" xr:uid="{FF37D2F8-C8A0-462F-9037-BEF6FCA1AEF7}"/>
    <cellStyle name="Normal 2 8 3 2" xfId="14047" xr:uid="{E210E7E1-5AD1-4C0A-8141-132418347CA2}"/>
    <cellStyle name="Normal 2 8 3 2 2" xfId="38629" xr:uid="{735C5A6E-5C4D-4D9B-BED5-7DEA158B31AB}"/>
    <cellStyle name="Normal 2 8 3 3" xfId="30614" xr:uid="{F838FD60-5F7D-49CC-B350-35853DC37646}"/>
    <cellStyle name="Normal 2 8 4" xfId="10328" xr:uid="{7C440706-FA70-45C5-B29D-98E64EC8E2B1}"/>
    <cellStyle name="Normal 2 8 4 2" xfId="34987" xr:uid="{FAF8EEDD-591F-4482-9E03-D30EE4FD1AAA}"/>
    <cellStyle name="Normal 2 8 5" xfId="20685" xr:uid="{CD5DDD8B-A5C7-481E-83C3-D5EEBDCDCBA3}"/>
    <cellStyle name="Normal 2 8 5 2" xfId="44845" xr:uid="{D627DAD7-2436-4520-B0BB-40AFD51B9522}"/>
    <cellStyle name="Normal 2 8 6" xfId="27102" xr:uid="{9148E571-8304-4040-B4D2-4E342DBCE0B7}"/>
    <cellStyle name="Normal 2 9" xfId="2299" xr:uid="{4C5193FF-3F63-4DFA-8AF2-050B1FEE8F31}"/>
    <cellStyle name="Normal 2 9 2" xfId="10640" xr:uid="{2720D7FF-2D77-451C-B5BC-8EF420E69E35}"/>
    <cellStyle name="Normal 2 9 2 2" xfId="35297" xr:uid="{1976F537-6F86-4BED-BB4D-8B09A4989AFD}"/>
    <cellStyle name="Normal 2 9 3" xfId="27412" xr:uid="{BFD8E9E2-3326-446F-86B7-556872DA8D31}"/>
    <cellStyle name="Normal 20" xfId="494" xr:uid="{5A4D000B-65AC-4035-8657-11F1679BFADD}"/>
    <cellStyle name="Normal 20 2" xfId="8881" xr:uid="{B46936BE-732D-4B5E-B5FA-9C7B42A50856}"/>
    <cellStyle name="Normal 20 2 2" xfId="21748" xr:uid="{5B9E4C99-5B02-4A83-A3FD-85432D84710C}"/>
    <cellStyle name="Normal 20 2 2 2" xfId="45822" xr:uid="{287CC0D4-1B99-4459-BFC4-D8120014E8F8}"/>
    <cellStyle name="Normal 20 2 3" xfId="19283" xr:uid="{83376410-06B4-4F2A-8307-46511579E458}"/>
    <cellStyle name="Normal 20 2 3 2" xfId="43477" xr:uid="{7A07A76B-6A78-4A87-8A38-8B483EABA051}"/>
    <cellStyle name="Normal 20 2 4" xfId="33644" xr:uid="{78519CB4-5FE1-49D2-A144-F2FBEECFFC29}"/>
    <cellStyle name="Normal 20 3" xfId="21152" xr:uid="{15B122C2-FF0E-4AD4-82F6-7A0E188A0BCE}"/>
    <cellStyle name="Normal 20 3 2" xfId="45272" xr:uid="{48416479-31CD-4E86-BED2-14E944633138}"/>
    <cellStyle name="Normal 20 4" xfId="18676" xr:uid="{F2B9E987-B181-4DB1-9030-02EDE8A178E3}"/>
    <cellStyle name="Normal 20 4 2" xfId="42872" xr:uid="{EA63DB6D-BF3C-481B-8CE6-8E9AFA63DB43}"/>
    <cellStyle name="Normal 20 5" xfId="25775" xr:uid="{0A82C941-7728-40C6-991B-05F9C222E12B}"/>
    <cellStyle name="Normal 21" xfId="555" xr:uid="{2D326F0F-0AEF-457C-B5AD-5842E5571FF1}"/>
    <cellStyle name="Normal 21 2" xfId="8942" xr:uid="{DE320E52-3783-4ED9-A0BB-DBAE7A61DC3F}"/>
    <cellStyle name="Normal 22" xfId="682" xr:uid="{B51CB834-0481-4FDB-A873-59A74E30798E}"/>
    <cellStyle name="Normal 22 2" xfId="9083" xr:uid="{2CE3E24C-AF8B-4DC0-BE3A-7FAC13350218}"/>
    <cellStyle name="Normal 22 2 2" xfId="21927" xr:uid="{72A6989C-089D-4CFC-A8CC-9640CC91F85B}"/>
    <cellStyle name="Normal 22 2 2 2" xfId="46001" xr:uid="{F016F197-5C93-411F-B57F-9F230F31DAA9}"/>
    <cellStyle name="Normal 22 2 3" xfId="19462" xr:uid="{6E36516E-FA58-4A60-9B52-2217AB7B7169}"/>
    <cellStyle name="Normal 22 2 3 2" xfId="43656" xr:uid="{D90485E1-1487-443F-94D8-C83E3004613E}"/>
    <cellStyle name="Normal 22 2 4" xfId="33838" xr:uid="{50D216A1-0004-4D89-ACA3-DF9D4E884A8B}"/>
    <cellStyle name="Normal 22 3" xfId="20829" xr:uid="{00061422-1DDA-4965-A8A1-F670AA679679}"/>
    <cellStyle name="Normal 22 4" xfId="18398" xr:uid="{595629D5-864D-42F8-BF24-5CD6C1BB997D}"/>
    <cellStyle name="Normal 22 5" xfId="25966" xr:uid="{547769E3-E5B8-4D3D-B6FA-D1C1B9EF763D}"/>
    <cellStyle name="Normal 23" xfId="1863" xr:uid="{A74ADD99-FA51-48BD-8C3B-62D169F6A458}"/>
    <cellStyle name="Normal 23 2" xfId="10205" xr:uid="{FB633E37-124B-45DA-9BDD-884721ADF52D}"/>
    <cellStyle name="Normal 24" xfId="1982" xr:uid="{89B5BBCB-837F-4976-9BAB-C915C79D29E0}"/>
    <cellStyle name="Normal 24 2" xfId="10324" xr:uid="{372886FE-81E5-4C30-80D6-CDBAD2D59A86}"/>
    <cellStyle name="Normal 24 2 2" xfId="23146" xr:uid="{97B36296-D9F8-4318-84A0-03C1D753AB3D}"/>
    <cellStyle name="Normal 24 2 2 2" xfId="47157" xr:uid="{AC5C98CA-89A9-40F9-8E63-CA6E7F719098}"/>
    <cellStyle name="Normal 24 2 3" xfId="34983" xr:uid="{6BDFA7DE-9A96-4F46-A6F8-2E0851EE4527}"/>
    <cellStyle name="Normal 24 3" xfId="20681" xr:uid="{043391C4-5E9B-47CA-AA02-28FF55DD47BD}"/>
    <cellStyle name="Normal 24 3 2" xfId="44841" xr:uid="{4FA70AE4-5185-4B74-99A6-168E33CC9216}"/>
    <cellStyle name="Normal 24 4" xfId="27098" xr:uid="{2A84FF27-DFD3-4E39-A640-00303A244CA4}"/>
    <cellStyle name="Normal 25" xfId="2056" xr:uid="{F9994890-F9E2-44C1-9B6B-018347E60A22}"/>
    <cellStyle name="Normal 25 2" xfId="10398" xr:uid="{CC9BF7A9-DDDA-4574-94A4-AA0E9E2E989C}"/>
    <cellStyle name="Normal 25 2 2" xfId="21429" xr:uid="{C607A6CA-5A36-4D85-9BF3-CAE5227A477B}"/>
    <cellStyle name="Normal 25 3" xfId="18955" xr:uid="{00A19A24-6E55-4B2A-959C-1DF800A1A950}"/>
    <cellStyle name="Normal 26" xfId="2294" xr:uid="{FB218B26-9319-4126-BDC1-9A623A03C183}"/>
    <cellStyle name="Normal 26 2" xfId="10635" xr:uid="{E8BA173C-3786-4015-9D91-A34258EE7F61}"/>
    <cellStyle name="Normal 27" xfId="2295" xr:uid="{6723EB6B-51B2-4579-920C-C34633143979}"/>
    <cellStyle name="Normal 27 2" xfId="10636" xr:uid="{3772AC72-D559-47B9-ABA6-3CFF97C1906F}"/>
    <cellStyle name="Normal 27 2 2" xfId="35293" xr:uid="{9100A669-F4AF-4229-B4E7-84E4E0BAF8FE}"/>
    <cellStyle name="Normal 27 3" xfId="27408" xr:uid="{A088274F-2DB6-4F5D-929D-4DCA81EC9D6E}"/>
    <cellStyle name="Normal 28" xfId="2369" xr:uid="{9A5152B1-1F8E-45CA-8BAD-F5E99CF5D381}"/>
    <cellStyle name="Normal 28 2" xfId="10710" xr:uid="{469FB544-AA25-4140-ABC2-B45F642319BF}"/>
    <cellStyle name="Normal 28 2 2" xfId="35367" xr:uid="{B0527FDB-B731-4F96-A149-0D6721979F70}"/>
    <cellStyle name="Normal 28 3" xfId="27482" xr:uid="{3CACC371-C3F2-45B3-9D52-ED0F7A8A65D5}"/>
    <cellStyle name="Normal 29" xfId="2443" xr:uid="{D460CC89-8BFC-4540-A761-9B90832ACF73}"/>
    <cellStyle name="Normal 29 2" xfId="10784" xr:uid="{3C0A90E9-9838-4F6A-A752-851D30DA64D0}"/>
    <cellStyle name="Normal 3" xfId="17" xr:uid="{2B4B1126-1415-404B-8AAF-30C2FC078A66}"/>
    <cellStyle name="Normal 3 2" xfId="7" xr:uid="{66FA4087-9DC5-4905-9D1D-1D5B18C74399}"/>
    <cellStyle name="Normal 3 3" xfId="126" xr:uid="{91EC3B4B-1BA3-4F21-BA40-E9E04D10CFD2}"/>
    <cellStyle name="Normal 3 3 10" xfId="1193" xr:uid="{07F1AEAA-0362-4302-9E76-76697991EC1B}"/>
    <cellStyle name="Normal 3 3 10 2" xfId="5866" xr:uid="{7AEEBD40-B9B8-41DD-AA00-C87A1BADC1A2}"/>
    <cellStyle name="Normal 3 3 10 2 2" xfId="7753" xr:uid="{D643CD33-D562-46A4-A24D-224196535F7A}"/>
    <cellStyle name="Normal 3 3 10 2 2 2" xfId="16011" xr:uid="{9B3177C2-B844-4508-9D82-385947D40571}"/>
    <cellStyle name="Normal 3 3 10 2 2 2 2" xfId="40593" xr:uid="{511C756C-EC81-4100-852D-9438BC32655A}"/>
    <cellStyle name="Normal 3 3 10 2 2 3" xfId="22390" xr:uid="{567A5374-A2C4-48E2-B202-949494B1EC3A}"/>
    <cellStyle name="Normal 3 3 10 2 2 3 2" xfId="46424" xr:uid="{D458F8D7-41F2-4F43-B7A5-1058118C52B6}"/>
    <cellStyle name="Normal 3 3 10 2 2 4" xfId="32578" xr:uid="{7077F336-834D-49CE-9235-8D6E020C462D}"/>
    <cellStyle name="Normal 3 3 10 2 3" xfId="14128" xr:uid="{A1BE517C-4DAD-48D8-B1FB-4F2694311194}"/>
    <cellStyle name="Normal 3 3 10 2 3 2" xfId="38710" xr:uid="{5B43C64F-4EA0-4946-831F-1F21583DC176}"/>
    <cellStyle name="Normal 3 3 10 2 4" xfId="19923" xr:uid="{7CA6C2EC-170F-4E52-95FF-56464E63B435}"/>
    <cellStyle name="Normal 3 3 10 2 4 2" xfId="44102" xr:uid="{BF592449-A0BC-4F13-B670-7C57FC8F08DC}"/>
    <cellStyle name="Normal 3 3 10 2 5" xfId="30695" xr:uid="{638B4629-74C8-4193-9B96-FD167E5C0352}"/>
    <cellStyle name="Normal 3 3 10 3" xfId="6386" xr:uid="{2340EECC-EDA9-46CD-BB66-B815C8483EC8}"/>
    <cellStyle name="Normal 3 3 10 3 2" xfId="14645" xr:uid="{73EFAE85-4A61-45FA-8291-AB7D580A25FA}"/>
    <cellStyle name="Normal 3 3 10 3 2 2" xfId="39227" xr:uid="{4D683F96-2EAB-4830-A5DB-CAF91883AD9B}"/>
    <cellStyle name="Normal 3 3 10 3 3" xfId="20839" xr:uid="{69686CEB-ED27-4854-B1FA-576813C7FE96}"/>
    <cellStyle name="Normal 3 3 10 3 3 2" xfId="44977" xr:uid="{80B1F87F-0987-4356-9418-8903D15B98FA}"/>
    <cellStyle name="Normal 3 3 10 3 4" xfId="31212" xr:uid="{5E83A925-B4C7-43C1-AD9C-2E527204C853}"/>
    <cellStyle name="Normal 3 3 10 4" xfId="7296" xr:uid="{6E3F5468-786F-42EA-8A53-FFF6BF5ECA07}"/>
    <cellStyle name="Normal 3 3 10 4 2" xfId="15555" xr:uid="{C063D11A-1751-4B6C-8777-76E0504A204C}"/>
    <cellStyle name="Normal 3 3 10 4 2 2" xfId="40137" xr:uid="{5DF83F58-B837-43C4-A047-F3CA74BFA1B4}"/>
    <cellStyle name="Normal 3 3 10 4 3" xfId="32122" xr:uid="{48747FF3-FCF3-4A83-BB00-F42AC04BF293}"/>
    <cellStyle name="Normal 3 3 10 5" xfId="5139" xr:uid="{3C5C5341-ECC9-4F0F-AFA4-AAF58B5ECC26}"/>
    <cellStyle name="Normal 3 3 10 5 2" xfId="13433" xr:uid="{08300363-42A5-4D91-810C-0FBEE525FEC8}"/>
    <cellStyle name="Normal 3 3 10 5 2 2" xfId="38017" xr:uid="{9F48796A-3007-47BE-8B9A-33A175560341}"/>
    <cellStyle name="Normal 3 3 10 5 3" xfId="29999" xr:uid="{6CA8BEE7-03A1-4FF6-B6BD-2BE9CAFCC0C4}"/>
    <cellStyle name="Normal 3 3 10 6" xfId="9561" xr:uid="{092F2BE9-6785-4FAD-A4B5-3E1E0F721F99}"/>
    <cellStyle name="Normal 3 3 10 6 2" xfId="34257" xr:uid="{8FE07F48-8AD7-4A69-B381-8D61F7CBE459}"/>
    <cellStyle name="Normal 3 3 10 7" xfId="18410" xr:uid="{2E2C9EE6-7E2A-4B2A-9F08-2E505B726FC3}"/>
    <cellStyle name="Normal 3 3 10 7 2" xfId="42620" xr:uid="{6E5823AD-F641-4E0E-B01F-2FD6D8E771F1}"/>
    <cellStyle name="Normal 3 3 10 8" xfId="26374" xr:uid="{E20BEBD6-0778-4FCF-B199-7E0E039D985A}"/>
    <cellStyle name="Normal 3 3 11" xfId="1153" xr:uid="{AABDD447-FF7F-46CF-BF0B-29B09D540613}"/>
    <cellStyle name="Normal 3 3 11 2" xfId="6239" xr:uid="{EEB35138-8FD9-4B58-8E33-B755D367E118}"/>
    <cellStyle name="Normal 3 3 11 2 2" xfId="8126" xr:uid="{F470FBDB-F0CE-494D-B534-81DAFDA065F8}"/>
    <cellStyle name="Normal 3 3 11 2 2 2" xfId="16384" xr:uid="{EECB740F-5726-490A-B85C-EE23635B9C4D}"/>
    <cellStyle name="Normal 3 3 11 2 2 2 2" xfId="40966" xr:uid="{459F5487-DFE8-4AFB-99D0-9F88D9099DC1}"/>
    <cellStyle name="Normal 3 3 11 2 2 3" xfId="32951" xr:uid="{22BAC410-9148-4A18-8D68-B9532D6DB019}"/>
    <cellStyle name="Normal 3 3 11 2 3" xfId="14501" xr:uid="{AA71123B-CEFE-4B58-A63D-689F633E3062}"/>
    <cellStyle name="Normal 3 3 11 2 3 2" xfId="39083" xr:uid="{981BE824-545F-4338-BACF-8E7A8E37B5D8}"/>
    <cellStyle name="Normal 3 3 11 2 4" xfId="22362" xr:uid="{6B48273D-E3A3-48E0-AB23-DC06622BAC99}"/>
    <cellStyle name="Normal 3 3 11 2 4 2" xfId="46396" xr:uid="{06B51195-FA80-40BD-840A-E5BF8EBDE988}"/>
    <cellStyle name="Normal 3 3 11 2 5" xfId="31068" xr:uid="{A88B5F9B-3E5F-4207-91CF-AE4006CFEDB3}"/>
    <cellStyle name="Normal 3 3 11 3" xfId="6759" xr:uid="{67FA160F-F38D-4AAC-B901-0A337606C549}"/>
    <cellStyle name="Normal 3 3 11 3 2" xfId="15018" xr:uid="{E6D6CB3D-7D5B-4746-BF6F-A10367ED6CCD}"/>
    <cellStyle name="Normal 3 3 11 3 2 2" xfId="39600" xr:uid="{AEF15FE4-758D-482C-A205-44F4F3FA8263}"/>
    <cellStyle name="Normal 3 3 11 3 3" xfId="31585" xr:uid="{02DA41DC-8128-40A0-9E53-4D8F9A7B0046}"/>
    <cellStyle name="Normal 3 3 11 4" xfId="7270" xr:uid="{97F07DA8-83B7-4823-9FF3-260B6342A0C7}"/>
    <cellStyle name="Normal 3 3 11 4 2" xfId="15529" xr:uid="{142287EB-5E08-4FC8-8409-4A0FC2353CAC}"/>
    <cellStyle name="Normal 3 3 11 4 2 2" xfId="40111" xr:uid="{BB831736-E05B-43B6-BC1C-766426C0A25B}"/>
    <cellStyle name="Normal 3 3 11 4 3" xfId="32096" xr:uid="{4CC105C2-A9AE-41B7-8B7D-1B4030EB924B}"/>
    <cellStyle name="Normal 3 3 11 5" xfId="5112" xr:uid="{51CB24E9-D25E-466F-86DF-788955FA2083}"/>
    <cellStyle name="Normal 3 3 11 5 2" xfId="13407" xr:uid="{25D43030-8174-4537-9070-B1883104C6E7}"/>
    <cellStyle name="Normal 3 3 11 5 2 2" xfId="37991" xr:uid="{137E6901-D710-496C-8DC4-61FDC7D5F925}"/>
    <cellStyle name="Normal 3 3 11 5 3" xfId="29972" xr:uid="{72813220-3C77-4C83-A74A-D3E5C034C17A}"/>
    <cellStyle name="Normal 3 3 11 6" xfId="9529" xr:uid="{75DF3506-2E3A-4BF3-AFD6-D3F6317B6BDB}"/>
    <cellStyle name="Normal 3 3 11 6 2" xfId="34229" xr:uid="{AA5ABD7A-B265-451D-8F5E-65A37DBC2858}"/>
    <cellStyle name="Normal 3 3 11 7" xfId="19896" xr:uid="{5288B9CF-576E-4D1C-B177-C688F08EFF24}"/>
    <cellStyle name="Normal 3 3 11 7 2" xfId="44076" xr:uid="{CCA77579-BF34-4517-9E7F-6495D8ED381B}"/>
    <cellStyle name="Normal 3 3 11 8" xfId="26348" xr:uid="{4C3C0A22-1FC9-4097-9496-58804408B526}"/>
    <cellStyle name="Normal 3 3 12" xfId="1591" xr:uid="{E26BF832-0179-4727-82CF-CB284D23083F}"/>
    <cellStyle name="Normal 3 3 12 2" xfId="6877" xr:uid="{4D831C87-C4A6-444E-8746-B69AEE67496C}"/>
    <cellStyle name="Normal 3 3 12 2 2" xfId="15136" xr:uid="{ADB98926-68D7-4DA6-AC6E-C8C0EB86C1AE}"/>
    <cellStyle name="Normal 3 3 12 2 2 2" xfId="39718" xr:uid="{17C155CF-A504-4956-A37D-C96D251DB0DC}"/>
    <cellStyle name="Normal 3 3 12 2 3" xfId="22774" xr:uid="{A9BCA78D-3230-41C9-B284-6C80115F4797}"/>
    <cellStyle name="Normal 3 3 12 2 3 2" xfId="46800" xr:uid="{959E88D5-4247-46A4-BCFF-680CBF333978}"/>
    <cellStyle name="Normal 3 3 12 2 4" xfId="31703" xr:uid="{481CFCD9-0C6D-4130-A7AF-618EFC088948}"/>
    <cellStyle name="Normal 3 3 12 3" xfId="5524" xr:uid="{6F26EEE5-37D1-414B-86BC-92385A1BDB66}"/>
    <cellStyle name="Normal 3 3 12 3 2" xfId="13807" xr:uid="{7E2F9D03-764A-476C-A341-C88FB6710B35}"/>
    <cellStyle name="Normal 3 3 12 3 2 2" xfId="38391" xr:uid="{48E29998-187B-49D0-A3D9-88119B4AEBEA}"/>
    <cellStyle name="Normal 3 3 12 3 3" xfId="30373" xr:uid="{682A36BE-9737-47AB-82B5-B3EDC59A2631}"/>
    <cellStyle name="Normal 3 3 12 4" xfId="9945" xr:uid="{E46E5F11-B57B-4895-BCC8-170D1473BE14}"/>
    <cellStyle name="Normal 3 3 12 4 2" xfId="34631" xr:uid="{67BF8156-EB43-447C-B660-7303F73C3394}"/>
    <cellStyle name="Normal 3 3 12 5" xfId="20308" xr:uid="{18635071-066C-44B2-9AB7-E3103E33EFF4}"/>
    <cellStyle name="Normal 3 3 12 5 2" xfId="44480" xr:uid="{7E51EF46-3DE3-4096-88C5-2ACA5B2A19C2}"/>
    <cellStyle name="Normal 3 3 12 6" xfId="26747" xr:uid="{06CF4271-3559-42B4-9A60-A3CF86BD3056}"/>
    <cellStyle name="Normal 3 3 13" xfId="1748" xr:uid="{7E7B370C-3ACF-40D6-A258-DAEBACE347D8}"/>
    <cellStyle name="Normal 3 3 13 2" xfId="7562" xr:uid="{57D81AB8-6918-4DE7-896B-6E7461555D58}"/>
    <cellStyle name="Normal 3 3 13 2 2" xfId="15820" xr:uid="{55E699EF-A968-424C-848B-117849D9ACC2}"/>
    <cellStyle name="Normal 3 3 13 2 2 2" xfId="40402" xr:uid="{A2A15C05-2CF7-4B28-91F6-7895D41ABCEF}"/>
    <cellStyle name="Normal 3 3 13 2 3" xfId="22913" xr:uid="{073683B9-ED65-47AA-A8B1-330331DBB654}"/>
    <cellStyle name="Normal 3 3 13 2 3 2" xfId="46924" xr:uid="{A769A991-EE83-4D11-BF3F-96B811678529}"/>
    <cellStyle name="Normal 3 3 13 2 4" xfId="32387" xr:uid="{E7E7ECE4-74EB-4BFC-946F-CF71307E0EC2}"/>
    <cellStyle name="Normal 3 3 13 3" xfId="5666" xr:uid="{139E0EDB-6298-46E4-A5A5-F6E4FD307714}"/>
    <cellStyle name="Normal 3 3 13 3 2" xfId="13928" xr:uid="{C64241CB-840D-4A7D-ACD5-7954EBADCC5F}"/>
    <cellStyle name="Normal 3 3 13 3 2 2" xfId="38510" xr:uid="{5918323B-DBD4-4585-A1A7-37D0B41A836D}"/>
    <cellStyle name="Normal 3 3 13 3 3" xfId="30495" xr:uid="{33545CB7-4F3C-44F5-ACE2-3F47CC964C18}"/>
    <cellStyle name="Normal 3 3 13 4" xfId="10090" xr:uid="{82BDDC43-540C-4960-A7CF-6F295411FB27}"/>
    <cellStyle name="Normal 3 3 13 4 2" xfId="34750" xr:uid="{E7933E0A-0804-47D2-B5EE-245603417EAF}"/>
    <cellStyle name="Normal 3 3 13 5" xfId="20448" xr:uid="{95E604F5-6239-4B81-87E6-7C96A5667558}"/>
    <cellStyle name="Normal 3 3 13 5 2" xfId="44608" xr:uid="{AE0622EB-F188-4B68-9686-AC3C23492E94}"/>
    <cellStyle name="Normal 3 3 13 6" xfId="26865" xr:uid="{3F3FF7D0-1326-47C1-A5EE-A88E88B681DC}"/>
    <cellStyle name="Normal 3 3 14" xfId="704" xr:uid="{46435926-1F88-4A33-938B-AF7103A4AB02}"/>
    <cellStyle name="Normal 3 3 14 2" xfId="7675" xr:uid="{44F8C7EE-F5A0-4C22-B256-EEE8C80DFD11}"/>
    <cellStyle name="Normal 3 3 14 2 2" xfId="15933" xr:uid="{16FA00E2-E23F-47CD-8519-EF6EA984CDDD}"/>
    <cellStyle name="Normal 3 3 14 2 2 2" xfId="40515" xr:uid="{72A75356-5ABF-432B-8A5B-503354B0E060}"/>
    <cellStyle name="Normal 3 3 14 2 3" xfId="21940" xr:uid="{DE2D30D9-C133-4171-8CF3-D73345C87297}"/>
    <cellStyle name="Normal 3 3 14 2 3 2" xfId="46012" xr:uid="{60DDD9FF-2CDD-4514-A010-9D062EC4E8B5}"/>
    <cellStyle name="Normal 3 3 14 2 4" xfId="32500" xr:uid="{D1657ABF-96E6-424E-9554-EC78DA3B906F}"/>
    <cellStyle name="Normal 3 3 14 3" xfId="5788" xr:uid="{17EC1476-2B04-4728-8E28-EF49C9877DA6}"/>
    <cellStyle name="Normal 3 3 14 3 2" xfId="14050" xr:uid="{1DEE81E3-42FA-411F-96CB-322302F96C31}"/>
    <cellStyle name="Normal 3 3 14 3 2 2" xfId="38632" xr:uid="{CF2384A0-0DBC-4B5E-9E57-7FA3C6CD0E33}"/>
    <cellStyle name="Normal 3 3 14 3 3" xfId="30617" xr:uid="{0342F1CB-6619-4F87-9539-BC4A50C62476}"/>
    <cellStyle name="Normal 3 3 14 4" xfId="9099" xr:uid="{E84B19BE-5EE9-4025-BC2C-6E997D82D09D}"/>
    <cellStyle name="Normal 3 3 14 4 2" xfId="33850" xr:uid="{19784324-608F-4465-93A0-E37493169161}"/>
    <cellStyle name="Normal 3 3 14 5" xfId="19475" xr:uid="{A21DFE08-A99D-4037-B550-D99AF74A677B}"/>
    <cellStyle name="Normal 3 3 14 5 2" xfId="43667" xr:uid="{F6D53D37-D617-4512-891F-744913E3E996}"/>
    <cellStyle name="Normal 3 3 14 6" xfId="25975" xr:uid="{E9537D13-72A7-4DC9-853C-CC7FA3042F28}"/>
    <cellStyle name="Normal 3 3 15" xfId="1867" xr:uid="{292EB124-145A-47A7-9A11-45A3160A8EC5}"/>
    <cellStyle name="Normal 3 3 15 2" xfId="7727" xr:uid="{5CA00767-16D2-46EA-A402-FADC9F1D4B34}"/>
    <cellStyle name="Normal 3 3 15 2 2" xfId="15985" xr:uid="{17F8925B-4A9C-4ACB-93DE-AE5896C3AB3D}"/>
    <cellStyle name="Normal 3 3 15 2 2 2" xfId="40567" xr:uid="{561C05CA-9C2F-4E83-B1EC-1FEE29C39769}"/>
    <cellStyle name="Normal 3 3 15 2 3" xfId="23031" xr:uid="{E9417DA0-02A1-406F-AC7F-12A8E8DF650B}"/>
    <cellStyle name="Normal 3 3 15 2 3 2" xfId="47042" xr:uid="{485D48C2-42F1-4A0B-8374-3E74FD1C733B}"/>
    <cellStyle name="Normal 3 3 15 2 4" xfId="32552" xr:uid="{6708C1AC-1E6A-4709-BBBC-0BFE9BCBE1B4}"/>
    <cellStyle name="Normal 3 3 15 3" xfId="5840" xr:uid="{CE82F063-772D-40DF-B548-1CB59563AC89}"/>
    <cellStyle name="Normal 3 3 15 3 2" xfId="14102" xr:uid="{018DB1BC-8146-467C-A76E-A0A77816E48A}"/>
    <cellStyle name="Normal 3 3 15 3 2 2" xfId="38684" xr:uid="{9DE2E03B-EBFA-4A54-8F36-E8E88249827C}"/>
    <cellStyle name="Normal 3 3 15 3 3" xfId="30669" xr:uid="{A2542064-3567-4646-A397-5EECC56B34BC}"/>
    <cellStyle name="Normal 3 3 15 4" xfId="10209" xr:uid="{6950033C-90EA-427A-B43E-DF6408EA9C73}"/>
    <cellStyle name="Normal 3 3 15 4 2" xfId="34868" xr:uid="{0D96AA3E-E140-4084-B981-77ADE71111F0}"/>
    <cellStyle name="Normal 3 3 15 5" xfId="20566" xr:uid="{3BAE8CE2-BD9B-4CDD-A617-1BE73DB59047}"/>
    <cellStyle name="Normal 3 3 15 5 2" xfId="44726" xr:uid="{7B721450-BCF2-442C-AFC3-415DB222A48A}"/>
    <cellStyle name="Normal 3 3 15 6" xfId="26983" xr:uid="{86AE1030-C2D7-4A2B-A875-E385A10BF75F}"/>
    <cellStyle name="Normal 3 3 16" xfId="1989" xr:uid="{1DF495FE-4F3F-4559-B6FD-89FA629EE262}"/>
    <cellStyle name="Normal 3 3 16 2" xfId="6360" xr:uid="{29456314-FF05-4845-A9B9-AF2FAB9BC1D4}"/>
    <cellStyle name="Normal 3 3 16 2 2" xfId="14619" xr:uid="{D120D680-4A99-4C9B-9530-9D10CB91863C}"/>
    <cellStyle name="Normal 3 3 16 2 2 2" xfId="39201" xr:uid="{5E1D98D5-1F28-4CB6-B91A-CEA4021E16C9}"/>
    <cellStyle name="Normal 3 3 16 2 3" xfId="23153" xr:uid="{ED8F634F-A3A3-4310-9D17-309B5019E599}"/>
    <cellStyle name="Normal 3 3 16 2 3 2" xfId="47164" xr:uid="{0773FD67-0A49-4BC1-8253-68DA5D861CC1}"/>
    <cellStyle name="Normal 3 3 16 2 4" xfId="31186" xr:uid="{CB8917F8-7BE4-4FA5-959C-43FCB988399E}"/>
    <cellStyle name="Normal 3 3 16 3" xfId="10331" xr:uid="{751999C9-A33F-4B2E-B4B0-93D02BF2BA16}"/>
    <cellStyle name="Normal 3 3 16 3 2" xfId="34990" xr:uid="{27A0B383-0CFA-4520-8C3C-49415793A4DD}"/>
    <cellStyle name="Normal 3 3 16 4" xfId="20688" xr:uid="{071251F7-0D28-416B-B411-E3B581635B9C}"/>
    <cellStyle name="Normal 3 3 16 4 2" xfId="44848" xr:uid="{7A156611-1E59-4FFF-8405-1EB81F65DB24}"/>
    <cellStyle name="Normal 3 3 16 5" xfId="27105" xr:uid="{89BFE8B8-995E-4265-BEF1-CC7204DF15E9}"/>
    <cellStyle name="Normal 3 3 17" xfId="2060" xr:uid="{980B23CC-54AD-44D4-9026-30742B3B4781}"/>
    <cellStyle name="Normal 3 3 17 2" xfId="8233" xr:uid="{589E273D-6DEB-4B4D-9636-146955989673}"/>
    <cellStyle name="Normal 3 3 17 2 2" xfId="16491" xr:uid="{EC6FDB16-6120-4896-9E9E-757BC84B575A}"/>
    <cellStyle name="Normal 3 3 17 2 2 2" xfId="41073" xr:uid="{F341C6F0-0C54-4932-9CD8-4F46F4E219EB}"/>
    <cellStyle name="Normal 3 3 17 2 3" xfId="21435" xr:uid="{15DF6360-6974-4571-AED0-0DA02B6B3AC6}"/>
    <cellStyle name="Normal 3 3 17 2 3 2" xfId="45541" xr:uid="{E3B8822E-F22A-444A-BD37-57D0D68117EE}"/>
    <cellStyle name="Normal 3 3 17 2 4" xfId="33058" xr:uid="{27FD7784-C32F-436A-A6D7-8CBD8C8C7500}"/>
    <cellStyle name="Normal 3 3 17 3" xfId="10402" xr:uid="{474AA868-FF54-4C3C-B565-D3E73E69DF55}"/>
    <cellStyle name="Normal 3 3 17 3 2" xfId="35060" xr:uid="{F2DFE905-6E71-469C-80AD-63A734EB3C44}"/>
    <cellStyle name="Normal 3 3 17 4" xfId="18961" xr:uid="{36C6503F-2D2A-4964-905F-D125E2856583}"/>
    <cellStyle name="Normal 3 3 17 4 2" xfId="43155" xr:uid="{C68117DF-509C-4934-9A23-27E15241946E}"/>
    <cellStyle name="Normal 3 3 17 5" xfId="27175" xr:uid="{965564F7-A25D-4C5C-AE62-34593D8E1EF0}"/>
    <cellStyle name="Normal 3 3 18" xfId="2302" xr:uid="{1042FC5F-03AE-4C25-B447-849B7AA0B892}"/>
    <cellStyle name="Normal 3 3 18 2" xfId="10643" xr:uid="{9E0DDE7E-076D-4D9C-9F1A-561629198A52}"/>
    <cellStyle name="Normal 3 3 18 2 2" xfId="35300" xr:uid="{AF81FE8E-CA44-4A7A-9439-757662C25DD8}"/>
    <cellStyle name="Normal 3 3 18 3" xfId="20801" xr:uid="{5A96F3FA-4054-4C2D-B1A4-6EF0EEAEEBDD}"/>
    <cellStyle name="Normal 3 3 18 3 2" xfId="44945" xr:uid="{847FF645-5821-40D6-9789-D6139A4B5F44}"/>
    <cellStyle name="Normal 3 3 18 4" xfId="27415" xr:uid="{695879D7-DF3F-44D3-A367-08457546ACDE}"/>
    <cellStyle name="Normal 3 3 19" xfId="2376" xr:uid="{8A81E203-1CC5-4839-9D2E-854100BCD96F}"/>
    <cellStyle name="Normal 3 3 19 2" xfId="10717" xr:uid="{A473EB5D-9D9F-409F-B607-5446D95CFB7F}"/>
    <cellStyle name="Normal 3 3 19 2 2" xfId="35374" xr:uid="{C59498BF-E2F8-410F-9F64-71AA46FD30E2}"/>
    <cellStyle name="Normal 3 3 19 3" xfId="27489" xr:uid="{940581D4-A9D7-49B0-9B45-9CAF93FFBD0C}"/>
    <cellStyle name="Normal 3 3 2" xfId="130" xr:uid="{A78B8A2A-D640-45F8-A2BB-B239FAFB3943}"/>
    <cellStyle name="Normal 3 3 2 10" xfId="1157" xr:uid="{7559348E-4B18-411C-BF04-BE0BA88F0F07}"/>
    <cellStyle name="Normal 3 3 2 10 2" xfId="6243" xr:uid="{57060469-9521-46EA-867A-BF7FDE0DE7CC}"/>
    <cellStyle name="Normal 3 3 2 10 2 2" xfId="8130" xr:uid="{D1274DC8-82A0-4B3F-9684-8636865BC343}"/>
    <cellStyle name="Normal 3 3 2 10 2 2 2" xfId="16388" xr:uid="{617F11F7-5688-4061-AA97-86FEDC338B2A}"/>
    <cellStyle name="Normal 3 3 2 10 2 2 2 2" xfId="40970" xr:uid="{48B9B4ED-4D0F-45BC-889D-211B21F58062}"/>
    <cellStyle name="Normal 3 3 2 10 2 2 3" xfId="32955" xr:uid="{A21C30E0-9660-4DA1-8387-CB11E8FCB588}"/>
    <cellStyle name="Normal 3 3 2 10 2 3" xfId="14505" xr:uid="{E3898CA7-79C8-45BE-B5A9-EA0120CBD030}"/>
    <cellStyle name="Normal 3 3 2 10 2 3 2" xfId="39087" xr:uid="{DBFBF5D5-BAA3-4475-9863-9C2CED60096D}"/>
    <cellStyle name="Normal 3 3 2 10 2 4" xfId="22366" xr:uid="{7DEFA8A4-8AA3-4D43-8653-44E57EC22E95}"/>
    <cellStyle name="Normal 3 3 2 10 2 4 2" xfId="46400" xr:uid="{28A71028-1F8C-459A-92AD-5146E5CEF1DC}"/>
    <cellStyle name="Normal 3 3 2 10 2 5" xfId="31072" xr:uid="{DF3A8DCE-F6B6-494D-919B-D89834647FC4}"/>
    <cellStyle name="Normal 3 3 2 10 3" xfId="6763" xr:uid="{74A9C92C-31DC-489E-B3F8-7CAD3FD4F1A5}"/>
    <cellStyle name="Normal 3 3 2 10 3 2" xfId="15022" xr:uid="{FF267792-2C59-4CAC-82C5-413E0E565A4D}"/>
    <cellStyle name="Normal 3 3 2 10 3 2 2" xfId="39604" xr:uid="{D224A85F-CBA2-4BB5-A3A1-21D274D440B6}"/>
    <cellStyle name="Normal 3 3 2 10 3 3" xfId="31589" xr:uid="{0166EB61-BF83-4B78-9679-F8FFEBE8FB7F}"/>
    <cellStyle name="Normal 3 3 2 10 4" xfId="7274" xr:uid="{47C9E542-0475-406A-8F49-09185F5DF0A2}"/>
    <cellStyle name="Normal 3 3 2 10 4 2" xfId="15533" xr:uid="{9EA86021-CB83-4605-A99F-E724602E21DA}"/>
    <cellStyle name="Normal 3 3 2 10 4 2 2" xfId="40115" xr:uid="{4B44769D-6544-4EC6-939E-8E731B5D2261}"/>
    <cellStyle name="Normal 3 3 2 10 4 3" xfId="32100" xr:uid="{88FFA8BF-0921-4AFF-99FA-E502758E1E92}"/>
    <cellStyle name="Normal 3 3 2 10 5" xfId="5116" xr:uid="{26726E98-3A67-4241-83C7-65CE64B1DF66}"/>
    <cellStyle name="Normal 3 3 2 10 5 2" xfId="13411" xr:uid="{560572B9-CC64-4B96-BF01-B15C57C377C9}"/>
    <cellStyle name="Normal 3 3 2 10 5 2 2" xfId="37995" xr:uid="{C63D12FB-CB70-4CE5-A970-4418AFBD3607}"/>
    <cellStyle name="Normal 3 3 2 10 5 3" xfId="29976" xr:uid="{AEF82F75-AA28-4914-974D-522B48E99EC6}"/>
    <cellStyle name="Normal 3 3 2 10 6" xfId="9533" xr:uid="{72ED9296-2090-49BB-A635-BE69CDD11A93}"/>
    <cellStyle name="Normal 3 3 2 10 6 2" xfId="34233" xr:uid="{69D7F973-6AB6-455D-9295-53D4E92BBBAD}"/>
    <cellStyle name="Normal 3 3 2 10 7" xfId="19900" xr:uid="{2DDA632D-6033-4F4D-B8A5-DBB2479BC891}"/>
    <cellStyle name="Normal 3 3 2 10 7 2" xfId="44080" xr:uid="{67A166AC-9728-45F4-8F01-F296A2C8FDE0}"/>
    <cellStyle name="Normal 3 3 2 10 8" xfId="26352" xr:uid="{49B28520-F5E9-4C9A-8F52-C3C385739AEA}"/>
    <cellStyle name="Normal 3 3 2 11" xfId="1595" xr:uid="{EBA94A63-142F-413D-A50B-F902A8F6847D}"/>
    <cellStyle name="Normal 3 3 2 11 2" xfId="6881" xr:uid="{8FFEC58B-8917-4013-A394-D0BB76A165DA}"/>
    <cellStyle name="Normal 3 3 2 11 2 2" xfId="15140" xr:uid="{9021D1D0-5F10-43D3-8971-D83CA9446A56}"/>
    <cellStyle name="Normal 3 3 2 11 2 2 2" xfId="39722" xr:uid="{C95C09E0-D4BA-4E40-B5A6-6F09C89CB1AF}"/>
    <cellStyle name="Normal 3 3 2 11 2 3" xfId="22778" xr:uid="{5B53BA7B-DE91-48DE-9DDE-07A97D8C9B98}"/>
    <cellStyle name="Normal 3 3 2 11 2 3 2" xfId="46804" xr:uid="{4B7084E3-0ED1-457D-8E3C-A7BC9FA2C08D}"/>
    <cellStyle name="Normal 3 3 2 11 2 4" xfId="31707" xr:uid="{EA4C3DE6-BEE8-4044-B8C1-FC1FEEB92150}"/>
    <cellStyle name="Normal 3 3 2 11 3" xfId="5528" xr:uid="{63684D77-E413-4B48-99ED-692E0F1A231D}"/>
    <cellStyle name="Normal 3 3 2 11 3 2" xfId="13811" xr:uid="{D135C12D-8278-4298-B948-486DF5725557}"/>
    <cellStyle name="Normal 3 3 2 11 3 2 2" xfId="38395" xr:uid="{8DA12945-417C-4427-9E8F-B4D5DB6B14B4}"/>
    <cellStyle name="Normal 3 3 2 11 3 3" xfId="30377" xr:uid="{DBF78BD2-E04A-4DF2-9E3F-D1182ED599F4}"/>
    <cellStyle name="Normal 3 3 2 11 4" xfId="9949" xr:uid="{0E27B115-5455-40D4-9A36-C044E6D87151}"/>
    <cellStyle name="Normal 3 3 2 11 4 2" xfId="34635" xr:uid="{6A99D850-10E2-4FD2-8F71-E39B83D452E2}"/>
    <cellStyle name="Normal 3 3 2 11 5" xfId="20312" xr:uid="{58568565-6ABF-48D2-B423-7607026D7ECF}"/>
    <cellStyle name="Normal 3 3 2 11 5 2" xfId="44484" xr:uid="{9B97CFB6-976F-4282-A653-1DF737C09AE2}"/>
    <cellStyle name="Normal 3 3 2 11 6" xfId="26751" xr:uid="{C6DA288C-9C2C-4F45-BC0A-0D1E3A266F77}"/>
    <cellStyle name="Normal 3 3 2 12" xfId="1752" xr:uid="{848D2A32-B61B-4DDF-B50F-61644A89241A}"/>
    <cellStyle name="Normal 3 3 2 12 2" xfId="7566" xr:uid="{D81B523C-FDF4-4BAB-89ED-ABE584B8C9A4}"/>
    <cellStyle name="Normal 3 3 2 12 2 2" xfId="15824" xr:uid="{DBCDC267-E3CB-4662-AD49-6B54DDB2DE2B}"/>
    <cellStyle name="Normal 3 3 2 12 2 2 2" xfId="40406" xr:uid="{EBB0F7B3-8D47-4E52-8F1D-2ED739B665F0}"/>
    <cellStyle name="Normal 3 3 2 12 2 3" xfId="22917" xr:uid="{329BE5AB-5A5A-4B9B-8E88-E5CF2516F708}"/>
    <cellStyle name="Normal 3 3 2 12 2 3 2" xfId="46928" xr:uid="{896305FB-1A87-45D4-96AF-E03B0228A479}"/>
    <cellStyle name="Normal 3 3 2 12 2 4" xfId="32391" xr:uid="{65A48955-5F02-4A4B-A945-EBE302318BCF}"/>
    <cellStyle name="Normal 3 3 2 12 3" xfId="5670" xr:uid="{4652CFCB-D827-48C1-9435-B532AC607749}"/>
    <cellStyle name="Normal 3 3 2 12 3 2" xfId="13932" xr:uid="{C56AA8C0-A97F-4059-8AB5-44D182117E69}"/>
    <cellStyle name="Normal 3 3 2 12 3 2 2" xfId="38514" xr:uid="{63631F2B-305D-4BDF-A872-7F78F87419F2}"/>
    <cellStyle name="Normal 3 3 2 12 3 3" xfId="30499" xr:uid="{E1228E7A-0217-4358-9FA3-D49C1DBC9B4F}"/>
    <cellStyle name="Normal 3 3 2 12 4" xfId="10094" xr:uid="{D654A93F-7695-4B5A-8032-8DC6DF671806}"/>
    <cellStyle name="Normal 3 3 2 12 4 2" xfId="34754" xr:uid="{0E65B8F5-5BEA-4CCA-A5E8-CB8EA3622FC4}"/>
    <cellStyle name="Normal 3 3 2 12 5" xfId="20452" xr:uid="{7E6C34F6-26D0-43F9-9C73-A266B9FAC2FD}"/>
    <cellStyle name="Normal 3 3 2 12 5 2" xfId="44612" xr:uid="{1358C4A6-3A6D-40F9-8ADB-CCD0FF9867A3}"/>
    <cellStyle name="Normal 3 3 2 12 6" xfId="26869" xr:uid="{8672C852-FFA5-476A-B336-B17F0C403C10}"/>
    <cellStyle name="Normal 3 3 2 13" xfId="708" xr:uid="{5F657A12-041A-4EEA-833C-0AA007089EDD}"/>
    <cellStyle name="Normal 3 3 2 13 2" xfId="7679" xr:uid="{22C603DC-DB82-4F46-9565-8E2ACE11A093}"/>
    <cellStyle name="Normal 3 3 2 13 2 2" xfId="15937" xr:uid="{A7B97884-CC7D-4E60-9D15-1D735C217857}"/>
    <cellStyle name="Normal 3 3 2 13 2 2 2" xfId="40519" xr:uid="{72913D61-AFFA-4DB1-907A-F475E8DD976C}"/>
    <cellStyle name="Normal 3 3 2 13 2 3" xfId="21944" xr:uid="{7E5D3B7F-BF8C-46E9-BD70-CF26F3A442ED}"/>
    <cellStyle name="Normal 3 3 2 13 2 3 2" xfId="46016" xr:uid="{0C11D752-AE05-425B-A459-36661BCCB6AA}"/>
    <cellStyle name="Normal 3 3 2 13 2 4" xfId="32504" xr:uid="{DACFEC75-1D8E-4A6C-B13B-43E5CC87A354}"/>
    <cellStyle name="Normal 3 3 2 13 3" xfId="5792" xr:uid="{058DD311-E7FE-48B6-AD46-A4083E9A5249}"/>
    <cellStyle name="Normal 3 3 2 13 3 2" xfId="14054" xr:uid="{67CA5C17-D3A1-408A-BE2B-AF492C19886E}"/>
    <cellStyle name="Normal 3 3 2 13 3 2 2" xfId="38636" xr:uid="{4F777388-903E-4E22-B020-A355C84258E7}"/>
    <cellStyle name="Normal 3 3 2 13 3 3" xfId="30621" xr:uid="{65B08D04-E6FE-48A3-BD80-363A357239E4}"/>
    <cellStyle name="Normal 3 3 2 13 4" xfId="9103" xr:uid="{2D5F10F6-F982-41D2-9B31-AFF169B886A4}"/>
    <cellStyle name="Normal 3 3 2 13 4 2" xfId="33854" xr:uid="{D99DE7FA-FB22-4AC7-9C56-ECF748F832A3}"/>
    <cellStyle name="Normal 3 3 2 13 5" xfId="19479" xr:uid="{28699DF4-B17B-4BDB-9A3B-C95D728DB4AA}"/>
    <cellStyle name="Normal 3 3 2 13 5 2" xfId="43671" xr:uid="{B04981A0-1CFB-425A-A900-18150C7A366C}"/>
    <cellStyle name="Normal 3 3 2 13 6" xfId="25979" xr:uid="{6BC17DD6-14C0-4166-A0A5-A41B67D17306}"/>
    <cellStyle name="Normal 3 3 2 14" xfId="1871" xr:uid="{9B2AB856-22DE-4EFD-9D86-600EF6330B6F}"/>
    <cellStyle name="Normal 3 3 2 14 2" xfId="7731" xr:uid="{6CE8B033-971A-4D74-B995-223362F78CE2}"/>
    <cellStyle name="Normal 3 3 2 14 2 2" xfId="15989" xr:uid="{C0AFE6E7-2347-42BB-BAC0-80013346FD06}"/>
    <cellStyle name="Normal 3 3 2 14 2 2 2" xfId="40571" xr:uid="{04EF511D-5D12-46F3-864A-2714A4D06DE4}"/>
    <cellStyle name="Normal 3 3 2 14 2 3" xfId="23035" xr:uid="{55B44AB3-F0E5-4B4D-AFF9-9AAA5C1AB7EF}"/>
    <cellStyle name="Normal 3 3 2 14 2 3 2" xfId="47046" xr:uid="{BFA5F9F0-9495-4E00-A642-57E5DD146521}"/>
    <cellStyle name="Normal 3 3 2 14 2 4" xfId="32556" xr:uid="{A1D339D3-FA20-468E-BD8A-7804F454105B}"/>
    <cellStyle name="Normal 3 3 2 14 3" xfId="5844" xr:uid="{4D86E498-7030-42F9-B666-B47752F5D210}"/>
    <cellStyle name="Normal 3 3 2 14 3 2" xfId="14106" xr:uid="{49CBC563-F420-4995-A754-5656A631DC02}"/>
    <cellStyle name="Normal 3 3 2 14 3 2 2" xfId="38688" xr:uid="{493A7F90-46A1-4C7C-ADFC-D8A993F19DB3}"/>
    <cellStyle name="Normal 3 3 2 14 3 3" xfId="30673" xr:uid="{1DB8DDDA-6003-4263-B6BD-4B604D6A9E07}"/>
    <cellStyle name="Normal 3 3 2 14 4" xfId="10213" xr:uid="{1404E5E8-2287-4817-994E-8AFD0B092CF1}"/>
    <cellStyle name="Normal 3 3 2 14 4 2" xfId="34872" xr:uid="{B1463918-0A61-4EDC-AF95-ED002BD2AD00}"/>
    <cellStyle name="Normal 3 3 2 14 5" xfId="20570" xr:uid="{2A550075-C796-4670-BB26-63AA6749A2CB}"/>
    <cellStyle name="Normal 3 3 2 14 5 2" xfId="44730" xr:uid="{474B510C-2C21-4167-AC37-D39623E2DBF0}"/>
    <cellStyle name="Normal 3 3 2 14 6" xfId="26987" xr:uid="{18E32AB1-C431-4336-86C6-40C84BF1A86B}"/>
    <cellStyle name="Normal 3 3 2 15" xfId="1993" xr:uid="{4DCE32D4-2B14-44B4-8B06-6D947FE519ED}"/>
    <cellStyle name="Normal 3 3 2 15 2" xfId="6364" xr:uid="{48B533FA-41BF-419B-B36C-F9BB0EBE3722}"/>
    <cellStyle name="Normal 3 3 2 15 2 2" xfId="14623" xr:uid="{29A2E369-849F-4C06-82B6-DDC4E5BF8857}"/>
    <cellStyle name="Normal 3 3 2 15 2 2 2" xfId="39205" xr:uid="{5230978C-6B02-4239-8BB4-C5CAB5A9BE3C}"/>
    <cellStyle name="Normal 3 3 2 15 2 3" xfId="23157" xr:uid="{9BC24C7C-3BC5-4B26-84E8-70153228ECC8}"/>
    <cellStyle name="Normal 3 3 2 15 2 3 2" xfId="47168" xr:uid="{915241F3-5C10-4450-B4D1-E8B69805CA4E}"/>
    <cellStyle name="Normal 3 3 2 15 2 4" xfId="31190" xr:uid="{2C64B4A1-B1C7-4294-8F08-FB3FF5AAE3E3}"/>
    <cellStyle name="Normal 3 3 2 15 3" xfId="10335" xr:uid="{7696CEFB-760C-49C4-AA26-8A7700B64BB5}"/>
    <cellStyle name="Normal 3 3 2 15 3 2" xfId="34994" xr:uid="{32E6F257-DE0B-4A91-8AC2-771E0A437AB4}"/>
    <cellStyle name="Normal 3 3 2 15 4" xfId="20692" xr:uid="{ED50F112-F7DC-4C03-9F3C-89293355D864}"/>
    <cellStyle name="Normal 3 3 2 15 4 2" xfId="44852" xr:uid="{9953C88E-094C-4CD5-9830-7A8B281E63C6}"/>
    <cellStyle name="Normal 3 3 2 15 5" xfId="27109" xr:uid="{B982B6E7-B4F3-406B-803C-50A76FABA275}"/>
    <cellStyle name="Normal 3 3 2 16" xfId="2064" xr:uid="{C6DC944F-61B0-4F3F-A6E2-AFFB2CFECDB7}"/>
    <cellStyle name="Normal 3 3 2 16 2" xfId="8237" xr:uid="{0C5A5F5A-4593-47C4-8925-7C5F0794FE82}"/>
    <cellStyle name="Normal 3 3 2 16 2 2" xfId="16495" xr:uid="{EEBADC73-DE42-4323-98B6-DA2D074BF260}"/>
    <cellStyle name="Normal 3 3 2 16 2 2 2" xfId="41077" xr:uid="{1FA11619-0C88-4DE3-80DE-617DEFE7EF59}"/>
    <cellStyle name="Normal 3 3 2 16 2 3" xfId="21439" xr:uid="{27B2B858-D074-4A00-8817-FFA77930273B}"/>
    <cellStyle name="Normal 3 3 2 16 2 3 2" xfId="45545" xr:uid="{D5EDCBDF-2144-4012-8BCC-4B9234FA937B}"/>
    <cellStyle name="Normal 3 3 2 16 2 4" xfId="33062" xr:uid="{AD624D9F-1135-4CCC-A69A-A5B26EB095A2}"/>
    <cellStyle name="Normal 3 3 2 16 3" xfId="10406" xr:uid="{FB2222D1-BFAC-4E1B-BF40-1AEED237C1B1}"/>
    <cellStyle name="Normal 3 3 2 16 3 2" xfId="35064" xr:uid="{E1962C4F-BAC1-4B89-9C2C-38055B15021F}"/>
    <cellStyle name="Normal 3 3 2 16 4" xfId="18965" xr:uid="{01F6C971-CE00-4F84-B6D9-1706EC67C54A}"/>
    <cellStyle name="Normal 3 3 2 16 4 2" xfId="43159" xr:uid="{033ED95D-CA36-4686-A0F8-D48AE67D87C7}"/>
    <cellStyle name="Normal 3 3 2 16 5" xfId="27179" xr:uid="{1420D943-90A0-447B-BE47-45148C822922}"/>
    <cellStyle name="Normal 3 3 2 17" xfId="2306" xr:uid="{89A1CC8C-6ACA-4D52-B789-2CCDE6F47EE0}"/>
    <cellStyle name="Normal 3 3 2 17 2" xfId="10647" xr:uid="{F380D029-5D4E-425B-8FF2-9A9504657E9A}"/>
    <cellStyle name="Normal 3 3 2 17 2 2" xfId="35304" xr:uid="{D1A0F67B-C3E9-498B-A574-6421AD95E7D4}"/>
    <cellStyle name="Normal 3 3 2 17 3" xfId="20805" xr:uid="{C4866295-541B-4A66-8CC9-09358E56E197}"/>
    <cellStyle name="Normal 3 3 2 17 3 2" xfId="44949" xr:uid="{E963517C-A46C-46DC-B17E-904DD273DE1A}"/>
    <cellStyle name="Normal 3 3 2 17 4" xfId="27419" xr:uid="{83003BF4-B15F-4A5E-959D-309623A9B480}"/>
    <cellStyle name="Normal 3 3 2 18" xfId="2380" xr:uid="{8FEA0196-A051-4EB4-B6BD-C37A53672519}"/>
    <cellStyle name="Normal 3 3 2 18 2" xfId="10721" xr:uid="{2E910576-5041-4D5E-B7B6-B5727E1D4ED0}"/>
    <cellStyle name="Normal 3 3 2 18 2 2" xfId="35378" xr:uid="{A8756559-E58E-46B8-B693-1C366B77B5BF}"/>
    <cellStyle name="Normal 3 3 2 18 3" xfId="27493" xr:uid="{FA31F903-ED26-4A21-B979-0391D5F5642B}"/>
    <cellStyle name="Normal 3 3 2 19" xfId="2451" xr:uid="{5B1D4863-E515-4D3B-B4DE-8AE9EDA2A494}"/>
    <cellStyle name="Normal 3 3 2 19 2" xfId="10792" xr:uid="{AEAE5259-B694-44D6-B45E-56EF7E617C2A}"/>
    <cellStyle name="Normal 3 3 2 19 2 2" xfId="35448" xr:uid="{29EE3BDC-AC63-4998-B9B1-3D746CD7CC4C}"/>
    <cellStyle name="Normal 3 3 2 19 3" xfId="27563" xr:uid="{D1EFBC7C-E08A-4F26-B333-FA5DEDAA9606}"/>
    <cellStyle name="Normal 3 3 2 2" xfId="147" xr:uid="{049F50AA-B93F-4A70-AC4D-C1CB5ADC1079}"/>
    <cellStyle name="Normal 3 3 2 2 10" xfId="1608" xr:uid="{1253DBAF-059C-4306-B651-D344E1F6FFF7}"/>
    <cellStyle name="Normal 3 3 2 2 10 2" xfId="6894" xr:uid="{B47C617C-B72E-4C8D-BAAD-ABBA07CF2706}"/>
    <cellStyle name="Normal 3 3 2 2 10 2 2" xfId="15153" xr:uid="{59DB5944-50C0-4405-84FC-978E53EAB8AD}"/>
    <cellStyle name="Normal 3 3 2 2 10 2 2 2" xfId="39735" xr:uid="{7E8F1AF6-7571-4FF6-9725-BF79C3F18CC7}"/>
    <cellStyle name="Normal 3 3 2 2 10 2 3" xfId="22791" xr:uid="{B5D8F8CE-700C-4486-9DD0-4B0B644466D0}"/>
    <cellStyle name="Normal 3 3 2 2 10 2 3 2" xfId="46817" xr:uid="{6E291E5E-2819-4027-B23D-A7E38048955A}"/>
    <cellStyle name="Normal 3 3 2 2 10 2 4" xfId="31720" xr:uid="{75841F13-3176-459E-9A49-34C9DCF6719D}"/>
    <cellStyle name="Normal 3 3 2 2 10 3" xfId="5541" xr:uid="{FF5F2CE4-6DC2-419D-AC19-F287A3EB689C}"/>
    <cellStyle name="Normal 3 3 2 2 10 3 2" xfId="13824" xr:uid="{FA798F1E-12EE-4BFA-8898-26950368C3E0}"/>
    <cellStyle name="Normal 3 3 2 2 10 3 2 2" xfId="38408" xr:uid="{E6F36847-B094-4D8D-BAF9-8DC949695BC3}"/>
    <cellStyle name="Normal 3 3 2 2 10 3 3" xfId="30390" xr:uid="{CD33CE7F-F19B-4824-B4DB-1BDD30E3122A}"/>
    <cellStyle name="Normal 3 3 2 2 10 4" xfId="9962" xr:uid="{71F499E6-CF8F-4073-A29B-EF3D60FDEF9D}"/>
    <cellStyle name="Normal 3 3 2 2 10 4 2" xfId="34648" xr:uid="{7DAF3B86-8294-4DB6-BE7B-30774117AE9C}"/>
    <cellStyle name="Normal 3 3 2 2 10 5" xfId="20325" xr:uid="{C5F42C86-AA37-444A-BE74-96FEEDF6FA21}"/>
    <cellStyle name="Normal 3 3 2 2 10 5 2" xfId="44497" xr:uid="{344772C9-DE67-4E09-87EE-8EC8CBF9F613}"/>
    <cellStyle name="Normal 3 3 2 2 10 6" xfId="26764" xr:uid="{CAFBCD76-EA2D-4E6A-91E3-7A01B7E4F9DC}"/>
    <cellStyle name="Normal 3 3 2 2 11" xfId="1765" xr:uid="{9330DB13-B34C-4F03-AC67-9A0C4AF5C383}"/>
    <cellStyle name="Normal 3 3 2 2 11 2" xfId="7579" xr:uid="{2C1EDECB-E603-4F17-94D6-DA25C4FE5FBC}"/>
    <cellStyle name="Normal 3 3 2 2 11 2 2" xfId="15837" xr:uid="{9C91D29C-A079-438B-B7FD-6A236BA0EEB6}"/>
    <cellStyle name="Normal 3 3 2 2 11 2 2 2" xfId="40419" xr:uid="{2DDBC3A7-B74C-462B-ADB1-038278CED294}"/>
    <cellStyle name="Normal 3 3 2 2 11 2 3" xfId="22930" xr:uid="{35D016F1-BF3B-43F9-9CE2-7FF6FA913C57}"/>
    <cellStyle name="Normal 3 3 2 2 11 2 3 2" xfId="46941" xr:uid="{38DDDE26-C948-4EF2-B0A2-BA13A183A93E}"/>
    <cellStyle name="Normal 3 3 2 2 11 2 4" xfId="32404" xr:uid="{B7154C9C-A0C1-4659-843B-D37C99A68691}"/>
    <cellStyle name="Normal 3 3 2 2 11 3" xfId="5683" xr:uid="{99A9E28F-ACF4-4B82-A3D2-C7FCD304DB7E}"/>
    <cellStyle name="Normal 3 3 2 2 11 3 2" xfId="13945" xr:uid="{922C79BC-E418-4C04-9936-9C952CE7973E}"/>
    <cellStyle name="Normal 3 3 2 2 11 3 2 2" xfId="38527" xr:uid="{682675D5-9B17-4F85-804D-89673294BAD7}"/>
    <cellStyle name="Normal 3 3 2 2 11 3 3" xfId="30512" xr:uid="{54AD9728-86C2-45D2-9F8F-427BF9BE7044}"/>
    <cellStyle name="Normal 3 3 2 2 11 4" xfId="10107" xr:uid="{3A28C916-A5B5-472F-9993-B80013B5E7D3}"/>
    <cellStyle name="Normal 3 3 2 2 11 4 2" xfId="34767" xr:uid="{CB2168FC-B196-453A-B4B9-F25303B684EB}"/>
    <cellStyle name="Normal 3 3 2 2 11 5" xfId="20465" xr:uid="{59732055-1690-4F1D-952E-2C16A85E94E5}"/>
    <cellStyle name="Normal 3 3 2 2 11 5 2" xfId="44625" xr:uid="{A24A493F-60D6-4B9B-A386-F25EBB6AF580}"/>
    <cellStyle name="Normal 3 3 2 2 11 6" xfId="26882" xr:uid="{A1F05C8F-33F3-4929-B94F-96C4930A0685}"/>
    <cellStyle name="Normal 3 3 2 2 12" xfId="721" xr:uid="{A2132C80-DD36-4B9C-9BEA-CA3D4A260197}"/>
    <cellStyle name="Normal 3 3 2 2 12 2" xfId="7692" xr:uid="{66E288D2-D1A8-4037-ACBB-E8249DB70F52}"/>
    <cellStyle name="Normal 3 3 2 2 12 2 2" xfId="15950" xr:uid="{96F6CC6C-0F4B-4766-A2C7-5964301DE5E1}"/>
    <cellStyle name="Normal 3 3 2 2 12 2 2 2" xfId="40532" xr:uid="{D1A7035D-91D9-4689-A45F-35600A1AD975}"/>
    <cellStyle name="Normal 3 3 2 2 12 2 3" xfId="21957" xr:uid="{9DD99A3A-D379-432F-A300-660D4F918BA3}"/>
    <cellStyle name="Normal 3 3 2 2 12 2 3 2" xfId="46029" xr:uid="{D6CA7A06-93C6-4C38-9A5B-6847FC67BC07}"/>
    <cellStyle name="Normal 3 3 2 2 12 2 4" xfId="32517" xr:uid="{64988706-C4EF-4400-9B76-853A3904F6FB}"/>
    <cellStyle name="Normal 3 3 2 2 12 3" xfId="5805" xr:uid="{0ADCA404-B859-483B-8A20-DB069495F0AC}"/>
    <cellStyle name="Normal 3 3 2 2 12 3 2" xfId="14067" xr:uid="{46EF171B-CA07-4B38-82B7-4FA71BEF3C20}"/>
    <cellStyle name="Normal 3 3 2 2 12 3 2 2" xfId="38649" xr:uid="{145945EF-3B24-41DB-8BF2-2FAA2CB348A6}"/>
    <cellStyle name="Normal 3 3 2 2 12 3 3" xfId="30634" xr:uid="{A116B113-343B-4BA3-B889-0D6DD8D556A0}"/>
    <cellStyle name="Normal 3 3 2 2 12 4" xfId="9116" xr:uid="{77D4D43C-6A38-4C2F-9646-9E8056423A99}"/>
    <cellStyle name="Normal 3 3 2 2 12 4 2" xfId="33867" xr:uid="{AE7691F2-9435-4E07-AE23-DC2F255975B9}"/>
    <cellStyle name="Normal 3 3 2 2 12 5" xfId="19492" xr:uid="{7DD8ED18-2576-43B9-AA22-39B429080FBF}"/>
    <cellStyle name="Normal 3 3 2 2 12 5 2" xfId="43684" xr:uid="{4E00437C-FA17-4AF5-85C1-C17EEDB1BBED}"/>
    <cellStyle name="Normal 3 3 2 2 12 6" xfId="25992" xr:uid="{61357888-5B69-4576-81BF-6760ACA6F0CD}"/>
    <cellStyle name="Normal 3 3 2 2 13" xfId="1884" xr:uid="{44E78040-8944-43E4-8D46-7EFE5D5673C7}"/>
    <cellStyle name="Normal 3 3 2 2 13 2" xfId="7744" xr:uid="{6F794D6C-604A-412F-849E-964141A6DBAE}"/>
    <cellStyle name="Normal 3 3 2 2 13 2 2" xfId="16002" xr:uid="{20849046-AAD3-49BC-B52B-EEFD2BC74415}"/>
    <cellStyle name="Normal 3 3 2 2 13 2 2 2" xfId="40584" xr:uid="{33C1A278-A7E8-4869-80F2-20CD0050D319}"/>
    <cellStyle name="Normal 3 3 2 2 13 2 3" xfId="23048" xr:uid="{06869764-FCD4-448E-935C-5BA9D0EB4B79}"/>
    <cellStyle name="Normal 3 3 2 2 13 2 3 2" xfId="47059" xr:uid="{340DE430-73B1-45BE-B5C9-3520EBD64859}"/>
    <cellStyle name="Normal 3 3 2 2 13 2 4" xfId="32569" xr:uid="{F6248498-4AD2-41F4-AE00-5572830BCFD1}"/>
    <cellStyle name="Normal 3 3 2 2 13 3" xfId="5857" xr:uid="{6F8D5899-D84E-4937-AA0D-C51D0092EF84}"/>
    <cellStyle name="Normal 3 3 2 2 13 3 2" xfId="14119" xr:uid="{53ADF72B-D815-4700-8B0F-754F093FA3B6}"/>
    <cellStyle name="Normal 3 3 2 2 13 3 2 2" xfId="38701" xr:uid="{FB5B98E3-992B-4455-9A83-2A05DA3E043E}"/>
    <cellStyle name="Normal 3 3 2 2 13 3 3" xfId="30686" xr:uid="{37DE601C-CAB3-4E4E-A426-D612537872EF}"/>
    <cellStyle name="Normal 3 3 2 2 13 4" xfId="10226" xr:uid="{F7E26231-19B2-4619-9B71-3051E8120F88}"/>
    <cellStyle name="Normal 3 3 2 2 13 4 2" xfId="34885" xr:uid="{F6C1916A-88AB-4F63-8D8E-6D72A021F0CC}"/>
    <cellStyle name="Normal 3 3 2 2 13 5" xfId="20583" xr:uid="{058291E1-BBB0-4C1B-9A60-D737324977EA}"/>
    <cellStyle name="Normal 3 3 2 2 13 5 2" xfId="44743" xr:uid="{1E107010-F68C-4E7F-9CF6-00EAA1EBEECC}"/>
    <cellStyle name="Normal 3 3 2 2 13 6" xfId="27000" xr:uid="{D791C1AC-B87D-4C2C-83ED-354C2257AB13}"/>
    <cellStyle name="Normal 3 3 2 2 14" xfId="2006" xr:uid="{9ADAECB9-CA2C-46C4-B12E-DA30DA12C167}"/>
    <cellStyle name="Normal 3 3 2 2 14 2" xfId="6377" xr:uid="{59285447-0C2E-46C5-9BE7-EE367D82159B}"/>
    <cellStyle name="Normal 3 3 2 2 14 2 2" xfId="14636" xr:uid="{ED937982-409F-4291-8550-9F73EB2A9BD5}"/>
    <cellStyle name="Normal 3 3 2 2 14 2 2 2" xfId="39218" xr:uid="{546C1F8E-1DE6-4D47-85FB-8A3259EE2B34}"/>
    <cellStyle name="Normal 3 3 2 2 14 2 3" xfId="23170" xr:uid="{BD461CD9-0372-4A24-AD6C-C86B64338CDA}"/>
    <cellStyle name="Normal 3 3 2 2 14 2 3 2" xfId="47181" xr:uid="{E7FBC819-C484-4BA8-B6C5-C7B9759E7637}"/>
    <cellStyle name="Normal 3 3 2 2 14 2 4" xfId="31203" xr:uid="{CEF3D510-1D75-400B-834D-D3629756FC00}"/>
    <cellStyle name="Normal 3 3 2 2 14 3" xfId="10348" xr:uid="{7F7A6379-4B87-4224-B5E5-FD26BB4D9C53}"/>
    <cellStyle name="Normal 3 3 2 2 14 3 2" xfId="35007" xr:uid="{E6134F80-6079-40A7-87D6-04CEFC0B23DF}"/>
    <cellStyle name="Normal 3 3 2 2 14 4" xfId="20705" xr:uid="{3E87A7DF-B3F2-4142-AD64-465BFF8158D7}"/>
    <cellStyle name="Normal 3 3 2 2 14 4 2" xfId="44865" xr:uid="{65198933-1B29-48D5-A0AB-09EACA25A118}"/>
    <cellStyle name="Normal 3 3 2 2 14 5" xfId="27122" xr:uid="{05981100-A8DC-47EF-AE6C-F0912397DAB2}"/>
    <cellStyle name="Normal 3 3 2 2 15" xfId="2077" xr:uid="{B17DA5E4-232E-4A40-B28D-0F179CAFBFA5}"/>
    <cellStyle name="Normal 3 3 2 2 15 2" xfId="8250" xr:uid="{B503ACD4-0658-4802-9182-D755D014455E}"/>
    <cellStyle name="Normal 3 3 2 2 15 2 2" xfId="16508" xr:uid="{9D071448-D872-4675-AEC6-FF43E03ABEAB}"/>
    <cellStyle name="Normal 3 3 2 2 15 2 2 2" xfId="41090" xr:uid="{1757B4D9-75BA-4CCD-A6E0-ECE8A96A2EAF}"/>
    <cellStyle name="Normal 3 3 2 2 15 2 3" xfId="21452" xr:uid="{A0B4B485-6899-410D-80A4-6697A95B989C}"/>
    <cellStyle name="Normal 3 3 2 2 15 2 3 2" xfId="45558" xr:uid="{9C3C22B4-E7FE-47D2-BD59-50D29959B484}"/>
    <cellStyle name="Normal 3 3 2 2 15 2 4" xfId="33075" xr:uid="{16A0F423-9504-4FAA-8CD8-51E7EB2CEA2D}"/>
    <cellStyle name="Normal 3 3 2 2 15 3" xfId="10419" xr:uid="{D4D6397F-555C-4B81-A69B-17900B905BA4}"/>
    <cellStyle name="Normal 3 3 2 2 15 3 2" xfId="35077" xr:uid="{24C601C0-B410-438B-A085-1792046BC46D}"/>
    <cellStyle name="Normal 3 3 2 2 15 4" xfId="18978" xr:uid="{0AEDE2AA-28D2-4E3A-877F-0B34C1368C1F}"/>
    <cellStyle name="Normal 3 3 2 2 15 4 2" xfId="43172" xr:uid="{B6D49A96-06FF-4107-94C7-393753A22761}"/>
    <cellStyle name="Normal 3 3 2 2 15 5" xfId="27192" xr:uid="{BE3DE616-9ABF-4944-B71F-721C32949D9E}"/>
    <cellStyle name="Normal 3 3 2 2 16" xfId="2319" xr:uid="{1D3CF6CD-96D1-4774-AC4F-D15EFCAE1B8E}"/>
    <cellStyle name="Normal 3 3 2 2 16 2" xfId="10660" xr:uid="{EF25E981-7BA5-4089-83E2-7D4748B0251E}"/>
    <cellStyle name="Normal 3 3 2 2 16 2 2" xfId="35317" xr:uid="{94DBD13D-3700-45DD-9F52-45466FDDEC3C}"/>
    <cellStyle name="Normal 3 3 2 2 16 3" xfId="20822" xr:uid="{9606AD66-0010-4A04-BE3C-5535F89A9453}"/>
    <cellStyle name="Normal 3 3 2 2 16 3 2" xfId="44965" xr:uid="{4528F20B-973A-4E8F-A2C9-4E14826DE2E7}"/>
    <cellStyle name="Normal 3 3 2 2 16 4" xfId="27432" xr:uid="{57A1FE4D-9064-448C-A809-47A8584875ED}"/>
    <cellStyle name="Normal 3 3 2 2 17" xfId="2393" xr:uid="{6F45CD18-D6DE-467C-8A66-225151BFA0D4}"/>
    <cellStyle name="Normal 3 3 2 2 17 2" xfId="10734" xr:uid="{AEFBFF0B-E3E1-43C8-A982-BBC9652800EF}"/>
    <cellStyle name="Normal 3 3 2 2 17 2 2" xfId="35391" xr:uid="{CC08835D-1A4F-4778-A286-0D4C3426921F}"/>
    <cellStyle name="Normal 3 3 2 2 17 3" xfId="27506" xr:uid="{E0C9932C-678A-4573-AC2C-7ACF9C8117AD}"/>
    <cellStyle name="Normal 3 3 2 2 18" xfId="2464" xr:uid="{2A5CE745-2E10-47AE-820E-108020087D86}"/>
    <cellStyle name="Normal 3 3 2 2 18 2" xfId="10805" xr:uid="{3C37CAAC-788C-48AC-A46B-C5242A40E150}"/>
    <cellStyle name="Normal 3 3 2 2 18 2 2" xfId="35461" xr:uid="{E0C06E1A-A815-4553-8E5A-B7C87B0B6056}"/>
    <cellStyle name="Normal 3 3 2 2 18 3" xfId="27576" xr:uid="{EBB865A5-492D-4D1B-9495-B91638870A68}"/>
    <cellStyle name="Normal 3 3 2 2 19" xfId="2701" xr:uid="{DBA46C3A-3E63-487A-B35B-EEB3389673A7}"/>
    <cellStyle name="Normal 3 3 2 2 19 2" xfId="11042" xr:uid="{D7531E1D-36DC-4DFD-9AA8-0481C5F4F86B}"/>
    <cellStyle name="Normal 3 3 2 2 19 2 2" xfId="35697" xr:uid="{DE3CD4A4-923E-4352-938E-C09886810D79}"/>
    <cellStyle name="Normal 3 3 2 2 19 3" xfId="27812" xr:uid="{37C4BE34-3EF3-4943-8BED-A421E93851E6}"/>
    <cellStyle name="Normal 3 3 2 2 2" xfId="176" xr:uid="{557C7F2F-498D-4909-9B88-3AC889755C6B}"/>
    <cellStyle name="Normal 3 3 2 2 2 10" xfId="2032" xr:uid="{562D92BA-0417-4CAC-B42E-1C44EDDFE5A1}"/>
    <cellStyle name="Normal 3 3 2 2 2 10 2" xfId="6429" xr:uid="{14B164C5-3DF0-4785-8668-361616503039}"/>
    <cellStyle name="Normal 3 3 2 2 2 10 2 2" xfId="14688" xr:uid="{2C1D2E0D-80F9-4FAC-8915-03DE546E39BD}"/>
    <cellStyle name="Normal 3 3 2 2 2 10 2 2 2" xfId="39270" xr:uid="{84D8EF4B-476B-4BD5-A10C-7575ADC2BD09}"/>
    <cellStyle name="Normal 3 3 2 2 2 10 2 3" xfId="23196" xr:uid="{3091EEB9-946C-4506-8680-DB0092567D74}"/>
    <cellStyle name="Normal 3 3 2 2 2 10 2 3 2" xfId="47207" xr:uid="{AEDAFDD4-ACFE-4256-81EC-7901D86A0E79}"/>
    <cellStyle name="Normal 3 3 2 2 2 10 2 4" xfId="31255" xr:uid="{8841ED15-47C8-4A1E-B0C1-369973D035D2}"/>
    <cellStyle name="Normal 3 3 2 2 2 10 3" xfId="10374" xr:uid="{5463FF3A-9CBB-46E6-9A99-AADDF8EB48E2}"/>
    <cellStyle name="Normal 3 3 2 2 2 10 3 2" xfId="35033" xr:uid="{88134C28-C851-44FF-84B0-A2F96D1836A3}"/>
    <cellStyle name="Normal 3 3 2 2 2 10 4" xfId="20731" xr:uid="{72C0D8BB-B1D7-4681-84D1-DAD64EA01FAE}"/>
    <cellStyle name="Normal 3 3 2 2 2 10 4 2" xfId="44891" xr:uid="{201801A2-A077-484F-9FBD-90FB4FB99632}"/>
    <cellStyle name="Normal 3 3 2 2 2 10 5" xfId="27148" xr:uid="{C375D175-FEDB-4995-9209-38FC1BA62A46}"/>
    <cellStyle name="Normal 3 3 2 2 2 11" xfId="2103" xr:uid="{5E8B4FE2-36B6-44A1-9011-7B2363DB88E1}"/>
    <cellStyle name="Normal 3 3 2 2 2 11 2" xfId="8276" xr:uid="{4853B9B6-C095-4622-B310-67ACBA391783}"/>
    <cellStyle name="Normal 3 3 2 2 2 11 2 2" xfId="16534" xr:uid="{CACA217E-FE02-4F47-B3C1-7F38C787B440}"/>
    <cellStyle name="Normal 3 3 2 2 2 11 2 2 2" xfId="41116" xr:uid="{CC8E7A6B-20EF-4419-86C2-EC735E74CE75}"/>
    <cellStyle name="Normal 3 3 2 2 2 11 2 3" xfId="21480" xr:uid="{476E46A9-F5B7-4FD3-B5EC-C46DCFFD943A}"/>
    <cellStyle name="Normal 3 3 2 2 2 11 2 3 2" xfId="45586" xr:uid="{6AD199E5-9C99-45D8-BF22-AF622CDF523A}"/>
    <cellStyle name="Normal 3 3 2 2 2 11 2 4" xfId="33101" xr:uid="{9B6C617F-E594-46C7-8AF5-BDAD5B1DD7E6}"/>
    <cellStyle name="Normal 3 3 2 2 2 11 3" xfId="10445" xr:uid="{77DC7D9F-E31C-41C7-8880-0BCC4E497876}"/>
    <cellStyle name="Normal 3 3 2 2 2 11 3 2" xfId="35103" xr:uid="{DB3A05B1-B29F-4690-BC85-C2BC7D4A5DD4}"/>
    <cellStyle name="Normal 3 3 2 2 2 11 4" xfId="19006" xr:uid="{470A010B-60B1-489F-A7FE-1462B7E3588B}"/>
    <cellStyle name="Normal 3 3 2 2 2 11 4 2" xfId="43200" xr:uid="{32247D46-6931-4E10-B2E1-E0ABD68B7803}"/>
    <cellStyle name="Normal 3 3 2 2 2 11 5" xfId="27218" xr:uid="{E9A2B8D6-2346-44D9-99B2-375EBAC544B8}"/>
    <cellStyle name="Normal 3 3 2 2 2 12" xfId="2345" xr:uid="{9145F2CC-CC4D-47B0-9E2A-2D1BBEE61EEC}"/>
    <cellStyle name="Normal 3 3 2 2 2 12 2" xfId="10686" xr:uid="{87A5383C-87EA-4908-88CF-44FE207C8A44}"/>
    <cellStyle name="Normal 3 3 2 2 2 12 2 2" xfId="35343" xr:uid="{2C7DE58C-1247-4D19-9372-15A727CB444B}"/>
    <cellStyle name="Normal 3 3 2 2 2 12 3" xfId="20884" xr:uid="{7B5DCAC9-6139-4CD1-8409-90E2E4AAA87E}"/>
    <cellStyle name="Normal 3 3 2 2 2 12 3 2" xfId="45022" xr:uid="{5066BFB4-907B-4113-A1B5-D0931736CD7C}"/>
    <cellStyle name="Normal 3 3 2 2 2 12 4" xfId="27458" xr:uid="{29F6E773-92BE-4172-89BE-74B71680656B}"/>
    <cellStyle name="Normal 3 3 2 2 2 13" xfId="2419" xr:uid="{89EA2EBA-0941-4A28-A827-FADDECC1BF2B}"/>
    <cellStyle name="Normal 3 3 2 2 2 13 2" xfId="10760" xr:uid="{974E8F56-A452-4170-9C33-0646D352A1F8}"/>
    <cellStyle name="Normal 3 3 2 2 2 13 2 2" xfId="35417" xr:uid="{B1CFD64D-64BE-48C1-880A-772E63BDB88A}"/>
    <cellStyle name="Normal 3 3 2 2 2 13 3" xfId="27532" xr:uid="{D360E4AD-F83B-4492-BF48-35A661D6B561}"/>
    <cellStyle name="Normal 3 3 2 2 2 14" xfId="2490" xr:uid="{4E64BBE4-35FD-4736-B233-6C5339B76AFD}"/>
    <cellStyle name="Normal 3 3 2 2 2 14 2" xfId="10831" xr:uid="{50275148-14AA-485C-9C06-86CCDCDE9834}"/>
    <cellStyle name="Normal 3 3 2 2 2 14 2 2" xfId="35487" xr:uid="{5D94C9C3-C047-45E5-9377-82A96FAE16BB}"/>
    <cellStyle name="Normal 3 3 2 2 2 14 3" xfId="27602" xr:uid="{CD2FC607-B35D-4BC8-9E1D-D13134DB0D69}"/>
    <cellStyle name="Normal 3 3 2 2 2 15" xfId="2727" xr:uid="{AA65FC5B-5DA8-4DED-8B13-182DA9501B74}"/>
    <cellStyle name="Normal 3 3 2 2 2 15 2" xfId="11068" xr:uid="{0F905ED1-6A42-4038-A63E-780E5E2D5D88}"/>
    <cellStyle name="Normal 3 3 2 2 2 15 2 2" xfId="35723" xr:uid="{BF4ABA16-44AE-4957-8897-D2E1F3D214AB}"/>
    <cellStyle name="Normal 3 3 2 2 2 15 3" xfId="27838" xr:uid="{C9E20540-400F-40A0-A109-195F4047EB59}"/>
    <cellStyle name="Normal 3 3 2 2 2 16" xfId="3200" xr:uid="{309E57B0-8123-4DB7-A0C6-175A1F1F1280}"/>
    <cellStyle name="Normal 3 3 2 2 2 16 2" xfId="11541" xr:uid="{FCF7C596-5C94-46B4-9095-E4EA0A9E8586}"/>
    <cellStyle name="Normal 3 3 2 2 2 16 2 2" xfId="36195" xr:uid="{1601EE17-582B-4DB8-B61C-6360574A1A42}"/>
    <cellStyle name="Normal 3 3 2 2 2 16 3" xfId="28310" xr:uid="{273D96B6-E68E-47A5-8D33-61D75D741125}"/>
    <cellStyle name="Normal 3 3 2 2 2 17" xfId="3443" xr:uid="{310251F9-FC69-4D1A-B85D-AB78ED3E9D2F}"/>
    <cellStyle name="Normal 3 3 2 2 2 17 2" xfId="11784" xr:uid="{56C022FA-3590-4895-AD55-2E03B3EDA540}"/>
    <cellStyle name="Normal 3 3 2 2 2 17 2 2" xfId="36431" xr:uid="{21876415-A04E-4890-8B3F-3A4D8A4DC1E3}"/>
    <cellStyle name="Normal 3 3 2 2 2 17 3" xfId="28546" xr:uid="{9DF93818-0C09-48EA-AC85-0161D944E21B}"/>
    <cellStyle name="Normal 3 3 2 2 2 18" xfId="3980" xr:uid="{72F804F2-059A-4947-8C9B-FEB3DA78E759}"/>
    <cellStyle name="Normal 3 3 2 2 2 18 2" xfId="12321" xr:uid="{B975D25E-5DB2-4416-A75D-E31D1B69D1E6}"/>
    <cellStyle name="Normal 3 3 2 2 2 18 2 2" xfId="36907" xr:uid="{516D9F31-F8C5-4920-80F6-8D00B89EBD6E}"/>
    <cellStyle name="Normal 3 3 2 2 2 18 3" xfId="29022" xr:uid="{4C21751A-95CC-4FE0-B987-53391746E1E1}"/>
    <cellStyle name="Normal 3 3 2 2 2 19" xfId="4054" xr:uid="{EB2B1268-F51B-49A4-BF2E-EE480C007E62}"/>
    <cellStyle name="Normal 3 3 2 2 2 19 2" xfId="12395" xr:uid="{323F32D6-F08B-426A-B703-9D70BDC436F4}"/>
    <cellStyle name="Normal 3 3 2 2 2 19 2 2" xfId="36981" xr:uid="{18048C4E-E06D-4CC8-9A9E-62262203DD69}"/>
    <cellStyle name="Normal 3 3 2 2 2 19 3" xfId="29096" xr:uid="{2EB3D037-1CE2-4294-9B0D-811F7CB57053}"/>
    <cellStyle name="Normal 3 3 2 2 2 2" xfId="281" xr:uid="{D562B4E4-3404-4AFC-A143-29789482A2AE}"/>
    <cellStyle name="Normal 3 3 2 2 2 2 10" xfId="2788" xr:uid="{22222E34-B742-4BCC-A974-4C12C52D9D1D}"/>
    <cellStyle name="Normal 3 3 2 2 2 2 10 2" xfId="11129" xr:uid="{935E14EF-6339-4CC4-80F5-5CF4CECDED68}"/>
    <cellStyle name="Normal 3 3 2 2 2 2 10 2 2" xfId="35784" xr:uid="{DAA9CF8F-D67A-44E8-9B1E-7B689FA3D1AC}"/>
    <cellStyle name="Normal 3 3 2 2 2 2 10 3" xfId="27899" xr:uid="{4EE8B045-C67E-49BE-AFB3-A8E214E55C72}"/>
    <cellStyle name="Normal 3 3 2 2 2 2 11" xfId="3261" xr:uid="{08463C63-BE28-48D6-9E2F-D6D280466F50}"/>
    <cellStyle name="Normal 3 3 2 2 2 2 11 2" xfId="11602" xr:uid="{F260693E-BF2E-49AA-8938-3256EFA90B8C}"/>
    <cellStyle name="Normal 3 3 2 2 2 2 11 2 2" xfId="36256" xr:uid="{47FE0F07-9919-47DD-A15F-8866152862A2}"/>
    <cellStyle name="Normal 3 3 2 2 2 2 11 3" xfId="28371" xr:uid="{91EEABB7-A0BA-4F01-948B-5007D1DFB8EC}"/>
    <cellStyle name="Normal 3 3 2 2 2 2 12" xfId="3505" xr:uid="{D5AB3D61-A5F7-443B-B5B3-4A89F1486F7F}"/>
    <cellStyle name="Normal 3 3 2 2 2 2 12 2" xfId="11846" xr:uid="{39B5150B-8065-44F6-BA1F-8A87AB20FEDE}"/>
    <cellStyle name="Normal 3 3 2 2 2 2 12 2 2" xfId="36492" xr:uid="{FA17B8DA-995F-4049-A126-CABD37A13CD1}"/>
    <cellStyle name="Normal 3 3 2 2 2 2 12 3" xfId="28607" xr:uid="{DBEF10A5-26F4-4B63-A395-3CF4150320C5}"/>
    <cellStyle name="Normal 3 3 2 2 2 2 13" xfId="4217" xr:uid="{D86FAC18-D8E3-4038-986D-900423C0215F}"/>
    <cellStyle name="Normal 3 3 2 2 2 2 13 2" xfId="12558" xr:uid="{7CAB722A-ED76-4B0F-BB6E-4DC2474C2D65}"/>
    <cellStyle name="Normal 3 3 2 2 2 2 13 2 2" xfId="37143" xr:uid="{276E6371-20DC-4172-B66D-3EF139A71A78}"/>
    <cellStyle name="Normal 3 3 2 2 2 2 13 3" xfId="29227" xr:uid="{BBC5E8A9-D18C-4F21-89FC-BB97F67E6999}"/>
    <cellStyle name="Normal 3 3 2 2 2 2 14" xfId="4800" xr:uid="{2C6461E5-1F78-4D96-BB38-BFFAA65EE278}"/>
    <cellStyle name="Normal 3 3 2 2 2 2 14 2" xfId="13128" xr:uid="{01325AC9-50C4-4564-93C3-DC3CE8451F2B}"/>
    <cellStyle name="Normal 3 3 2 2 2 2 14 2 2" xfId="37713" xr:uid="{E3BBA68D-8626-415C-88BD-72891346E78C}"/>
    <cellStyle name="Normal 3 3 2 2 2 2 14 3" xfId="29693" xr:uid="{600A8E19-7A66-49D4-94AF-B2EA35D2922F}"/>
    <cellStyle name="Normal 3 3 2 2 2 2 15" xfId="8732" xr:uid="{08E7FBBA-8529-4953-AF85-43F286E31F43}"/>
    <cellStyle name="Normal 3 3 2 2 2 2 15 2" xfId="33512" xr:uid="{C76C81DA-2C59-484C-93FF-87D26544901F}"/>
    <cellStyle name="Normal 3 3 2 2 2 2 16" xfId="17920" xr:uid="{78106484-FFFB-4FA7-883B-D2BEB06EDFBD}"/>
    <cellStyle name="Normal 3 3 2 2 2 2 16 2" xfId="42145" xr:uid="{D0A95950-335F-47BC-85CA-FE6EB5A0E354}"/>
    <cellStyle name="Normal 3 3 2 2 2 2 17" xfId="18521" xr:uid="{B0D424C9-133C-4BCF-922C-78192B35A180}"/>
    <cellStyle name="Normal 3 3 2 2 2 2 17 2" xfId="42724" xr:uid="{94850E9F-1B2C-434A-AD53-5737E96EBA0C}"/>
    <cellStyle name="Normal 3 3 2 2 2 2 18" xfId="25646" xr:uid="{7DAF83C0-D0E8-4E45-A977-92043156445A}"/>
    <cellStyle name="Normal 3 3 2 2 2 2 2" xfId="477" xr:uid="{B2431447-84F0-4351-94B7-840BA3AADB73}"/>
    <cellStyle name="Normal 3 3 2 2 2 2 2 10" xfId="5017" xr:uid="{7991578C-FD3A-441B-9A49-7C671ED44B6C}"/>
    <cellStyle name="Normal 3 3 2 2 2 2 2 10 2" xfId="13317" xr:uid="{6DAAF288-3E41-4DB4-8498-8E808FCF71D6}"/>
    <cellStyle name="Normal 3 3 2 2 2 2 2 10 2 2" xfId="37901" xr:uid="{FA7083C4-4EA0-4F64-B173-0B77EC3EB895}"/>
    <cellStyle name="Normal 3 3 2 2 2 2 2 10 3" xfId="29883" xr:uid="{A9FBDC53-310E-4CA4-BCFA-7BB3FF6FAD76}"/>
    <cellStyle name="Normal 3 3 2 2 2 2 2 11" xfId="8867" xr:uid="{3F74FCC1-0E5F-420B-9453-D4BF23C67B63}"/>
    <cellStyle name="Normal 3 3 2 2 2 2 2 11 2" xfId="33633" xr:uid="{DEC0884F-39E2-4884-ACA9-7286BEF6674F}"/>
    <cellStyle name="Normal 3 3 2 2 2 2 2 12" xfId="18052" xr:uid="{3A0B6BCF-60DE-4532-BDB0-BDC21293A23D}"/>
    <cellStyle name="Normal 3 3 2 2 2 2 2 12 2" xfId="42277" xr:uid="{AEE08989-E738-4798-A4B2-55A88B857410}"/>
    <cellStyle name="Normal 3 3 2 2 2 2 2 13" xfId="18660" xr:uid="{C5B64F5D-73EB-488C-84ED-871B6E05A5BE}"/>
    <cellStyle name="Normal 3 3 2 2 2 2 2 13 2" xfId="42856" xr:uid="{3955CC7E-EB99-4D87-BFEF-135DB557C8B2}"/>
    <cellStyle name="Normal 3 3 2 2 2 2 2 14" xfId="25764" xr:uid="{DDEFABD0-1B67-48C4-B7AA-8DE2E2ECAD22}"/>
    <cellStyle name="Normal 3 3 2 2 2 2 2 2" xfId="1495" xr:uid="{3165DD37-7B1C-435F-AC56-2F9AAB355B37}"/>
    <cellStyle name="Normal 3 3 2 2 2 2 2 2 2" xfId="3142" xr:uid="{A5BCA260-258E-43C4-BA03-E58F024F8C4F}"/>
    <cellStyle name="Normal 3 3 2 2 2 2 2 2 2 2" xfId="7099" xr:uid="{D33C7F5B-4B9F-4EA6-A49B-669B8684F84E}"/>
    <cellStyle name="Normal 3 3 2 2 2 2 2 2 2 2 2" xfId="15358" xr:uid="{1044FA3D-20C5-4ACE-9111-2BD6466C6A16}"/>
    <cellStyle name="Normal 3 3 2 2 2 2 2 2 2 2 2 2" xfId="39940" xr:uid="{1D770F35-6524-48E1-BEE2-79B2100F9082}"/>
    <cellStyle name="Normal 3 3 2 2 2 2 2 2 2 2 3" xfId="31925" xr:uid="{3C50868A-36E4-41ED-9BD3-1407E1695A54}"/>
    <cellStyle name="Normal 3 3 2 2 2 2 2 2 2 3" xfId="11483" xr:uid="{6D0BCD62-0DB4-4ABC-ACD0-F7F214827679}"/>
    <cellStyle name="Normal 3 3 2 2 2 2 2 2 2 3 2" xfId="36138" xr:uid="{E55B29A7-8274-41EF-BC1D-4D5891155E47}"/>
    <cellStyle name="Normal 3 3 2 2 2 2 2 2 2 4" xfId="22683" xr:uid="{ECEFA0BF-DAA9-40E4-AFFB-4E464B848F2E}"/>
    <cellStyle name="Normal 3 3 2 2 2 2 2 2 2 4 2" xfId="46710" xr:uid="{B514316C-60C2-4AA5-8D77-D6917EE8CF6D}"/>
    <cellStyle name="Normal 3 3 2 2 2 2 2 2 2 5" xfId="28253" xr:uid="{94A3F5D6-60ED-4098-A129-2813C55A6549}"/>
    <cellStyle name="Normal 3 3 2 2 2 2 2 2 3" xfId="3861" xr:uid="{6B1B67A1-C437-42AE-9CAB-D3F96FDFA5ED}"/>
    <cellStyle name="Normal 3 3 2 2 2 2 2 2 3 2" xfId="12202" xr:uid="{6315E601-2EDD-48AB-B13C-391B7FCFE3F2}"/>
    <cellStyle name="Normal 3 3 2 2 2 2 2 2 3 2 2" xfId="36846" xr:uid="{196CB657-4FCE-401B-B227-064005AF1FEA}"/>
    <cellStyle name="Normal 3 3 2 2 2 2 2 2 3 3" xfId="28961" xr:uid="{35A705D6-A184-49D1-8391-DA9BD7CBD60D}"/>
    <cellStyle name="Normal 3 3 2 2 2 2 2 2 4" xfId="4615" xr:uid="{5C422295-4A3A-4AB1-853E-86EB29041E1A}"/>
    <cellStyle name="Normal 3 3 2 2 2 2 2 2 4 2" xfId="12956" xr:uid="{8756321D-55E7-45C0-9B3C-B60C1D873745}"/>
    <cellStyle name="Normal 3 3 2 2 2 2 2 2 4 2 2" xfId="37541" xr:uid="{E0390870-3DAB-4F55-A8F4-05B02E0DF44E}"/>
    <cellStyle name="Normal 3 3 2 2 2 2 2 2 4 3" xfId="29581" xr:uid="{580F0FC5-2385-45CA-8BBA-6F81CA0884FE}"/>
    <cellStyle name="Normal 3 3 2 2 2 2 2 2 5" xfId="5435" xr:uid="{24C5E2BE-BE4F-4985-9B5E-A271FB695061}"/>
    <cellStyle name="Normal 3 3 2 2 2 2 2 2 5 2" xfId="13718" xr:uid="{7D7DA8C5-D0FE-4069-9481-D90502941398}"/>
    <cellStyle name="Normal 3 3 2 2 2 2 2 2 5 2 2" xfId="38302" xr:uid="{8672CECB-8DE5-4366-9D9D-2B9EC0BFA208}"/>
    <cellStyle name="Normal 3 3 2 2 2 2 2 2 5 3" xfId="30284" xr:uid="{3AC262DB-F4B4-4DBC-AC49-A3987E8CD911}"/>
    <cellStyle name="Normal 3 3 2 2 2 2 2 2 6" xfId="9856" xr:uid="{C3EA63ED-7CDF-4621-86F9-B9A8D02A4A26}"/>
    <cellStyle name="Normal 3 3 2 2 2 2 2 2 6 2" xfId="34542" xr:uid="{1F1BAB84-5FDB-4CB8-A58B-B9736DDC7CC9}"/>
    <cellStyle name="Normal 3 3 2 2 2 2 2 2 7" xfId="18288" xr:uid="{E9A87797-E5FC-46A4-94B0-777804431CC2}"/>
    <cellStyle name="Normal 3 3 2 2 2 2 2 2 7 2" xfId="42513" xr:uid="{8A78940C-7CE1-4A97-9A3A-1AFE848E8F13}"/>
    <cellStyle name="Normal 3 3 2 2 2 2 2 2 8" xfId="20217" xr:uid="{300D0574-4CF4-44EF-988F-78AE0579CC88}"/>
    <cellStyle name="Normal 3 3 2 2 2 2 2 2 8 2" xfId="44391" xr:uid="{E9D49F4A-FED0-4B3D-8860-7078FAE604FA}"/>
    <cellStyle name="Normal 3 3 2 2 2 2 2 2 9" xfId="26658" xr:uid="{44437B00-A9B7-40DE-88B2-944C8C9A95F5}"/>
    <cellStyle name="Normal 3 3 2 2 2 2 2 3" xfId="1057" xr:uid="{D649B9B3-E179-4EB0-A175-D23F63D1E3CC}"/>
    <cellStyle name="Normal 3 3 2 2 2 2 2 3 2" xfId="8037" xr:uid="{3DEE05A8-2055-41F3-B8E1-C129E3EB0F15}"/>
    <cellStyle name="Normal 3 3 2 2 2 2 2 3 2 2" xfId="16295" xr:uid="{F0976ED0-F62A-42EC-8B4E-AE7D54B8840D}"/>
    <cellStyle name="Normal 3 3 2 2 2 2 2 3 2 2 2" xfId="40877" xr:uid="{D7608629-C1A0-4A26-9206-6569DF298087}"/>
    <cellStyle name="Normal 3 3 2 2 2 2 2 3 2 3" xfId="22266" xr:uid="{70553D92-5C1F-4402-AAEA-06EEC3D1132B}"/>
    <cellStyle name="Normal 3 3 2 2 2 2 2 3 2 3 2" xfId="46306" xr:uid="{2333B25B-8775-4099-B282-CFEC143FBB44}"/>
    <cellStyle name="Normal 3 3 2 2 2 2 2 3 2 4" xfId="32862" xr:uid="{66F36D06-9429-4268-8F1A-558E9C9D0B88}"/>
    <cellStyle name="Normal 3 3 2 2 2 2 2 3 3" xfId="6150" xr:uid="{FDDACDD6-8BD2-4330-BB4C-5A25F4629CC9}"/>
    <cellStyle name="Normal 3 3 2 2 2 2 2 3 3 2" xfId="14412" xr:uid="{49B59707-896C-4F6D-9C3C-B2BD9B5E60CE}"/>
    <cellStyle name="Normal 3 3 2 2 2 2 2 3 3 2 2" xfId="38994" xr:uid="{49F2E669-C0D6-454D-B239-2AB8DB272C7C}"/>
    <cellStyle name="Normal 3 3 2 2 2 2 2 3 3 3" xfId="30979" xr:uid="{04A04BC7-2763-4178-BECE-AD5B2C13911C}"/>
    <cellStyle name="Normal 3 3 2 2 2 2 2 3 4" xfId="9433" xr:uid="{225E855D-8F5A-46C3-A97D-E876666CF064}"/>
    <cellStyle name="Normal 3 3 2 2 2 2 2 3 4 2" xfId="34140" xr:uid="{225378C8-D1D2-4F67-9E1E-74424FC06652}"/>
    <cellStyle name="Normal 3 3 2 2 2 2 2 3 5" xfId="19801" xr:uid="{D810B14A-583E-4EF2-8351-734CC16B56E3}"/>
    <cellStyle name="Normal 3 3 2 2 2 2 2 3 5 2" xfId="43981" xr:uid="{210DD24E-A885-4572-AA66-7A7048FBA8C7}"/>
    <cellStyle name="Normal 3 3 2 2 2 2 2 3 6" xfId="26259" xr:uid="{4EE69A72-4096-46E8-913B-2636A4FE7442}"/>
    <cellStyle name="Normal 3 3 2 2 2 2 2 4" xfId="2283" xr:uid="{5D04BA37-8213-4A3B-9698-35C5B18BEF0D}"/>
    <cellStyle name="Normal 3 3 2 2 2 2 2 4 2" xfId="6670" xr:uid="{6FBDF4DD-72B4-4B1F-8F1C-721B40DBD32C}"/>
    <cellStyle name="Normal 3 3 2 2 2 2 2 4 2 2" xfId="14929" xr:uid="{D4B87521-7E24-4BC6-A7B6-B4277781E439}"/>
    <cellStyle name="Normal 3 3 2 2 2 2 2 4 2 2 2" xfId="39511" xr:uid="{0CBCEEB1-6E2C-4E7D-B59C-3A5DD1783204}"/>
    <cellStyle name="Normal 3 3 2 2 2 2 2 4 2 3" xfId="21732" xr:uid="{733583DA-80DF-4DEE-8EF7-22CE40DF503E}"/>
    <cellStyle name="Normal 3 3 2 2 2 2 2 4 2 3 2" xfId="45809" xr:uid="{933F2B12-CBA6-4F39-A390-DA97E8B532C5}"/>
    <cellStyle name="Normal 3 3 2 2 2 2 2 4 2 4" xfId="31496" xr:uid="{CE6D15C0-80B4-47D9-AB27-1CC6ACC60EDC}"/>
    <cellStyle name="Normal 3 3 2 2 2 2 2 4 3" xfId="10624" xr:uid="{0E0B1E5D-22FE-4E19-ADE8-ADBDAD8572E3}"/>
    <cellStyle name="Normal 3 3 2 2 2 2 2 4 3 2" xfId="35282" xr:uid="{6C17B1FD-27CB-4D46-B466-B478A2A05B69}"/>
    <cellStyle name="Normal 3 3 2 2 2 2 2 4 4" xfId="19267" xr:uid="{4781E0CF-5AB0-49C4-ACA6-3FF08520B0AC}"/>
    <cellStyle name="Normal 3 3 2 2 2 2 2 4 4 2" xfId="43461" xr:uid="{398C4DDC-F428-41C5-B4F9-9B2A7F98F5D3}"/>
    <cellStyle name="Normal 3 3 2 2 2 2 2 4 5" xfId="27397" xr:uid="{45281356-88ED-43A2-9B91-27BDAF1B531E}"/>
    <cellStyle name="Normal 3 3 2 2 2 2 2 5" xfId="2669" xr:uid="{3C7639C9-71AB-47AC-8D27-7FC8D49419CD}"/>
    <cellStyle name="Normal 3 3 2 2 2 2 2 5 2" xfId="8455" xr:uid="{50880530-1C65-4260-B7C8-FE4C28D1B0E0}"/>
    <cellStyle name="Normal 3 3 2 2 2 2 2 5 2 2" xfId="16713" xr:uid="{ACC15878-88FC-46DB-8335-35BD0F285D7D}"/>
    <cellStyle name="Normal 3 3 2 2 2 2 2 5 2 2 2" xfId="41295" xr:uid="{E24E2D22-CFD4-4892-BF4B-3A0444A04DFE}"/>
    <cellStyle name="Normal 3 3 2 2 2 2 2 5 2 3" xfId="33280" xr:uid="{96D979AA-FF31-4FF9-95DC-B95738EF8B63}"/>
    <cellStyle name="Normal 3 3 2 2 2 2 2 5 3" xfId="11010" xr:uid="{4B23D582-3289-4FA7-B360-74DBC85D0CCD}"/>
    <cellStyle name="Normal 3 3 2 2 2 2 2 5 3 2" xfId="35666" xr:uid="{3CCA1FCD-492B-4D65-A4D9-6D82B25C4215}"/>
    <cellStyle name="Normal 3 3 2 2 2 2 2 5 4" xfId="21136" xr:uid="{21432620-8A1F-40F4-B2EF-B806DF65C905}"/>
    <cellStyle name="Normal 3 3 2 2 2 2 2 5 4 2" xfId="45257" xr:uid="{BC50FC83-EEC1-43D4-A515-6AD746991A6D}"/>
    <cellStyle name="Normal 3 3 2 2 2 2 2 5 5" xfId="27781" xr:uid="{2F48DB14-6850-4B24-8490-22851757C813}"/>
    <cellStyle name="Normal 3 3 2 2 2 2 2 6" xfId="2906" xr:uid="{18984262-19EE-40F3-80AA-CACFADAF4C02}"/>
    <cellStyle name="Normal 3 3 2 2 2 2 2 6 2" xfId="11247" xr:uid="{A22A3EE1-5512-4C45-8DC1-EF042435DF3F}"/>
    <cellStyle name="Normal 3 3 2 2 2 2 2 6 2 2" xfId="35902" xr:uid="{A4500477-7E12-42EE-851C-B0FDA9D93DB5}"/>
    <cellStyle name="Normal 3 3 2 2 2 2 2 6 3" xfId="28017" xr:uid="{9203F768-E239-4920-A547-BF9607F8DD21}"/>
    <cellStyle name="Normal 3 3 2 2 2 2 2 7" xfId="3379" xr:uid="{3B0FADD7-F381-4659-891E-8496A6641CBB}"/>
    <cellStyle name="Normal 3 3 2 2 2 2 2 7 2" xfId="11720" xr:uid="{C0C64040-9D19-4276-A65B-3D0776460D20}"/>
    <cellStyle name="Normal 3 3 2 2 2 2 2 7 2 2" xfId="36374" xr:uid="{E508BEE8-5D4D-4EE1-92DD-83E56AE34438}"/>
    <cellStyle name="Normal 3 3 2 2 2 2 2 7 3" xfId="28489" xr:uid="{662D202B-E0C4-434D-833C-9B4D0A175797}"/>
    <cellStyle name="Normal 3 3 2 2 2 2 2 8" xfId="3625" xr:uid="{701F6B27-F16D-4768-BC83-3232AEF7364C}"/>
    <cellStyle name="Normal 3 3 2 2 2 2 2 8 2" xfId="11966" xr:uid="{913A0A61-7CFE-49DF-8C08-3A3752A0FA5A}"/>
    <cellStyle name="Normal 3 3 2 2 2 2 2 8 2 2" xfId="36610" xr:uid="{35142182-B9B1-40A8-9138-7A455128842C}"/>
    <cellStyle name="Normal 3 3 2 2 2 2 2 8 3" xfId="28725" xr:uid="{9C8C2A9F-D02A-4529-82D4-4305C26C2C1F}"/>
    <cellStyle name="Normal 3 3 2 2 2 2 2 9" xfId="4379" xr:uid="{1420F85C-8D29-4A25-8A18-89750F279027}"/>
    <cellStyle name="Normal 3 3 2 2 2 2 2 9 2" xfId="12720" xr:uid="{C766EF7A-7650-4BF7-81E8-5FF528A259B4}"/>
    <cellStyle name="Normal 3 3 2 2 2 2 2 9 2 2" xfId="37305" xr:uid="{2A7E1555-33DD-41C9-8BFC-0132D2AB9D53}"/>
    <cellStyle name="Normal 3 3 2 2 2 2 2 9 3" xfId="29345" xr:uid="{E21C7EA3-9BEA-4847-93FC-BDA3FBC1DE4D}"/>
    <cellStyle name="Normal 3 3 2 2 2 2 3" xfId="663" xr:uid="{49DB06B9-05D3-4885-B0F7-30918D591F7A}"/>
    <cellStyle name="Normal 3 3 2 2 2 2 3 10" xfId="25943" xr:uid="{1E627A19-0DB9-4A67-BAB9-99F1F2029C63}"/>
    <cellStyle name="Normal 3 3 2 2 2 2 3 2" xfId="1296" xr:uid="{E8AA6FA9-EFCE-4225-903A-A76D817A8DD5}"/>
    <cellStyle name="Normal 3 3 2 2 2 2 3 2 2" xfId="8223" xr:uid="{39A6BD54-6B07-4BB8-88BD-1F984BE8AB5C}"/>
    <cellStyle name="Normal 3 3 2 2 2 2 3 2 2 2" xfId="16481" xr:uid="{61B1461F-9DDC-4D51-8085-D6E36D9D4A8D}"/>
    <cellStyle name="Normal 3 3 2 2 2 2 3 2 2 2 2" xfId="41063" xr:uid="{F1298ECD-06FC-4A74-B078-5FC73C851211}"/>
    <cellStyle name="Normal 3 3 2 2 2 2 3 2 2 3" xfId="22488" xr:uid="{674649A1-B184-4C7A-8632-DD94703C032D}"/>
    <cellStyle name="Normal 3 3 2 2 2 2 3 2 2 3 2" xfId="46522" xr:uid="{1DE28E90-1AC9-445A-8BCD-3F5C4971A392}"/>
    <cellStyle name="Normal 3 3 2 2 2 2 3 2 2 4" xfId="33048" xr:uid="{8C6825CE-A820-4CE4-8E03-C5881543D1DB}"/>
    <cellStyle name="Normal 3 3 2 2 2 2 3 2 3" xfId="6344" xr:uid="{5FB36E2A-2E4C-4F62-AA42-AF57966E7E6B}"/>
    <cellStyle name="Normal 3 3 2 2 2 2 3 2 3 2" xfId="14605" xr:uid="{1A328716-EA3A-4D87-9CFA-29A5C6340274}"/>
    <cellStyle name="Normal 3 3 2 2 2 2 3 2 3 2 2" xfId="39187" xr:uid="{B17D71ED-89A6-4779-A87A-52029A05C667}"/>
    <cellStyle name="Normal 3 3 2 2 2 2 3 2 3 3" xfId="31172" xr:uid="{CE3D49AA-FBA2-42B5-A8DF-4D7E001BA422}"/>
    <cellStyle name="Normal 3 3 2 2 2 2 3 2 4" xfId="9659" xr:uid="{BB21DF6F-58BD-4BA8-B794-59B26DA44579}"/>
    <cellStyle name="Normal 3 3 2 2 2 2 3 2 4 2" xfId="34354" xr:uid="{F3C13DC0-7ABC-4075-A989-984429D7B347}"/>
    <cellStyle name="Normal 3 3 2 2 2 2 3 2 5" xfId="20021" xr:uid="{14EE2C01-B2DC-4A21-A27D-C0AF9B67606E}"/>
    <cellStyle name="Normal 3 3 2 2 2 2 3 2 5 2" xfId="44199" xr:uid="{0C5BDAC2-60D8-4430-8FED-49506708525F}"/>
    <cellStyle name="Normal 3 3 2 2 2 2 3 2 6" xfId="26471" xr:uid="{055D48DD-7BD7-4D21-87C5-71DAFCBE5426}"/>
    <cellStyle name="Normal 3 3 2 2 2 2 3 3" xfId="3024" xr:uid="{89640826-B7D5-4E1B-968F-8203B9BBBCF4}"/>
    <cellStyle name="Normal 3 3 2 2 2 2 3 3 2" xfId="6863" xr:uid="{7A34EF0C-2B87-4425-86E4-2A5494C84D16}"/>
    <cellStyle name="Normal 3 3 2 2 2 2 3 3 2 2" xfId="15122" xr:uid="{08ABFCB9-EE7A-43A2-BE72-A95FB4DDA4D3}"/>
    <cellStyle name="Normal 3 3 2 2 2 2 3 3 2 2 2" xfId="39704" xr:uid="{14635C7F-4E8E-488E-B659-AD9E7F4803E5}"/>
    <cellStyle name="Normal 3 3 2 2 2 2 3 3 2 3" xfId="21916" xr:uid="{1ECB1CC3-3AFB-42DE-BF0E-1EB27E485EB5}"/>
    <cellStyle name="Normal 3 3 2 2 2 2 3 3 2 3 2" xfId="45990" xr:uid="{3E314CFF-7F87-49A9-999D-D249B6357E6A}"/>
    <cellStyle name="Normal 3 3 2 2 2 2 3 3 2 4" xfId="31689" xr:uid="{82A69ACB-C42B-48BE-A83F-E0B26074CAA5}"/>
    <cellStyle name="Normal 3 3 2 2 2 2 3 3 3" xfId="11365" xr:uid="{5EEB63B3-0138-43C5-A09E-F92DF566F9F0}"/>
    <cellStyle name="Normal 3 3 2 2 2 2 3 3 3 2" xfId="36020" xr:uid="{43237CEC-C111-4971-A358-6CC0B6602A9F}"/>
    <cellStyle name="Normal 3 3 2 2 2 2 3 3 4" xfId="19451" xr:uid="{CDC0FC7A-36C6-42DA-8028-0724E9384F58}"/>
    <cellStyle name="Normal 3 3 2 2 2 2 3 3 4 2" xfId="43645" xr:uid="{231EFEA9-30AF-4537-B9C5-2E24892B2C3D}"/>
    <cellStyle name="Normal 3 3 2 2 2 2 3 3 5" xfId="28135" xr:uid="{5FFD0E72-5EA7-4013-ABFE-ED49C48CE723}"/>
    <cellStyle name="Normal 3 3 2 2 2 2 3 4" xfId="3743" xr:uid="{D123D751-6B89-4F66-8F8D-86568593259A}"/>
    <cellStyle name="Normal 3 3 2 2 2 2 3 4 2" xfId="7391" xr:uid="{DF56919E-661B-4F38-BE02-6780671798E2}"/>
    <cellStyle name="Normal 3 3 2 2 2 2 3 4 2 2" xfId="15650" xr:uid="{B5969445-14B7-435D-86E5-7557FEA5936F}"/>
    <cellStyle name="Normal 3 3 2 2 2 2 3 4 2 2 2" xfId="40232" xr:uid="{71610E84-92F0-43E6-8BBC-6B732D035588}"/>
    <cellStyle name="Normal 3 3 2 2 2 2 3 4 2 3" xfId="32217" xr:uid="{2ABA8CAA-41C9-4F1C-849D-B1854FFECF66}"/>
    <cellStyle name="Normal 3 3 2 2 2 2 3 4 3" xfId="12084" xr:uid="{C99E64EA-DE21-4A7B-B1E6-E452DC1E6E89}"/>
    <cellStyle name="Normal 3 3 2 2 2 2 3 4 3 2" xfId="36728" xr:uid="{1E1986DF-FCFD-4CC0-82F7-2AD2FABA93A6}"/>
    <cellStyle name="Normal 3 3 2 2 2 2 3 4 4" xfId="21321" xr:uid="{1D944D77-6E63-4CBA-9F1B-DFAFDF755838}"/>
    <cellStyle name="Normal 3 3 2 2 2 2 3 4 4 2" xfId="45440" xr:uid="{C9CBD0EE-49A2-40F4-8F8A-3D686267948D}"/>
    <cellStyle name="Normal 3 3 2 2 2 2 3 4 5" xfId="28843" xr:uid="{A7CE3BD3-F3CC-4F47-A292-1DA3AEDE16FC}"/>
    <cellStyle name="Normal 3 3 2 2 2 2 3 5" xfId="4497" xr:uid="{10E2CFFD-FCCB-4510-B553-939FBCF24E43}"/>
    <cellStyle name="Normal 3 3 2 2 2 2 3 5 2" xfId="12838" xr:uid="{0543F631-D4E5-434A-A6E5-FEFAC8AFD1F5}"/>
    <cellStyle name="Normal 3 3 2 2 2 2 3 5 2 2" xfId="37423" xr:uid="{952C5B61-0E75-4146-BBA7-F1222666C2A0}"/>
    <cellStyle name="Normal 3 3 2 2 2 2 3 5 3" xfId="29463" xr:uid="{47800B25-2314-4BC6-9AEA-6103857472F0}"/>
    <cellStyle name="Normal 3 3 2 2 2 2 3 6" xfId="5237" xr:uid="{00BC6A3D-353F-4DE2-B1A1-B9DC2D8D6EB3}"/>
    <cellStyle name="Normal 3 3 2 2 2 2 3 6 2" xfId="13530" xr:uid="{54E92EC1-EC84-4562-8CE7-24C32F78384F}"/>
    <cellStyle name="Normal 3 3 2 2 2 2 3 6 2 2" xfId="38114" xr:uid="{633DA7D6-23C3-47D6-96DC-14480386DF7D}"/>
    <cellStyle name="Normal 3 3 2 2 2 2 3 6 3" xfId="30096" xr:uid="{A4FF589E-C1FE-4F38-A7C8-286739863169}"/>
    <cellStyle name="Normal 3 3 2 2 2 2 3 7" xfId="9050" xr:uid="{79C02CC8-946B-4F01-B0C7-3A9F09CEE951}"/>
    <cellStyle name="Normal 3 3 2 2 2 2 3 7 2" xfId="33812" xr:uid="{8F8F78E4-93FB-40A1-BA20-DB076465A5AD}"/>
    <cellStyle name="Normal 3 3 2 2 2 2 3 8" xfId="18170" xr:uid="{594C4321-B2E2-4464-8219-46600A52CBC2}"/>
    <cellStyle name="Normal 3 3 2 2 2 2 3 8 2" xfId="42395" xr:uid="{8D3CE215-310C-47F1-9F40-2F200FEAD42E}"/>
    <cellStyle name="Normal 3 3 2 2 2 2 3 9" xfId="18844" xr:uid="{8F5FF93F-677B-4AC6-A646-24167DF0A7A5}"/>
    <cellStyle name="Normal 3 3 2 2 2 2 3 9 2" xfId="43040" xr:uid="{2B3FCBEE-4069-4738-B9F8-D0BA4E4835B2}"/>
    <cellStyle name="Normal 3 3 2 2 2 2 4" xfId="1716" xr:uid="{C533ECB2-3E75-42C8-9393-F66C66CCA84A}"/>
    <cellStyle name="Normal 3 3 2 2 2 2 4 2" xfId="6981" xr:uid="{47A29CC9-EBB4-42DE-B002-EE46BD576391}"/>
    <cellStyle name="Normal 3 3 2 2 2 2 4 2 2" xfId="15240" xr:uid="{4DE31BB9-7527-4587-93F1-DA10388F6E90}"/>
    <cellStyle name="Normal 3 3 2 2 2 2 4 2 2 2" xfId="39822" xr:uid="{4E0CBB23-DB96-4558-B987-31FB8425A419}"/>
    <cellStyle name="Normal 3 3 2 2 2 2 4 2 3" xfId="22889" xr:uid="{C9BC9B36-1705-4E30-9501-841C3C339BAA}"/>
    <cellStyle name="Normal 3 3 2 2 2 2 4 2 3 2" xfId="46907" xr:uid="{FD39E9BF-5F0C-488C-B714-B51C42491D68}"/>
    <cellStyle name="Normal 3 3 2 2 2 2 4 2 4" xfId="31807" xr:uid="{AB15E57D-8DC0-4A0B-B685-D026A5285FE8}"/>
    <cellStyle name="Normal 3 3 2 2 2 2 4 3" xfId="5641" xr:uid="{D0F4B422-1B31-41CB-AED7-DC0EF381BA33}"/>
    <cellStyle name="Normal 3 3 2 2 2 2 4 3 2" xfId="13912" xr:uid="{17A942BF-B71F-419B-AAA5-BA117343C984}"/>
    <cellStyle name="Normal 3 3 2 2 2 2 4 3 2 2" xfId="38496" xr:uid="{93069735-4EAA-4576-B00C-F607C9F4D292}"/>
    <cellStyle name="Normal 3 3 2 2 2 2 4 3 3" xfId="30479" xr:uid="{CDBA2671-D1E1-475B-ADFC-45F249F02CA9}"/>
    <cellStyle name="Normal 3 3 2 2 2 2 4 4" xfId="10065" xr:uid="{03C3FC0D-F0B9-40A5-8546-B45578887A27}"/>
    <cellStyle name="Normal 3 3 2 2 2 2 4 4 2" xfId="34736" xr:uid="{7FAD0CC9-63EE-41D4-AEC2-B397D0D1D443}"/>
    <cellStyle name="Normal 3 3 2 2 2 2 4 5" xfId="20425" xr:uid="{082F9ED6-900A-41F2-B5A4-96D8769EA5E3}"/>
    <cellStyle name="Normal 3 3 2 2 2 2 4 5 2" xfId="44589" xr:uid="{3B5BEDC1-5728-4634-9A99-F33F5F483DC0}"/>
    <cellStyle name="Normal 3 3 2 2 2 2 4 6" xfId="26851" xr:uid="{C949D691-25BA-4CEA-8BFB-C218C475880D}"/>
    <cellStyle name="Normal 3 3 2 2 2 2 5" xfId="1852" xr:uid="{CCA75D73-D6CE-4296-A293-D72B68BA9235}"/>
    <cellStyle name="Normal 3 3 2 2 2 2 5 2" xfId="7659" xr:uid="{480B1096-E9A7-4C6C-8097-12782F526D03}"/>
    <cellStyle name="Normal 3 3 2 2 2 2 5 2 2" xfId="15917" xr:uid="{34B13701-4744-4B5E-9AA6-6DC5F35F301C}"/>
    <cellStyle name="Normal 3 3 2 2 2 2 5 2 2 2" xfId="40499" xr:uid="{D48D5AFF-17D7-46F3-8BEC-9CA13932D3F6}"/>
    <cellStyle name="Normal 3 3 2 2 2 2 5 2 3" xfId="23017" xr:uid="{7C935449-493A-40CD-AE93-9CDEF3E01C61}"/>
    <cellStyle name="Normal 3 3 2 2 2 2 5 2 3 2" xfId="47028" xr:uid="{9C1B15C9-A1F6-4286-97D8-F2BA753FF6ED}"/>
    <cellStyle name="Normal 3 3 2 2 2 2 5 2 4" xfId="32484" xr:uid="{DE973BEB-834F-4F4A-AE23-432A3AA1A854}"/>
    <cellStyle name="Normal 3 3 2 2 2 2 5 3" xfId="5770" xr:uid="{20792177-9AED-4490-A70D-E67F3EF76665}"/>
    <cellStyle name="Normal 3 3 2 2 2 2 5 3 2" xfId="14032" xr:uid="{4535D819-0CE0-4573-90DC-1BF9CA5258D4}"/>
    <cellStyle name="Normal 3 3 2 2 2 2 5 3 2 2" xfId="38614" xr:uid="{E6FD9D90-7235-4B01-85E9-E3413407A8EB}"/>
    <cellStyle name="Normal 3 3 2 2 2 2 5 3 3" xfId="30599" xr:uid="{5311CE8C-EB5D-4AF8-8CB9-7F791FEB984E}"/>
    <cellStyle name="Normal 3 3 2 2 2 2 5 4" xfId="10194" xr:uid="{0D78ECF7-9B4C-4AE6-8163-CDD6B49A60F1}"/>
    <cellStyle name="Normal 3 3 2 2 2 2 5 4 2" xfId="34854" xr:uid="{24D960B3-F483-4116-AF3A-EC4A69BA36B1}"/>
    <cellStyle name="Normal 3 3 2 2 2 2 5 5" xfId="20552" xr:uid="{76B82AF7-9B3C-42A7-A0D9-AFC40EF1F943}"/>
    <cellStyle name="Normal 3 3 2 2 2 2 5 5 2" xfId="44712" xr:uid="{8F18B344-1163-474D-A466-21A1E69CB1F4}"/>
    <cellStyle name="Normal 3 3 2 2 2 2 5 6" xfId="26969" xr:uid="{99E6221B-AF06-4745-BDD9-ED4AADA86FC3}"/>
    <cellStyle name="Normal 3 3 2 2 2 2 6" xfId="827" xr:uid="{4429CF7D-4F5E-4682-829A-7771AACFF6E1}"/>
    <cellStyle name="Normal 3 3 2 2 2 2 6 2" xfId="7850" xr:uid="{2E703FAE-25CE-44A5-94A1-F8C5E16ED3CA}"/>
    <cellStyle name="Normal 3 3 2 2 2 2 6 2 2" xfId="16108" xr:uid="{69BBC161-901E-4090-9A96-53AE45ABC06C}"/>
    <cellStyle name="Normal 3 3 2 2 2 2 6 2 2 2" xfId="40690" xr:uid="{450A7037-783D-4BD4-829E-6D64D2DA47D3}"/>
    <cellStyle name="Normal 3 3 2 2 2 2 6 2 3" xfId="22050" xr:uid="{A0FB31F4-5834-445E-A3A1-F9A12A1C6BDE}"/>
    <cellStyle name="Normal 3 3 2 2 2 2 6 2 3 2" xfId="46115" xr:uid="{E9F98DA5-A7FF-4B95-BBE8-0DAB3F0CF0FF}"/>
    <cellStyle name="Normal 3 3 2 2 2 2 6 2 4" xfId="32675" xr:uid="{2266E7E9-0D8C-4AF8-8D58-D9DDA34F2CC6}"/>
    <cellStyle name="Normal 3 3 2 2 2 2 6 3" xfId="5963" xr:uid="{2D0E40AF-3A37-432D-8A02-2B1D88CB4ADE}"/>
    <cellStyle name="Normal 3 3 2 2 2 2 6 3 2" xfId="14225" xr:uid="{183A8FBB-A9EE-4F71-9996-CD9614885E4A}"/>
    <cellStyle name="Normal 3 3 2 2 2 2 6 3 2 2" xfId="38807" xr:uid="{EF3576D2-225E-4F0A-B8CC-32F3295D9060}"/>
    <cellStyle name="Normal 3 3 2 2 2 2 6 3 3" xfId="30792" xr:uid="{285CB145-B255-4CC6-B420-6E2262B3CE68}"/>
    <cellStyle name="Normal 3 3 2 2 2 2 6 4" xfId="9212" xr:uid="{8DC09963-E737-472A-AC67-57F1E6288EFF}"/>
    <cellStyle name="Normal 3 3 2 2 2 2 6 4 2" xfId="33950" xr:uid="{9B099AB5-89EC-49EE-A809-ED8ECCE33329}"/>
    <cellStyle name="Normal 3 3 2 2 2 2 6 5" xfId="19584" xr:uid="{CAD89D2B-7538-4077-87E3-64E8EDDBF45E}"/>
    <cellStyle name="Normal 3 3 2 2 2 2 6 5 2" xfId="43772" xr:uid="{5C21E8B3-05A2-4ED1-B32C-EC3A75A0F60F}"/>
    <cellStyle name="Normal 3 3 2 2 2 2 6 6" xfId="26072" xr:uid="{43B5C2FE-63E7-4A48-877A-6BD2B0EFBF64}"/>
    <cellStyle name="Normal 3 3 2 2 2 2 7" xfId="1971" xr:uid="{C28EF536-9980-4238-96A4-5A25CC4C690C}"/>
    <cellStyle name="Normal 3 3 2 2 2 2 7 2" xfId="6483" xr:uid="{E982BC34-2D0F-41AE-9537-B2187053A353}"/>
    <cellStyle name="Normal 3 3 2 2 2 2 7 2 2" xfId="14742" xr:uid="{BFB268B7-6AEB-46EF-AD9E-6A0A3DC21D37}"/>
    <cellStyle name="Normal 3 3 2 2 2 2 7 2 2 2" xfId="39324" xr:uid="{DF726E35-259B-46BC-A2B6-059C761F434E}"/>
    <cellStyle name="Normal 3 3 2 2 2 2 7 2 3" xfId="23135" xr:uid="{5AF1F610-A699-4217-A33F-574BB29D348C}"/>
    <cellStyle name="Normal 3 3 2 2 2 2 7 2 3 2" xfId="47146" xr:uid="{8584445C-7B85-4611-9A07-A81924107DFE}"/>
    <cellStyle name="Normal 3 3 2 2 2 2 7 2 4" xfId="31309" xr:uid="{15B921C8-DC3C-4AC4-9D7B-9DDB9024266A}"/>
    <cellStyle name="Normal 3 3 2 2 2 2 7 3" xfId="10313" xr:uid="{A7C69AF2-35C3-4DCA-8B82-9F112BFD07D4}"/>
    <cellStyle name="Normal 3 3 2 2 2 2 7 3 2" xfId="34972" xr:uid="{416214A2-8FC4-4AC0-9CF1-8B9FC55C8733}"/>
    <cellStyle name="Normal 3 3 2 2 2 2 7 4" xfId="20670" xr:uid="{AA33B59C-9E19-4EFE-AA06-3DBE6DC7333B}"/>
    <cellStyle name="Normal 3 3 2 2 2 2 7 4 2" xfId="44830" xr:uid="{0145A5F4-9F8D-464B-9B62-7A74E127DCDF}"/>
    <cellStyle name="Normal 3 3 2 2 2 2 7 5" xfId="27087" xr:uid="{FFC369F1-CD29-4D99-8289-E805A1B6E246}"/>
    <cellStyle name="Normal 3 3 2 2 2 2 8" xfId="2164" xr:uid="{CC1DBC9F-59DF-4F16-AAA3-27DB1A38E607}"/>
    <cellStyle name="Normal 3 3 2 2 2 2 8 2" xfId="8337" xr:uid="{E6EC1D18-82CD-40E1-B323-D9E9598D0BAA}"/>
    <cellStyle name="Normal 3 3 2 2 2 2 8 2 2" xfId="16595" xr:uid="{95E4B8CC-0BA9-4F18-AC32-4C83DA28862D}"/>
    <cellStyle name="Normal 3 3 2 2 2 2 8 2 2 2" xfId="41177" xr:uid="{86FCF81B-8E0A-4B9E-8FA2-CEDE3D74289E}"/>
    <cellStyle name="Normal 3 3 2 2 2 2 8 2 3" xfId="21561" xr:uid="{1BFFB6DD-2794-4572-8EB8-3B2935F57682}"/>
    <cellStyle name="Normal 3 3 2 2 2 2 8 2 3 2" xfId="45659" xr:uid="{2294BDFE-EDE8-445C-8041-6DC87480A661}"/>
    <cellStyle name="Normal 3 3 2 2 2 2 8 2 4" xfId="33162" xr:uid="{9D72B001-89CB-4326-BDA5-45BF1A353A92}"/>
    <cellStyle name="Normal 3 3 2 2 2 2 8 3" xfId="10506" xr:uid="{17AFD671-4385-4ACE-858B-03838E17A877}"/>
    <cellStyle name="Normal 3 3 2 2 2 2 8 3 2" xfId="35164" xr:uid="{B1355D8E-F977-4D71-A668-A9ED275CFA32}"/>
    <cellStyle name="Normal 3 3 2 2 2 2 8 4" xfId="19091" xr:uid="{794AFD79-8027-4FA2-8F6D-7B1384758453}"/>
    <cellStyle name="Normal 3 3 2 2 2 2 8 4 2" xfId="43285" xr:uid="{94B99C9B-B945-4ABD-9BD7-ABFD8C25F7D4}"/>
    <cellStyle name="Normal 3 3 2 2 2 2 8 5" xfId="27279" xr:uid="{287542C2-C365-4BDC-A652-D6D5EEF1D6BD}"/>
    <cellStyle name="Normal 3 3 2 2 2 2 9" xfId="2551" xr:uid="{E1D40DD6-8B05-447B-A286-B0B8365049A4}"/>
    <cellStyle name="Normal 3 3 2 2 2 2 9 2" xfId="10892" xr:uid="{1A1C2368-BCFD-4D55-BFC6-E2483921A32C}"/>
    <cellStyle name="Normal 3 3 2 2 2 2 9 2 2" xfId="35548" xr:uid="{2AD164C5-927E-4B7F-81EA-F0F4CF0DFBE3}"/>
    <cellStyle name="Normal 3 3 2 2 2 2 9 3" xfId="20967" xr:uid="{42C7F54E-FFA9-4C96-BA3E-257B3A3B2E58}"/>
    <cellStyle name="Normal 3 3 2 2 2 2 9 3 2" xfId="45102" xr:uid="{8081B703-DBFE-44C5-A832-1577EE4F463D}"/>
    <cellStyle name="Normal 3 3 2 2 2 2 9 4" xfId="27663" xr:uid="{720BCD07-1BA0-4E8B-8934-7FE2CC559503}"/>
    <cellStyle name="Normal 3 3 2 2 2 20" xfId="4131" xr:uid="{68008B37-73AA-44BA-B7FF-D2AF2617DA4D}"/>
    <cellStyle name="Normal 3 3 2 2 2 20 2" xfId="12472" xr:uid="{E2E9BDC4-0112-4143-839B-E432C38EC668}"/>
    <cellStyle name="Normal 3 3 2 2 2 20 2 2" xfId="37057" xr:uid="{885C25DF-8F58-4231-9FD9-210FA1CD022D}"/>
    <cellStyle name="Normal 3 3 2 2 2 20 3" xfId="29166" xr:uid="{AECE644B-A774-4B93-92D8-F457D5D80738}"/>
    <cellStyle name="Normal 3 3 2 2 2 21" xfId="4737" xr:uid="{F0D0C1C8-CBAF-4E76-8759-934EA3939279}"/>
    <cellStyle name="Normal 3 3 2 2 2 21 2" xfId="13074" xr:uid="{5AD9F5BB-EC09-4916-AFDD-85B695DA96F9}"/>
    <cellStyle name="Normal 3 3 2 2 2 21 2 2" xfId="37659" xr:uid="{A060A24E-C068-47E5-B3BF-09B05A3100E6}"/>
    <cellStyle name="Normal 3 3 2 2 2 21 3" xfId="29638" xr:uid="{6E617FD8-DC8B-437B-8D46-AE7E25A0E006}"/>
    <cellStyle name="Normal 3 3 2 2 2 22" xfId="8533" xr:uid="{F7454AC8-596D-4EA8-B3A0-17C6FD73F302}"/>
    <cellStyle name="Normal 3 3 2 2 2 22 2" xfId="16791" xr:uid="{CA676E1B-4184-4C59-B4FF-9970441316B3}"/>
    <cellStyle name="Normal 3 3 2 2 2 22 2 2" xfId="41373" xr:uid="{77062378-88A1-4D8B-A487-718D0828E09A}"/>
    <cellStyle name="Normal 3 3 2 2 2 22 3" xfId="33344" xr:uid="{86137E72-477C-4006-9CBB-ED1180DD8134}"/>
    <cellStyle name="Normal 3 3 2 2 2 23" xfId="8662" xr:uid="{79A08E56-1481-4D57-9AE2-AECC991CB049}"/>
    <cellStyle name="Normal 3 3 2 2 2 23 2" xfId="33447" xr:uid="{CFC9C26F-D7E0-4C75-8B7F-9569E5E93322}"/>
    <cellStyle name="Normal 3 3 2 2 2 24" xfId="17773" xr:uid="{C016FC83-E3E3-4C07-9D58-23ED088FE4E5}"/>
    <cellStyle name="Normal 3 3 2 2 2 24 2" xfId="41998" xr:uid="{06A5BBFF-095F-4431-90CC-09061BE1988C}"/>
    <cellStyle name="Normal 3 3 2 2 2 25" xfId="17847" xr:uid="{EDE9F7F4-1DFC-40E6-98FC-227D7D43B827}"/>
    <cellStyle name="Normal 3 3 2 2 2 25 2" xfId="42072" xr:uid="{F7DB78A7-7008-4BB6-8B2D-89548CC65E29}"/>
    <cellStyle name="Normal 3 3 2 2 2 26" xfId="18453" xr:uid="{5C1939EB-8BA5-42A6-B3F9-080AD76FA5D5}"/>
    <cellStyle name="Normal 3 3 2 2 2 26 2" xfId="42663" xr:uid="{DD6745A9-2B26-4694-9DC3-81AA3AB23C4C}"/>
    <cellStyle name="Normal 3 3 2 2 2 27" xfId="25585" xr:uid="{0261464F-3071-4078-9D6B-FCA6E93B515F}"/>
    <cellStyle name="Normal 3 3 2 2 2 3" xfId="401" xr:uid="{0BB443BC-9F36-4236-BC81-35B4EE9BD487}"/>
    <cellStyle name="Normal 3 3 2 2 2 3 10" xfId="4318" xr:uid="{F3CF575E-218A-4F86-BE48-746A50B5202A}"/>
    <cellStyle name="Normal 3 3 2 2 2 3 10 2" xfId="12659" xr:uid="{4F9F1B12-A68E-4EE5-9B2D-D02507FD370E}"/>
    <cellStyle name="Normal 3 3 2 2 2 3 10 2 2" xfId="37244" xr:uid="{C84E7FC5-A641-49D3-9A25-CDF1F7B767CF}"/>
    <cellStyle name="Normal 3 3 2 2 2 3 10 3" xfId="29284" xr:uid="{034D3D3A-A0E7-41FB-9FF0-FEE6FF72727A}"/>
    <cellStyle name="Normal 3 3 2 2 2 3 11" xfId="4859" xr:uid="{A57917A4-4DEF-42E4-A68E-90DDB9AEAC64}"/>
    <cellStyle name="Normal 3 3 2 2 2 3 11 2" xfId="13181" xr:uid="{346F6A93-6304-432D-866B-5A4B797CC3ED}"/>
    <cellStyle name="Normal 3 3 2 2 2 3 11 2 2" xfId="37766" xr:uid="{B7476D0A-32C2-4A9F-A88D-77D447120E60}"/>
    <cellStyle name="Normal 3 3 2 2 2 3 11 3" xfId="29746" xr:uid="{EB74C8FD-87D9-4C06-8EC5-BB32A0026252}"/>
    <cellStyle name="Normal 3 3 2 2 2 3 12" xfId="8801" xr:uid="{68A93E3A-15C6-46A7-8D56-D628AB3ECE83}"/>
    <cellStyle name="Normal 3 3 2 2 2 3 12 2" xfId="33572" xr:uid="{991F9BCE-60BD-454C-B095-5988E224B70A}"/>
    <cellStyle name="Normal 3 3 2 2 2 3 13" xfId="17991" xr:uid="{58CB1BCB-7FFF-4F01-A02A-74A2D26DA028}"/>
    <cellStyle name="Normal 3 3 2 2 2 3 13 2" xfId="42216" xr:uid="{E2BB4E55-C1BC-49F3-B0C9-14B46F21515F}"/>
    <cellStyle name="Normal 3 3 2 2 2 3 14" xfId="18585" xr:uid="{CB96CD87-9AC7-4325-A75B-A6691EDFC5F4}"/>
    <cellStyle name="Normal 3 3 2 2 2 3 14 2" xfId="42781" xr:uid="{45829B89-147A-4D29-B63D-DF017ED0FD90}"/>
    <cellStyle name="Normal 3 3 2 2 2 3 15" xfId="25703" xr:uid="{B6849C65-5D7C-4326-A7DB-CF8819DE498E}"/>
    <cellStyle name="Normal 3 3 2 2 2 3 2" xfId="1116" xr:uid="{11441207-2778-4161-8D1D-239D437D367F}"/>
    <cellStyle name="Normal 3 3 2 2 2 3 2 10" xfId="26312" xr:uid="{ADBC08AF-50C3-4EFC-AD02-C242928664E4}"/>
    <cellStyle name="Normal 3 3 2 2 2 3 2 2" xfId="1548" xr:uid="{9DD8766D-3629-428F-BF6D-FB581FDBB602}"/>
    <cellStyle name="Normal 3 3 2 2 2 3 2 2 2" xfId="7524" xr:uid="{3E85600E-69A5-4A37-8434-38139936F2B8}"/>
    <cellStyle name="Normal 3 3 2 2 2 3 2 2 2 2" xfId="15783" xr:uid="{1FADFC6A-BF40-4A3F-9E4B-5B82F1B40FB3}"/>
    <cellStyle name="Normal 3 3 2 2 2 3 2 2 2 2 2" xfId="40365" xr:uid="{989F0DCA-8D42-4C2B-8722-4AAD8841D754}"/>
    <cellStyle name="Normal 3 3 2 2 2 3 2 2 2 3" xfId="22736" xr:uid="{C3323558-7541-4F37-AB91-48C633AA9135}"/>
    <cellStyle name="Normal 3 3 2 2 2 3 2 2 2 3 2" xfId="46763" xr:uid="{B36B278F-CC0A-42BA-8E58-EA5A456A7A1B}"/>
    <cellStyle name="Normal 3 3 2 2 2 3 2 2 2 4" xfId="32350" xr:uid="{A22B94AB-00DE-4578-B2B3-6BF9339B211C}"/>
    <cellStyle name="Normal 3 3 2 2 2 3 2 2 3" xfId="5488" xr:uid="{B9A4EC12-F578-4628-A7AF-C5F06FEE3C9D}"/>
    <cellStyle name="Normal 3 3 2 2 2 3 2 2 3 2" xfId="13771" xr:uid="{C8017D2A-3225-4576-BC59-407D960475FC}"/>
    <cellStyle name="Normal 3 3 2 2 2 3 2 2 3 2 2" xfId="38355" xr:uid="{0AD5215A-6CAF-4456-86B6-D6970E331D92}"/>
    <cellStyle name="Normal 3 3 2 2 2 3 2 2 3 3" xfId="30337" xr:uid="{54434AA5-0B4F-4D1D-B427-2735BA2F4E56}"/>
    <cellStyle name="Normal 3 3 2 2 2 3 2 2 4" xfId="9909" xr:uid="{C88B5B87-48F3-4CC9-8D0D-5671CFA823B1}"/>
    <cellStyle name="Normal 3 3 2 2 2 3 2 2 4 2" xfId="34595" xr:uid="{F45C3818-FEA2-4B16-AA7C-0399E0C519D3}"/>
    <cellStyle name="Normal 3 3 2 2 2 3 2 2 5" xfId="20270" xr:uid="{E8EBB8D7-6060-4FEA-9A1D-19D6367A44B4}"/>
    <cellStyle name="Normal 3 3 2 2 2 3 2 2 5 2" xfId="44444" xr:uid="{96A395F2-A481-4307-950E-6707B0CBE2B5}"/>
    <cellStyle name="Normal 3 3 2 2 2 3 2 2 6" xfId="26711" xr:uid="{98823F99-5AE8-4BAF-8A4E-B5CEBE2AACD8}"/>
    <cellStyle name="Normal 3 3 2 2 2 3 2 3" xfId="3081" xr:uid="{FCEBD229-CEEA-49E8-A13A-98B2A1B11ED4}"/>
    <cellStyle name="Normal 3 3 2 2 2 3 2 3 2" xfId="8090" xr:uid="{C5716BD2-B8AD-4D9D-8489-25A17C5FF029}"/>
    <cellStyle name="Normal 3 3 2 2 2 3 2 3 2 2" xfId="16348" xr:uid="{079233DB-211C-44BB-A70C-1B0631A2A4FE}"/>
    <cellStyle name="Normal 3 3 2 2 2 3 2 3 2 2 2" xfId="40930" xr:uid="{BB56CEFB-B757-4B28-B2BC-E66D2CA9DD68}"/>
    <cellStyle name="Normal 3 3 2 2 2 3 2 3 2 3" xfId="32915" xr:uid="{043A1866-DC84-4D60-85AC-B67DF256C956}"/>
    <cellStyle name="Normal 3 3 2 2 2 3 2 3 3" xfId="6203" xr:uid="{BEAA586B-AD9C-4A46-8DC7-11301E1734BD}"/>
    <cellStyle name="Normal 3 3 2 2 2 3 2 3 3 2" xfId="14465" xr:uid="{9554EE38-1F3B-439F-9F66-66F982DAC057}"/>
    <cellStyle name="Normal 3 3 2 2 2 3 2 3 3 2 2" xfId="39047" xr:uid="{8F989C27-A604-4B14-8A13-CD650EC321EE}"/>
    <cellStyle name="Normal 3 3 2 2 2 3 2 3 3 3" xfId="31032" xr:uid="{52EEEB35-3D97-4C8D-8FBF-E7BC3B4C0E98}"/>
    <cellStyle name="Normal 3 3 2 2 2 3 2 3 4" xfId="11422" xr:uid="{68EE1F81-BB62-4046-B1F5-6CDCBB49DE2C}"/>
    <cellStyle name="Normal 3 3 2 2 2 3 2 3 4 2" xfId="36077" xr:uid="{466082BF-025F-405E-938D-E18BB6975563}"/>
    <cellStyle name="Normal 3 3 2 2 2 3 2 3 5" xfId="22325" xr:uid="{347A7B40-FF67-4E66-9ECC-ED2912F49F0E}"/>
    <cellStyle name="Normal 3 3 2 2 2 3 2 3 5 2" xfId="46359" xr:uid="{6EA22FA9-1520-4031-A893-391E5B401F2F}"/>
    <cellStyle name="Normal 3 3 2 2 2 3 2 3 6" xfId="28192" xr:uid="{47D34E4E-57A2-4BCA-A767-EAA9BE8CAB8D}"/>
    <cellStyle name="Normal 3 3 2 2 2 3 2 4" xfId="3800" xr:uid="{692039EC-E8AE-475B-9D73-C5FFD9FA0784}"/>
    <cellStyle name="Normal 3 3 2 2 2 3 2 4 2" xfId="6723" xr:uid="{C638E6AC-8CB6-4E0B-8D0C-D62BAF04D0C4}"/>
    <cellStyle name="Normal 3 3 2 2 2 3 2 4 2 2" xfId="14982" xr:uid="{9F5FAF23-82C3-4A95-B450-4A9D13806D3B}"/>
    <cellStyle name="Normal 3 3 2 2 2 3 2 4 2 2 2" xfId="39564" xr:uid="{DCCEDCD8-0316-4898-857C-1079A4A3B009}"/>
    <cellStyle name="Normal 3 3 2 2 2 3 2 4 2 3" xfId="31549" xr:uid="{B78AA43D-2382-4408-A462-A8781CBA5A4F}"/>
    <cellStyle name="Normal 3 3 2 2 2 3 2 4 3" xfId="12141" xr:uid="{84E26CD0-F2B1-4AD3-985D-3D5DEC95AA39}"/>
    <cellStyle name="Normal 3 3 2 2 2 3 2 4 3 2" xfId="36785" xr:uid="{66E0AD14-F40A-40EE-B571-EC8B59147E37}"/>
    <cellStyle name="Normal 3 3 2 2 2 3 2 4 4" xfId="28900" xr:uid="{A3E0494B-9065-4117-BFD3-3106E2951C18}"/>
    <cellStyle name="Normal 3 3 2 2 2 3 2 5" xfId="4554" xr:uid="{0B7F0D01-4A1B-4304-9DD5-CA04860F3719}"/>
    <cellStyle name="Normal 3 3 2 2 2 3 2 5 2" xfId="7235" xr:uid="{F42AB711-86B4-4B0A-A8AC-38D11CC56327}"/>
    <cellStyle name="Normal 3 3 2 2 2 3 2 5 2 2" xfId="15494" xr:uid="{72C072CF-CCD3-433D-BB44-E9048671E1EB}"/>
    <cellStyle name="Normal 3 3 2 2 2 3 2 5 2 2 2" xfId="40076" xr:uid="{FC2D054B-6D01-46AE-B14A-17451BDC8AC8}"/>
    <cellStyle name="Normal 3 3 2 2 2 3 2 5 2 3" xfId="32061" xr:uid="{6EB846FB-F159-423F-952B-1B5187553249}"/>
    <cellStyle name="Normal 3 3 2 2 2 3 2 5 3" xfId="12895" xr:uid="{427574B7-0558-486F-8E70-8DA1B7B6F85E}"/>
    <cellStyle name="Normal 3 3 2 2 2 3 2 5 3 2" xfId="37480" xr:uid="{AC0D90D7-5037-4B7B-82AC-89947B742BD7}"/>
    <cellStyle name="Normal 3 3 2 2 2 3 2 5 4" xfId="29520" xr:uid="{6E9EBC6B-883E-491E-A10A-71AE517F7CB0}"/>
    <cellStyle name="Normal 3 3 2 2 2 3 2 6" xfId="5076" xr:uid="{E10CACF5-1D95-4B59-B4EC-57D86D518A11}"/>
    <cellStyle name="Normal 3 3 2 2 2 3 2 6 2" xfId="13371" xr:uid="{47B4C69B-EBC4-49F6-A6E7-AF849F0195FF}"/>
    <cellStyle name="Normal 3 3 2 2 2 3 2 6 2 2" xfId="37955" xr:uid="{D2DBC09E-FFE2-4391-B6D2-A71FDD4FEFAE}"/>
    <cellStyle name="Normal 3 3 2 2 2 3 2 6 3" xfId="29936" xr:uid="{FA8067F3-969F-4673-9846-176CDE83DA3F}"/>
    <cellStyle name="Normal 3 3 2 2 2 3 2 7" xfId="9492" xr:uid="{B0F968B0-6EE4-4831-831C-033F944573B3}"/>
    <cellStyle name="Normal 3 3 2 2 2 3 2 7 2" xfId="34193" xr:uid="{8A516D99-8561-4206-ABE1-E16D763D1007}"/>
    <cellStyle name="Normal 3 3 2 2 2 3 2 8" xfId="18227" xr:uid="{110E8ECC-7291-46D8-8678-2FF6DC341DE6}"/>
    <cellStyle name="Normal 3 3 2 2 2 3 2 8 2" xfId="42452" xr:uid="{39675811-4377-41B7-B588-790C4724DA9A}"/>
    <cellStyle name="Normal 3 3 2 2 2 3 2 9" xfId="19860" xr:uid="{4B093312-5D96-4D1F-BD77-5C8A2DAD769F}"/>
    <cellStyle name="Normal 3 3 2 2 2 3 2 9 2" xfId="44040" xr:uid="{27EFF61A-5E9B-4B38-97D5-17743B0950BB}"/>
    <cellStyle name="Normal 3 3 2 2 2 3 3" xfId="1350" xr:uid="{F2D5B34A-85A4-46B8-8C5D-4DA655E06155}"/>
    <cellStyle name="Normal 3 3 2 2 2 3 3 2" xfId="7038" xr:uid="{922512CC-160E-4ADC-B3AA-D64BFFC44F56}"/>
    <cellStyle name="Normal 3 3 2 2 2 3 3 2 2" xfId="15297" xr:uid="{05503C26-B637-4261-83BD-824C28560370}"/>
    <cellStyle name="Normal 3 3 2 2 2 3 3 2 2 2" xfId="39879" xr:uid="{4F70DB2D-670C-4B62-B372-D85ACF7532E2}"/>
    <cellStyle name="Normal 3 3 2 2 2 3 3 2 3" xfId="22541" xr:uid="{35E4BD8A-C40E-46DF-895F-31B18C75B743}"/>
    <cellStyle name="Normal 3 3 2 2 2 3 3 2 3 2" xfId="46575" xr:uid="{3A59758B-2D72-4B71-8552-0A0ED0B3C245}"/>
    <cellStyle name="Normal 3 3 2 2 2 3 3 2 4" xfId="31864" xr:uid="{1A4818EE-B0BC-4E96-AAC3-CEDB6DEBDCA7}"/>
    <cellStyle name="Normal 3 3 2 2 2 3 3 3" xfId="5290" xr:uid="{B99EFA9D-774B-4F94-9163-9676E45D9482}"/>
    <cellStyle name="Normal 3 3 2 2 2 3 3 3 2" xfId="13583" xr:uid="{A7B81677-61F4-4510-95D5-0C81A0F4A7D0}"/>
    <cellStyle name="Normal 3 3 2 2 2 3 3 3 2 2" xfId="38167" xr:uid="{2F3191AD-B0B9-4D0E-9EE1-54C7CB74B277}"/>
    <cellStyle name="Normal 3 3 2 2 2 3 3 3 3" xfId="30149" xr:uid="{DF3D0EC0-A750-44D1-A60A-7CBE872576EE}"/>
    <cellStyle name="Normal 3 3 2 2 2 3 3 4" xfId="9712" xr:uid="{57CBA076-CAC6-49C1-A8A5-1BF6BCE40E93}"/>
    <cellStyle name="Normal 3 3 2 2 2 3 3 4 2" xfId="34407" xr:uid="{99E6D596-241E-466A-8B11-7A9676506D40}"/>
    <cellStyle name="Normal 3 3 2 2 2 3 3 5" xfId="20074" xr:uid="{E95FE244-D2FD-4C1C-A4FC-137C9DEE9379}"/>
    <cellStyle name="Normal 3 3 2 2 2 3 3 5 2" xfId="44252" xr:uid="{483AC232-3F85-4012-AFB8-DD132992E735}"/>
    <cellStyle name="Normal 3 3 2 2 2 3 3 6" xfId="26524" xr:uid="{C4E77C66-9724-436E-B7B7-E346C1A0736A}"/>
    <cellStyle name="Normal 3 3 2 2 2 3 4" xfId="887" xr:uid="{0C96BEDE-5A23-474A-96C5-F146EF4E8930}"/>
    <cellStyle name="Normal 3 3 2 2 2 3 4 2" xfId="7903" xr:uid="{19BDA32B-DDE9-461E-9C6A-712A5F659246}"/>
    <cellStyle name="Normal 3 3 2 2 2 3 4 2 2" xfId="16161" xr:uid="{4D96ABC3-9C1B-4015-93C7-7A2B22BA0388}"/>
    <cellStyle name="Normal 3 3 2 2 2 3 4 2 2 2" xfId="40743" xr:uid="{7C045126-4860-40C3-AF70-2F51F5788DB7}"/>
    <cellStyle name="Normal 3 3 2 2 2 3 4 2 3" xfId="22109" xr:uid="{E51FC961-573A-4D60-8637-D8BC035C6210}"/>
    <cellStyle name="Normal 3 3 2 2 2 3 4 2 3 2" xfId="46168" xr:uid="{05AAD52B-8D7F-4004-87B7-00846EA4C43B}"/>
    <cellStyle name="Normal 3 3 2 2 2 3 4 2 4" xfId="32728" xr:uid="{6B755F63-B7E7-4637-8F2C-554B8D7708B5}"/>
    <cellStyle name="Normal 3 3 2 2 2 3 4 3" xfId="6016" xr:uid="{74C6AEB7-5631-479D-8EDC-9C9D0583C12C}"/>
    <cellStyle name="Normal 3 3 2 2 2 3 4 3 2" xfId="14278" xr:uid="{E491D499-F997-483F-A22E-B40EC406C202}"/>
    <cellStyle name="Normal 3 3 2 2 2 3 4 3 2 2" xfId="38860" xr:uid="{4009ADED-FAAD-4B50-B79C-E08FF6873A45}"/>
    <cellStyle name="Normal 3 3 2 2 2 3 4 3 3" xfId="30845" xr:uid="{4DF7CB42-9E79-4D2D-8657-1E4E20103B5C}"/>
    <cellStyle name="Normal 3 3 2 2 2 3 4 4" xfId="9271" xr:uid="{B37EBC67-38AC-4D81-8A75-007B2DFCE4D1}"/>
    <cellStyle name="Normal 3 3 2 2 2 3 4 4 2" xfId="34003" xr:uid="{F2AB77AF-6590-471C-ACAA-5F3C5928773D}"/>
    <cellStyle name="Normal 3 3 2 2 2 3 4 5" xfId="19643" xr:uid="{3406A939-4E6A-4598-9B14-2DF0D0100523}"/>
    <cellStyle name="Normal 3 3 2 2 2 3 4 5 2" xfId="43831" xr:uid="{E5601FF7-0133-4EAE-B2D8-CE5E2153E926}"/>
    <cellStyle name="Normal 3 3 2 2 2 3 4 6" xfId="26125" xr:uid="{04274DF3-B5EB-440A-8DAC-0503CA37C941}"/>
    <cellStyle name="Normal 3 3 2 2 2 3 5" xfId="2222" xr:uid="{E3DECE54-E6E0-4011-BA82-73D3B759F89A}"/>
    <cellStyle name="Normal 3 3 2 2 2 3 5 2" xfId="6536" xr:uid="{8FFF7AD3-26FC-4F70-9BBA-8C9C2D294FD7}"/>
    <cellStyle name="Normal 3 3 2 2 2 3 5 2 2" xfId="14795" xr:uid="{40178627-3EF7-4628-91B2-2DBDF3B0D4EC}"/>
    <cellStyle name="Normal 3 3 2 2 2 3 5 2 2 2" xfId="39377" xr:uid="{8ADA7A23-248E-4E11-AD22-33D23EEBE74A}"/>
    <cellStyle name="Normal 3 3 2 2 2 3 5 2 3" xfId="21660" xr:uid="{B47D8902-EA1B-4566-94CA-201D6EAC1B86}"/>
    <cellStyle name="Normal 3 3 2 2 2 3 5 2 3 2" xfId="45742" xr:uid="{767D5B45-D3DB-4B58-B366-BF0EA5D0EE63}"/>
    <cellStyle name="Normal 3 3 2 2 2 3 5 2 4" xfId="31362" xr:uid="{4B888378-1610-4956-921B-80D542353BDB}"/>
    <cellStyle name="Normal 3 3 2 2 2 3 5 3" xfId="10563" xr:uid="{26499A74-50CB-49C9-B152-F6F94E04AF7F}"/>
    <cellStyle name="Normal 3 3 2 2 2 3 5 3 2" xfId="35221" xr:uid="{22796DAA-AD99-4514-B0AD-21DCA28310BC}"/>
    <cellStyle name="Normal 3 3 2 2 2 3 5 4" xfId="19192" xr:uid="{3933FAF2-F732-4CF8-BF7B-1D1047626D5F}"/>
    <cellStyle name="Normal 3 3 2 2 2 3 5 4 2" xfId="43386" xr:uid="{F6DC739B-48BD-47CB-BA2F-482067028771}"/>
    <cellStyle name="Normal 3 3 2 2 2 3 5 5" xfId="27336" xr:uid="{92614CFE-7C7E-4A5A-9218-2F636DA4DBB5}"/>
    <cellStyle name="Normal 3 3 2 2 2 3 6" xfId="2608" xr:uid="{C407D5BC-8C25-4863-876C-51514678BFDE}"/>
    <cellStyle name="Normal 3 3 2 2 2 3 6 2" xfId="8394" xr:uid="{028C566A-5C8B-41C9-B4CE-BACD5D7111EA}"/>
    <cellStyle name="Normal 3 3 2 2 2 3 6 2 2" xfId="16652" xr:uid="{B8BE6AAF-48C7-43A3-9442-79718CA42188}"/>
    <cellStyle name="Normal 3 3 2 2 2 3 6 2 2 2" xfId="41234" xr:uid="{F5680333-10E5-43B2-AF09-92909FBF1354}"/>
    <cellStyle name="Normal 3 3 2 2 2 3 6 2 3" xfId="33219" xr:uid="{C3CA891D-183B-446C-A944-F81368678B93}"/>
    <cellStyle name="Normal 3 3 2 2 2 3 6 3" xfId="10949" xr:uid="{A323B546-FAE2-4F1E-A00D-FC76880A962A}"/>
    <cellStyle name="Normal 3 3 2 2 2 3 6 3 2" xfId="35605" xr:uid="{ED6CF7AE-7278-466D-B6CA-06316FB7BCC2}"/>
    <cellStyle name="Normal 3 3 2 2 2 3 6 4" xfId="21064" xr:uid="{8A6CD20D-4EAF-4E09-A2B5-F7F9F21495F8}"/>
    <cellStyle name="Normal 3 3 2 2 2 3 6 4 2" xfId="45189" xr:uid="{DE01B2B7-9B3D-494F-A9F6-D93BB88B0955}"/>
    <cellStyle name="Normal 3 3 2 2 2 3 6 5" xfId="27720" xr:uid="{BAE1F518-62E7-4E93-A0C7-5897FC525FB7}"/>
    <cellStyle name="Normal 3 3 2 2 2 3 7" xfId="2845" xr:uid="{FFF8CA25-34EA-4EAB-8D9A-6F737E225A41}"/>
    <cellStyle name="Normal 3 3 2 2 2 3 7 2" xfId="11186" xr:uid="{9E339404-025D-44A1-9CB9-4689426F5478}"/>
    <cellStyle name="Normal 3 3 2 2 2 3 7 2 2" xfId="35841" xr:uid="{7306D81A-2BFE-4FEF-BE4A-D7C53575C29B}"/>
    <cellStyle name="Normal 3 3 2 2 2 3 7 3" xfId="27956" xr:uid="{4A6AE580-CEBD-4325-89F6-0481DE04C48D}"/>
    <cellStyle name="Normal 3 3 2 2 2 3 8" xfId="3318" xr:uid="{5832385E-C36C-4751-94FA-69E962833846}"/>
    <cellStyle name="Normal 3 3 2 2 2 3 8 2" xfId="11659" xr:uid="{DE5BF378-CE4B-4042-A34B-3A7CF8D93485}"/>
    <cellStyle name="Normal 3 3 2 2 2 3 8 2 2" xfId="36313" xr:uid="{EB98E5D8-1D89-40B2-885B-3816EF2DC45A}"/>
    <cellStyle name="Normal 3 3 2 2 2 3 8 3" xfId="28428" xr:uid="{5E53F58E-D0C4-4753-8139-F3A31F7E8529}"/>
    <cellStyle name="Normal 3 3 2 2 2 3 9" xfId="3564" xr:uid="{26EBA79E-0D1A-4DA7-8E25-D75352FD3C7D}"/>
    <cellStyle name="Normal 3 3 2 2 2 3 9 2" xfId="11905" xr:uid="{505B8021-3FF8-48D5-B38D-5817D386F305}"/>
    <cellStyle name="Normal 3 3 2 2 2 3 9 2 2" xfId="36549" xr:uid="{0C642F08-719A-4313-A735-54F23779AE54}"/>
    <cellStyle name="Normal 3 3 2 2 2 3 9 3" xfId="28664" xr:uid="{DA69E9D2-65B7-4251-8FEC-3DDB823FE512}"/>
    <cellStyle name="Normal 3 3 2 2 2 4" xfId="544" xr:uid="{2EE5D374-D483-487A-9896-988AC25A2B7C}"/>
    <cellStyle name="Normal 3 3 2 2 2 4 10" xfId="18726" xr:uid="{EFBFB65D-7DDB-4234-9B12-129D3BBFF9A5}"/>
    <cellStyle name="Normal 3 3 2 2 2 4 10 2" xfId="42922" xr:uid="{FFA27657-FC16-4896-AA12-66997FC9656E}"/>
    <cellStyle name="Normal 3 3 2 2 2 4 11" xfId="25825" xr:uid="{409FE489-A224-4E4C-99D3-877005518A78}"/>
    <cellStyle name="Normal 3 3 2 2 2 4 2" xfId="1440" xr:uid="{E43C4F31-B2D5-46C8-BC5A-D8950C04E17C}"/>
    <cellStyle name="Normal 3 3 2 2 2 4 2 2" xfId="7472" xr:uid="{81B7E492-9BA5-4CE8-86AA-BC2031D13B53}"/>
    <cellStyle name="Normal 3 3 2 2 2 4 2 2 2" xfId="15731" xr:uid="{758B72F6-A56F-4E51-936F-70D168F3A959}"/>
    <cellStyle name="Normal 3 3 2 2 2 4 2 2 2 2" xfId="40313" xr:uid="{67AE28D2-4162-445A-B61A-5C295E677D36}"/>
    <cellStyle name="Normal 3 3 2 2 2 4 2 2 3" xfId="22629" xr:uid="{02212914-5F7D-4F80-A542-E254FE569C44}"/>
    <cellStyle name="Normal 3 3 2 2 2 4 2 2 3 2" xfId="46656" xr:uid="{C7A5EE30-E14F-4690-85A7-D3AF92EF27F7}"/>
    <cellStyle name="Normal 3 3 2 2 2 4 2 2 4" xfId="32298" xr:uid="{1F22C938-7CF4-4CFF-ACD2-F249C19AA78B}"/>
    <cellStyle name="Normal 3 3 2 2 2 4 2 3" xfId="5380" xr:uid="{353C3931-94C4-4F17-8329-E61E4C61431F}"/>
    <cellStyle name="Normal 3 3 2 2 2 4 2 3 2" xfId="13664" xr:uid="{23F9A4D3-540C-4451-BCE5-45F6E04E3A55}"/>
    <cellStyle name="Normal 3 3 2 2 2 4 2 3 2 2" xfId="38248" xr:uid="{DB0551E8-927C-49E1-A392-1594201C0F96}"/>
    <cellStyle name="Normal 3 3 2 2 2 4 2 3 3" xfId="30230" xr:uid="{7CB23011-A058-4959-B81C-9D6B60AF494D}"/>
    <cellStyle name="Normal 3 3 2 2 2 4 2 4" xfId="9802" xr:uid="{469E8D42-3416-4A8D-979D-CD3D2DFCC0A7}"/>
    <cellStyle name="Normal 3 3 2 2 2 4 2 4 2" xfId="34488" xr:uid="{81117378-FD84-4F3D-A0E1-068DFA3E6DED}"/>
    <cellStyle name="Normal 3 3 2 2 2 4 2 5" xfId="20163" xr:uid="{4D53BBFB-FFDD-4E33-B4AA-FD8D1114882D}"/>
    <cellStyle name="Normal 3 3 2 2 2 4 2 5 2" xfId="44337" xr:uid="{4997BC96-777B-4E06-ABE2-0633864FFE53}"/>
    <cellStyle name="Normal 3 3 2 2 2 4 2 6" xfId="26604" xr:uid="{B0460E7C-A308-48CF-99B3-0787C6853F93}"/>
    <cellStyle name="Normal 3 3 2 2 2 4 3" xfId="993" xr:uid="{EA83CE79-0535-4C31-AE91-A70CBBC79509}"/>
    <cellStyle name="Normal 3 3 2 2 2 4 3 2" xfId="7983" xr:uid="{80472F32-E269-489D-990F-D81B9BB0AFCC}"/>
    <cellStyle name="Normal 3 3 2 2 2 4 3 2 2" xfId="16241" xr:uid="{22DCEDE5-DBA3-4740-A4F9-71BAA3AD1CEF}"/>
    <cellStyle name="Normal 3 3 2 2 2 4 3 2 2 2" xfId="40823" xr:uid="{A62C160E-C364-463A-9D88-01BC4736648F}"/>
    <cellStyle name="Normal 3 3 2 2 2 4 3 2 3" xfId="22204" xr:uid="{8A370168-0B3F-4FC9-939C-621DACB84B8D}"/>
    <cellStyle name="Normal 3 3 2 2 2 4 3 2 3 2" xfId="46251" xr:uid="{8BEFE1CA-D771-4A95-A84B-0442F070B78A}"/>
    <cellStyle name="Normal 3 3 2 2 2 4 3 2 4" xfId="32808" xr:uid="{110B8C7E-5B4B-4DF0-8887-F9B3F1B5C8DF}"/>
    <cellStyle name="Normal 3 3 2 2 2 4 3 3" xfId="6096" xr:uid="{893E2ACE-C557-4458-9FD7-788F00B83C5A}"/>
    <cellStyle name="Normal 3 3 2 2 2 4 3 3 2" xfId="14358" xr:uid="{091F0A4C-F9BB-4361-BF98-927DFB9C9FF4}"/>
    <cellStyle name="Normal 3 3 2 2 2 4 3 3 2 2" xfId="38940" xr:uid="{F49BF944-26AF-4C6E-BBA7-26C85B4C3B3F}"/>
    <cellStyle name="Normal 3 3 2 2 2 4 3 3 3" xfId="30925" xr:uid="{07B9695B-B0FF-4179-933C-D95CA8EFE54A}"/>
    <cellStyle name="Normal 3 3 2 2 2 4 3 4" xfId="9369" xr:uid="{C5E19671-5FD1-43BA-A9E4-5545BBF3A7A3}"/>
    <cellStyle name="Normal 3 3 2 2 2 4 3 4 2" xfId="34086" xr:uid="{3DAE58F4-B7E1-4187-AD8F-92A2049769A3}"/>
    <cellStyle name="Normal 3 3 2 2 2 4 3 5" xfId="19738" xr:uid="{1C514134-B4DE-4237-83AB-A724EEF68825}"/>
    <cellStyle name="Normal 3 3 2 2 2 4 3 5 2" xfId="43920" xr:uid="{370608DA-6B57-4AF2-9D11-FF2464BA7D89}"/>
    <cellStyle name="Normal 3 3 2 2 2 4 3 6" xfId="26205" xr:uid="{43C01630-EA9B-41CF-AA08-B3AC86C3940F}"/>
    <cellStyle name="Normal 3 3 2 2 2 4 4" xfId="2963" xr:uid="{0E14E7EC-E4DB-47C9-A17F-961606D9EC9D}"/>
    <cellStyle name="Normal 3 3 2 2 2 4 4 2" xfId="6616" xr:uid="{B4F1186E-6F03-4B98-89AE-E9A08EAE29A2}"/>
    <cellStyle name="Normal 3 3 2 2 2 4 4 2 2" xfId="14875" xr:uid="{FAEE3A4F-6A3B-4D1F-B37C-3D0C38966874}"/>
    <cellStyle name="Normal 3 3 2 2 2 4 4 2 2 2" xfId="39457" xr:uid="{3533B0E4-D4A7-4212-A325-5877DE014415}"/>
    <cellStyle name="Normal 3 3 2 2 2 4 4 2 3" xfId="21798" xr:uid="{4E2479CD-662A-42A4-B153-DDC37EF0FFB9}"/>
    <cellStyle name="Normal 3 3 2 2 2 4 4 2 3 2" xfId="45872" xr:uid="{22ABDB10-E24B-406E-95BC-B02AAF3F752C}"/>
    <cellStyle name="Normal 3 3 2 2 2 4 4 2 4" xfId="31442" xr:uid="{EF2C8D89-F6CE-4102-89CB-AED78B2235BA}"/>
    <cellStyle name="Normal 3 3 2 2 2 4 4 3" xfId="11304" xr:uid="{1EB66AD6-4DDC-40CD-8E70-9CED197F4603}"/>
    <cellStyle name="Normal 3 3 2 2 2 4 4 3 2" xfId="35959" xr:uid="{BAFC2330-1832-43B8-94EE-4158B7D294FE}"/>
    <cellStyle name="Normal 3 3 2 2 2 4 4 4" xfId="19333" xr:uid="{3849A130-A4DC-4BDB-B337-62CB069BD412}"/>
    <cellStyle name="Normal 3 3 2 2 2 4 4 4 2" xfId="43527" xr:uid="{0C6B7804-A308-471D-9CCF-0BCED458857B}"/>
    <cellStyle name="Normal 3 3 2 2 2 4 4 5" xfId="28074" xr:uid="{09972A8C-7FFE-4D30-A639-389CC202DA29}"/>
    <cellStyle name="Normal 3 3 2 2 2 4 5" xfId="3682" xr:uid="{E154F6EA-E76D-4AE0-8A4A-77B1F55C0C90}"/>
    <cellStyle name="Normal 3 3 2 2 2 4 5 2" xfId="7174" xr:uid="{669EC921-FBC8-48E9-934D-46158985E069}"/>
    <cellStyle name="Normal 3 3 2 2 2 4 5 2 2" xfId="15433" xr:uid="{F69661E4-C4D3-40B7-9CCF-1B691E08D297}"/>
    <cellStyle name="Normal 3 3 2 2 2 4 5 2 2 2" xfId="40015" xr:uid="{97DCF54E-A9DA-4B61-A9EE-278DBD9A1C7C}"/>
    <cellStyle name="Normal 3 3 2 2 2 4 5 2 3" xfId="32000" xr:uid="{2C6AEF10-E9C9-4466-8C45-5881819C7145}"/>
    <cellStyle name="Normal 3 3 2 2 2 4 5 3" xfId="12023" xr:uid="{F97A05BB-7543-44AF-A649-417D03304E26}"/>
    <cellStyle name="Normal 3 3 2 2 2 4 5 3 2" xfId="36667" xr:uid="{1F7F39E2-B8DD-46A3-B447-40CD1EE76A94}"/>
    <cellStyle name="Normal 3 3 2 2 2 4 5 4" xfId="21202" xr:uid="{4F15C930-2069-4B6F-ACFF-516CE467EB43}"/>
    <cellStyle name="Normal 3 3 2 2 2 4 5 4 2" xfId="45322" xr:uid="{298113AF-D0F4-4999-A96D-76C2F836C58F}"/>
    <cellStyle name="Normal 3 3 2 2 2 4 5 5" xfId="28782" xr:uid="{1DC67455-093F-43CC-985A-D9F8EB41BF8A}"/>
    <cellStyle name="Normal 3 3 2 2 2 4 6" xfId="4436" xr:uid="{84DAB98C-DBBF-4737-A818-255261953587}"/>
    <cellStyle name="Normal 3 3 2 2 2 4 6 2" xfId="12777" xr:uid="{61201E35-3852-424F-A901-E33582B3963E}"/>
    <cellStyle name="Normal 3 3 2 2 2 4 6 2 2" xfId="37362" xr:uid="{ECDF9EA3-F9F3-4510-AD6D-07867C2FD580}"/>
    <cellStyle name="Normal 3 3 2 2 2 4 6 3" xfId="29402" xr:uid="{F43F277E-9A21-494F-BE16-A526127EE89D}"/>
    <cellStyle name="Normal 3 3 2 2 2 4 7" xfId="4953" xr:uid="{668C8E4D-0397-4431-8309-3777FC748205}"/>
    <cellStyle name="Normal 3 3 2 2 2 4 7 2" xfId="13262" xr:uid="{1F3240B5-A64E-40F5-A25B-02560721383F}"/>
    <cellStyle name="Normal 3 3 2 2 2 4 7 2 2" xfId="37846" xr:uid="{CCA8112D-9271-4CDB-A4FA-746CA05BF835}"/>
    <cellStyle name="Normal 3 3 2 2 2 4 7 3" xfId="29828" xr:uid="{9B26A175-D256-48C8-B297-B4CFD69A8B02}"/>
    <cellStyle name="Normal 3 3 2 2 2 4 8" xfId="8931" xr:uid="{4ED5865F-4505-4186-BD52-C9A084B70BFE}"/>
    <cellStyle name="Normal 3 3 2 2 2 4 8 2" xfId="33694" xr:uid="{A9C6B870-A4F2-4CB6-BD90-39E682F6F858}"/>
    <cellStyle name="Normal 3 3 2 2 2 4 9" xfId="18109" xr:uid="{9BD49E6A-8480-4176-874E-8D802A175A22}"/>
    <cellStyle name="Normal 3 3 2 2 2 4 9 2" xfId="42334" xr:uid="{9528B072-6726-42A2-B8DC-D32ED5D94539}"/>
    <cellStyle name="Normal 3 3 2 2 2 5" xfId="602" xr:uid="{BDF897DF-F118-430A-BE50-09562D24B745}"/>
    <cellStyle name="Normal 3 3 2 2 2 5 2" xfId="1237" xr:uid="{91481AF9-5757-4091-92E1-9737BC5B9194}"/>
    <cellStyle name="Normal 3 3 2 2 2 5 2 2" xfId="8169" xr:uid="{4CC1E2F6-012E-4ACA-8988-917E53D3AC07}"/>
    <cellStyle name="Normal 3 3 2 2 2 5 2 2 2" xfId="16427" xr:uid="{63695E6B-24BD-4C05-9384-B06F482B2BE8}"/>
    <cellStyle name="Normal 3 3 2 2 2 5 2 2 2 2" xfId="41009" xr:uid="{1B13120C-D560-4913-A806-694BEC8BDF23}"/>
    <cellStyle name="Normal 3 3 2 2 2 5 2 2 3" xfId="22434" xr:uid="{08AAD68A-5045-4098-BC34-2B2D263F219D}"/>
    <cellStyle name="Normal 3 3 2 2 2 5 2 2 3 2" xfId="46468" xr:uid="{0862EB2C-3C5F-4F5B-83E1-DCB145E70628}"/>
    <cellStyle name="Normal 3 3 2 2 2 5 2 2 4" xfId="32994" xr:uid="{264261DE-95EF-4467-9C67-444D3C8500A7}"/>
    <cellStyle name="Normal 3 3 2 2 2 5 2 3" xfId="6282" xr:uid="{327D4EDD-3944-434B-BD46-D11FCF3ADD36}"/>
    <cellStyle name="Normal 3 3 2 2 2 5 2 3 2" xfId="14544" xr:uid="{96CD9C2C-5183-4A65-A48F-A9DF483D52C4}"/>
    <cellStyle name="Normal 3 3 2 2 2 5 2 3 2 2" xfId="39126" xr:uid="{A098F49A-6200-487E-B121-0A33BF5E26B7}"/>
    <cellStyle name="Normal 3 3 2 2 2 5 2 3 3" xfId="31111" xr:uid="{310277E0-AD35-4858-AFF9-DE10FD7BAD0B}"/>
    <cellStyle name="Normal 3 3 2 2 2 5 2 4" xfId="9605" xr:uid="{81CD5004-3A20-4DF3-9E8C-77C9DE36AFC2}"/>
    <cellStyle name="Normal 3 3 2 2 2 5 2 4 2" xfId="34300" xr:uid="{4D841654-9750-4880-9EBF-978042F75B21}"/>
    <cellStyle name="Normal 3 3 2 2 2 5 2 5" xfId="19967" xr:uid="{0B3B8180-AE17-465F-A959-F14E1CB781BC}"/>
    <cellStyle name="Normal 3 3 2 2 2 5 2 5 2" xfId="44145" xr:uid="{5B502FCF-8F93-422C-84D1-A636F609B52B}"/>
    <cellStyle name="Normal 3 3 2 2 2 5 2 6" xfId="26417" xr:uid="{34F17B59-BA3A-490F-8FCA-337C05A05BFF}"/>
    <cellStyle name="Normal 3 3 2 2 2 5 3" xfId="6802" xr:uid="{504598B6-46E3-4FEC-ABEA-0DFD4E23CD46}"/>
    <cellStyle name="Normal 3 3 2 2 2 5 3 2" xfId="15061" xr:uid="{36F31867-41A3-4EDE-AAE4-779E93CD9FC7}"/>
    <cellStyle name="Normal 3 3 2 2 2 5 3 2 2" xfId="21855" xr:uid="{D9A89561-4982-4050-9969-3C7B78B05A38}"/>
    <cellStyle name="Normal 3 3 2 2 2 5 3 2 2 2" xfId="45929" xr:uid="{88DEC15B-5A73-4D2D-9E77-010C1D782BF2}"/>
    <cellStyle name="Normal 3 3 2 2 2 5 3 2 3" xfId="39643" xr:uid="{207AEA5D-6126-46FA-A8F7-304A67F2EBDF}"/>
    <cellStyle name="Normal 3 3 2 2 2 5 3 3" xfId="19390" xr:uid="{01C8ADB0-B489-4260-94D9-5CDBD85266F7}"/>
    <cellStyle name="Normal 3 3 2 2 2 5 3 3 2" xfId="43584" xr:uid="{719C43B5-75F2-4130-B208-78F63141726D}"/>
    <cellStyle name="Normal 3 3 2 2 2 5 3 4" xfId="31628" xr:uid="{A9622154-C537-426F-9A18-921E431B1B95}"/>
    <cellStyle name="Normal 3 3 2 2 2 5 4" xfId="7339" xr:uid="{5288D7AE-AD0C-4F6E-BE4B-8E463F30B4E2}"/>
    <cellStyle name="Normal 3 3 2 2 2 5 4 2" xfId="15598" xr:uid="{0031DF48-F921-420F-A930-A3AC4E53D031}"/>
    <cellStyle name="Normal 3 3 2 2 2 5 4 2 2" xfId="40180" xr:uid="{BB7FF43A-D2D6-4712-815F-12C0D78AF6AC}"/>
    <cellStyle name="Normal 3 3 2 2 2 5 4 3" xfId="21260" xr:uid="{2A5BD180-3AB8-4E73-B33F-447541F6D075}"/>
    <cellStyle name="Normal 3 3 2 2 2 5 4 3 2" xfId="45379" xr:uid="{63B50CD4-01FF-4140-90E2-87632703E808}"/>
    <cellStyle name="Normal 3 3 2 2 2 5 4 4" xfId="32165" xr:uid="{BB9AA93D-41F2-47EA-8EAB-8750D659D307}"/>
    <cellStyle name="Normal 3 3 2 2 2 5 5" xfId="5182" xr:uid="{6B26FC28-9C5D-42C0-AAF0-C7D6A8CBE850}"/>
    <cellStyle name="Normal 3 3 2 2 2 5 5 2" xfId="13476" xr:uid="{DAF30477-228F-487F-BEF6-0031507F47B2}"/>
    <cellStyle name="Normal 3 3 2 2 2 5 5 2 2" xfId="38060" xr:uid="{9368634F-1831-45D3-A2D0-CB5C4AF23F24}"/>
    <cellStyle name="Normal 3 3 2 2 2 5 5 3" xfId="30042" xr:uid="{F350E4F1-89A5-435C-AD43-8E9A70D75788}"/>
    <cellStyle name="Normal 3 3 2 2 2 5 6" xfId="8989" xr:uid="{0A79D68B-B51A-49FF-84A3-4B1EE250FC56}"/>
    <cellStyle name="Normal 3 3 2 2 2 5 6 2" xfId="33751" xr:uid="{E62BED0D-DF1D-4901-8F5A-F426E3EDE07D}"/>
    <cellStyle name="Normal 3 3 2 2 2 5 7" xfId="18783" xr:uid="{5BA138A4-3898-4BCD-8ECD-30C994F20CDD}"/>
    <cellStyle name="Normal 3 3 2 2 2 5 7 2" xfId="42979" xr:uid="{6E243927-A1B8-4AD0-B584-A424FC8F9DC0}"/>
    <cellStyle name="Normal 3 3 2 2 2 5 8" xfId="25882" xr:uid="{A0081D5F-69BE-49B3-9615-0EEFB2E594AC}"/>
    <cellStyle name="Normal 3 3 2 2 2 6" xfId="1634" xr:uid="{C42EB1D1-41F8-487D-A8CC-3572E11EBF64}"/>
    <cellStyle name="Normal 3 3 2 2 2 6 2" xfId="6920" xr:uid="{D1A14A82-A22B-44B6-AA05-177599BF990E}"/>
    <cellStyle name="Normal 3 3 2 2 2 6 2 2" xfId="15179" xr:uid="{CB36DACF-2A2E-4517-BEA8-CA86BC518591}"/>
    <cellStyle name="Normal 3 3 2 2 2 6 2 2 2" xfId="39761" xr:uid="{26527EB8-63A5-4240-8001-8E44418BA3C9}"/>
    <cellStyle name="Normal 3 3 2 2 2 6 2 3" xfId="22817" xr:uid="{D3B964D3-2B5B-4FC7-88B7-375DAAC02B92}"/>
    <cellStyle name="Normal 3 3 2 2 2 6 2 3 2" xfId="46843" xr:uid="{68162028-9EF0-4203-98EC-C1C828195A1E}"/>
    <cellStyle name="Normal 3 3 2 2 2 6 2 4" xfId="31746" xr:uid="{F340C2EE-9F71-4142-82E4-DC2407DFDA5A}"/>
    <cellStyle name="Normal 3 3 2 2 2 6 3" xfId="5567" xr:uid="{E3CC8AC8-250B-452D-A363-8CE8FBD72121}"/>
    <cellStyle name="Normal 3 3 2 2 2 6 3 2" xfId="13850" xr:uid="{A7D0058D-749B-42E8-8211-062DA224473A}"/>
    <cellStyle name="Normal 3 3 2 2 2 6 3 2 2" xfId="38434" xr:uid="{97D1EB9E-49A3-488A-815B-49EE9EB27554}"/>
    <cellStyle name="Normal 3 3 2 2 2 6 3 3" xfId="30416" xr:uid="{BA344B32-1FC4-4D59-B0D1-63BCBE655556}"/>
    <cellStyle name="Normal 3 3 2 2 2 6 4" xfId="9988" xr:uid="{44EEE78D-8B6B-420F-ABF1-671769943136}"/>
    <cellStyle name="Normal 3 3 2 2 2 6 4 2" xfId="34674" xr:uid="{A85C1966-B4B3-4907-9385-CEC5E73721F0}"/>
    <cellStyle name="Normal 3 3 2 2 2 6 5" xfId="20351" xr:uid="{CE8A4B72-1D7B-429C-B7DF-9CC81CD70930}"/>
    <cellStyle name="Normal 3 3 2 2 2 6 5 2" xfId="44523" xr:uid="{8DD81FDF-9F47-4A13-9C2E-28DE6AE56619}"/>
    <cellStyle name="Normal 3 3 2 2 2 6 6" xfId="26790" xr:uid="{EABEDAC5-F0F2-4B9E-916C-301B947B25BB}"/>
    <cellStyle name="Normal 3 3 2 2 2 7" xfId="1791" xr:uid="{3F96984F-93E7-4923-9A4D-8D73BEC4E174}"/>
    <cellStyle name="Normal 3 3 2 2 2 7 2" xfId="7605" xr:uid="{B1A72492-B0FE-45D7-A2CF-3BD3CD83752E}"/>
    <cellStyle name="Normal 3 3 2 2 2 7 2 2" xfId="15863" xr:uid="{11329A89-D5F4-4BAB-84DC-98D528EB08F8}"/>
    <cellStyle name="Normal 3 3 2 2 2 7 2 2 2" xfId="40445" xr:uid="{A504B886-0D82-4FC0-AEF4-59151F4B6E5F}"/>
    <cellStyle name="Normal 3 3 2 2 2 7 2 3" xfId="22956" xr:uid="{B4EE605B-4A98-4AEF-9837-1B94C67B2552}"/>
    <cellStyle name="Normal 3 3 2 2 2 7 2 3 2" xfId="46967" xr:uid="{91B41656-11F0-4470-B9E8-67E837CEB211}"/>
    <cellStyle name="Normal 3 3 2 2 2 7 2 4" xfId="32430" xr:uid="{A5941FC6-A3CC-478F-9DC0-2A02A93BA0E2}"/>
    <cellStyle name="Normal 3 3 2 2 2 7 3" xfId="5709" xr:uid="{A448391B-6928-4678-A8E6-6A0CC76760C0}"/>
    <cellStyle name="Normal 3 3 2 2 2 7 3 2" xfId="13971" xr:uid="{7631E07E-8344-4363-8347-34C7B3463CAD}"/>
    <cellStyle name="Normal 3 3 2 2 2 7 3 2 2" xfId="38553" xr:uid="{733CE654-6ADB-445A-8C63-2F1C039EDB7C}"/>
    <cellStyle name="Normal 3 3 2 2 2 7 3 3" xfId="30538" xr:uid="{46D0638D-7E74-4E75-AB1C-690EC3507B2F}"/>
    <cellStyle name="Normal 3 3 2 2 2 7 4" xfId="10133" xr:uid="{59C48841-EC67-441C-BAD0-B297E9762B5B}"/>
    <cellStyle name="Normal 3 3 2 2 2 7 4 2" xfId="34793" xr:uid="{2C5157FA-25AC-4D79-B31A-7A7677D95E1F}"/>
    <cellStyle name="Normal 3 3 2 2 2 7 5" xfId="20491" xr:uid="{C2C19BAF-8764-4218-901C-CA45F005EEF6}"/>
    <cellStyle name="Normal 3 3 2 2 2 7 5 2" xfId="44651" xr:uid="{F960F3F9-9DDC-4284-B2EA-B8117FE4D496}"/>
    <cellStyle name="Normal 3 3 2 2 2 7 6" xfId="26908" xr:uid="{BFE3DB40-47C4-48D0-B03A-0F77834A4FE6}"/>
    <cellStyle name="Normal 3 3 2 2 2 8" xfId="749" xr:uid="{20ECB84B-5561-40F1-8C55-49228B5043EF}"/>
    <cellStyle name="Normal 3 3 2 2 2 8 2" xfId="7718" xr:uid="{86F030ED-82C5-4D49-9170-96F316907A77}"/>
    <cellStyle name="Normal 3 3 2 2 2 8 2 2" xfId="15976" xr:uid="{01075649-E4FA-4D81-AA9F-25352EF54057}"/>
    <cellStyle name="Normal 3 3 2 2 2 8 2 2 2" xfId="40558" xr:uid="{AB847D0A-A920-4693-B8F8-B5656E287E3B}"/>
    <cellStyle name="Normal 3 3 2 2 2 8 2 3" xfId="21985" xr:uid="{C5D62092-C522-439D-B607-0052DB373CFA}"/>
    <cellStyle name="Normal 3 3 2 2 2 8 2 3 2" xfId="46057" xr:uid="{B6964EFE-8259-4CB9-A0F1-D2CBC38E7515}"/>
    <cellStyle name="Normal 3 3 2 2 2 8 2 4" xfId="32543" xr:uid="{D4E22BC2-D2C9-45FA-9B3A-3CC29FB07DA6}"/>
    <cellStyle name="Normal 3 3 2 2 2 8 3" xfId="5831" xr:uid="{78CAD12E-E9CA-4227-8D4F-947DA8002DE3}"/>
    <cellStyle name="Normal 3 3 2 2 2 8 3 2" xfId="14093" xr:uid="{1D099DD6-7BD9-4BF3-90DA-1603CE582243}"/>
    <cellStyle name="Normal 3 3 2 2 2 8 3 2 2" xfId="38675" xr:uid="{60F81B15-5CD7-4DCD-A726-65315A9B6675}"/>
    <cellStyle name="Normal 3 3 2 2 2 8 3 3" xfId="30660" xr:uid="{C858131B-79CB-4295-8648-EA03C99D01BF}"/>
    <cellStyle name="Normal 3 3 2 2 2 8 4" xfId="9144" xr:uid="{1BDA296D-1A3D-43EE-8A6B-A8193BC0F3F2}"/>
    <cellStyle name="Normal 3 3 2 2 2 8 4 2" xfId="33893" xr:uid="{9AA81A3A-AE66-415E-8C3A-67C0E29DE6A9}"/>
    <cellStyle name="Normal 3 3 2 2 2 8 5" xfId="19520" xr:uid="{0F38A079-EA70-4E46-84EB-1D4D6D42B252}"/>
    <cellStyle name="Normal 3 3 2 2 2 8 5 2" xfId="43712" xr:uid="{CD79EAAA-1601-426F-9EC1-4D862B2C5471}"/>
    <cellStyle name="Normal 3 3 2 2 2 8 6" xfId="26018" xr:uid="{A1987B32-9925-4B54-9FA9-CC4B702BABD1}"/>
    <cellStyle name="Normal 3 3 2 2 2 9" xfId="1910" xr:uid="{A2CB5EDE-345B-4180-B7E1-5A1581954F9F}"/>
    <cellStyle name="Normal 3 3 2 2 2 9 2" xfId="7796" xr:uid="{3D0F2297-16D7-4343-AA26-E5D3A8A5326F}"/>
    <cellStyle name="Normal 3 3 2 2 2 9 2 2" xfId="16054" xr:uid="{425A6060-C6F9-42FA-B8B3-934881F69259}"/>
    <cellStyle name="Normal 3 3 2 2 2 9 2 2 2" xfId="40636" xr:uid="{772B641B-D567-45ED-97E7-652DD39A2FA4}"/>
    <cellStyle name="Normal 3 3 2 2 2 9 2 3" xfId="23074" xr:uid="{9185BBFB-F825-4F05-BD1D-5B6759FBF5E8}"/>
    <cellStyle name="Normal 3 3 2 2 2 9 2 3 2" xfId="47085" xr:uid="{6BBB299B-5D6C-4944-8D9F-EB41203071CC}"/>
    <cellStyle name="Normal 3 3 2 2 2 9 2 4" xfId="32621" xr:uid="{CA8A5CB8-DE60-44DB-9D2F-ACC4EA279792}"/>
    <cellStyle name="Normal 3 3 2 2 2 9 3" xfId="5909" xr:uid="{5E104C53-CE35-40B6-A4C5-CD4CBE6C75AF}"/>
    <cellStyle name="Normal 3 3 2 2 2 9 3 2" xfId="14171" xr:uid="{471EA40D-44D9-4FD5-8876-F759D2645E27}"/>
    <cellStyle name="Normal 3 3 2 2 2 9 3 2 2" xfId="38753" xr:uid="{E9260D02-2498-4C6A-8098-B1B207DFF857}"/>
    <cellStyle name="Normal 3 3 2 2 2 9 3 3" xfId="30738" xr:uid="{1B872378-77EC-4B1A-90D3-66F9D37CEDFD}"/>
    <cellStyle name="Normal 3 3 2 2 2 9 4" xfId="10252" xr:uid="{2D65FED3-FE32-4AEE-8099-BCFD1023B159}"/>
    <cellStyle name="Normal 3 3 2 2 2 9 4 2" xfId="34911" xr:uid="{575EB48A-74C7-4354-8B97-B3A71BC2D663}"/>
    <cellStyle name="Normal 3 3 2 2 2 9 5" xfId="20609" xr:uid="{6745CD55-072B-4D3E-9E70-8A7A155717A3}"/>
    <cellStyle name="Normal 3 3 2 2 2 9 5 2" xfId="44769" xr:uid="{EE3FC335-E1C8-4DBE-B190-D1043F7FAD6F}"/>
    <cellStyle name="Normal 3 3 2 2 2 9 6" xfId="27026" xr:uid="{9E0C8650-4FEB-40BA-85E4-997C820F2EAC}"/>
    <cellStyle name="Normal 3 3 2 2 20" xfId="3174" xr:uid="{13FD303B-C04A-407B-BC80-C3C8B6031A57}"/>
    <cellStyle name="Normal 3 3 2 2 20 2" xfId="11515" xr:uid="{AC314E65-DDB7-4FEB-90F0-A35DF372E1F5}"/>
    <cellStyle name="Normal 3 3 2 2 20 2 2" xfId="36169" xr:uid="{E4A5CDBC-E751-45D2-A36B-581CE1CAF4B0}"/>
    <cellStyle name="Normal 3 3 2 2 20 3" xfId="28284" xr:uid="{CE7CB1C2-D1B0-48B9-B9F0-25C40646712E}"/>
    <cellStyle name="Normal 3 3 2 2 21" xfId="3417" xr:uid="{4ABB991E-0D1E-4D4B-9340-ECA381650837}"/>
    <cellStyle name="Normal 3 3 2 2 21 2" xfId="11758" xr:uid="{5909358A-B783-4E31-A8CE-6B8D52A324DE}"/>
    <cellStyle name="Normal 3 3 2 2 21 2 2" xfId="36405" xr:uid="{061AD342-EEBE-4E70-A412-01C40FF08CDE}"/>
    <cellStyle name="Normal 3 3 2 2 21 3" xfId="28520" xr:uid="{8280432D-5379-4D2D-984B-C1BA5BC164D2}"/>
    <cellStyle name="Normal 3 3 2 2 22" xfId="3954" xr:uid="{DFEA5611-0BBC-47B8-8ACA-54839F8618D1}"/>
    <cellStyle name="Normal 3 3 2 2 22 2" xfId="12295" xr:uid="{ED6389C2-0BCF-4B9C-B8FE-94F3BC13E619}"/>
    <cellStyle name="Normal 3 3 2 2 22 2 2" xfId="36881" xr:uid="{34D61348-B8DA-4C12-BFD1-E48C6C39ABE1}"/>
    <cellStyle name="Normal 3 3 2 2 22 3" xfId="28996" xr:uid="{B1015A46-DCAB-4AE0-90F6-4C6F1574A9A2}"/>
    <cellStyle name="Normal 3 3 2 2 23" xfId="4028" xr:uid="{41747620-3515-4B27-91F2-DEA69BB4EBE1}"/>
    <cellStyle name="Normal 3 3 2 2 23 2" xfId="12369" xr:uid="{12471208-1303-4422-B6D3-C78DE2796C23}"/>
    <cellStyle name="Normal 3 3 2 2 23 2 2" xfId="36955" xr:uid="{870303DD-2B79-49E7-BA2F-20E8C086AF4B}"/>
    <cellStyle name="Normal 3 3 2 2 23 3" xfId="29070" xr:uid="{AD8CDCBE-AD20-4C45-8E3E-EB78C78881B6}"/>
    <cellStyle name="Normal 3 3 2 2 24" xfId="4105" xr:uid="{AACD76E1-A1A6-41DF-9C6D-1C26640A24E2}"/>
    <cellStyle name="Normal 3 3 2 2 24 2" xfId="12446" xr:uid="{D0ACCD20-688F-4018-9F26-F6276C3204E7}"/>
    <cellStyle name="Normal 3 3 2 2 24 2 2" xfId="37031" xr:uid="{1DA88F10-E3C5-4B38-AC7F-74604E5B630E}"/>
    <cellStyle name="Normal 3 3 2 2 24 3" xfId="29140" xr:uid="{B038B793-B64D-41B3-B6EE-EDD553830A5A}"/>
    <cellStyle name="Normal 3 3 2 2 25" xfId="4709" xr:uid="{5D7F1BEB-179B-43E1-92D2-6E8381C183A0}"/>
    <cellStyle name="Normal 3 3 2 2 25 2" xfId="13048" xr:uid="{294E5FAE-A52B-4B8B-BBFA-FDB60FC45FBF}"/>
    <cellStyle name="Normal 3 3 2 2 25 2 2" xfId="37633" xr:uid="{FC1AABA2-07FA-40C5-86BB-F4ED8F8AC70A}"/>
    <cellStyle name="Normal 3 3 2 2 25 3" xfId="29612" xr:uid="{B6CC3E69-86EA-4753-9833-C337F71C5CAA}"/>
    <cellStyle name="Normal 3 3 2 2 26" xfId="8507" xr:uid="{D88A49FE-7468-49D6-AD9B-629D0B404A37}"/>
    <cellStyle name="Normal 3 3 2 2 26 2" xfId="16765" xr:uid="{F5CEBED1-B3BE-4D52-B784-544FE7A97D9C}"/>
    <cellStyle name="Normal 3 3 2 2 26 2 2" xfId="41347" xr:uid="{D27C5DF1-0504-4BD8-920E-27783EED3A06}"/>
    <cellStyle name="Normal 3 3 2 2 26 3" xfId="33318" xr:uid="{D6629B8D-C362-4384-B6D8-A804A5BD3FD6}"/>
    <cellStyle name="Normal 3 3 2 2 27" xfId="8636" xr:uid="{CD80B65B-EC97-4545-BF9E-A54A4C426C29}"/>
    <cellStyle name="Normal 3 3 2 2 27 2" xfId="33421" xr:uid="{478377B1-1F82-4FF8-934C-22A8F77F8C55}"/>
    <cellStyle name="Normal 3 3 2 2 28" xfId="17745" xr:uid="{F4DA334F-006D-4C36-80CB-E7BD4B9F871F}"/>
    <cellStyle name="Normal 3 3 2 2 28 2" xfId="41972" xr:uid="{FB154BB8-7274-4039-B3F8-8173091A3BFE}"/>
    <cellStyle name="Normal 3 3 2 2 29" xfId="17821" xr:uid="{8BCD4759-4B8C-473F-9F8E-44378122B0F3}"/>
    <cellStyle name="Normal 3 3 2 2 29 2" xfId="42046" xr:uid="{4543E624-BF52-452A-AD2B-53D804FF0959}"/>
    <cellStyle name="Normal 3 3 2 2 3" xfId="253" xr:uid="{5CA826FA-5EA8-42AA-92BB-F6414F68692D}"/>
    <cellStyle name="Normal 3 3 2 2 3 10" xfId="2762" xr:uid="{8298C14B-2272-4026-AEAA-B9520D898C9B}"/>
    <cellStyle name="Normal 3 3 2 2 3 10 2" xfId="11103" xr:uid="{7774B2EE-DD02-4A94-9F11-F8B7093D36C9}"/>
    <cellStyle name="Normal 3 3 2 2 3 10 2 2" xfId="35758" xr:uid="{1F56EFE0-D916-48E4-A313-CA9C3444FEAD}"/>
    <cellStyle name="Normal 3 3 2 2 3 10 3" xfId="27873" xr:uid="{7D1BF58F-18DD-4478-8137-AB5A6469845E}"/>
    <cellStyle name="Normal 3 3 2 2 3 11" xfId="3235" xr:uid="{3F952A08-AA83-4782-AACD-996CCBB78294}"/>
    <cellStyle name="Normal 3 3 2 2 3 11 2" xfId="11576" xr:uid="{D024416A-9CB9-443F-80D3-751624A344A0}"/>
    <cellStyle name="Normal 3 3 2 2 3 11 2 2" xfId="36230" xr:uid="{D24FD84C-6E1B-4519-9161-F42332E3C3F7}"/>
    <cellStyle name="Normal 3 3 2 2 3 11 3" xfId="28345" xr:uid="{57613D1C-A0D4-4396-83FA-94FEC1938E96}"/>
    <cellStyle name="Normal 3 3 2 2 3 12" xfId="3479" xr:uid="{133D8686-084C-4CB6-B62E-A49887475A31}"/>
    <cellStyle name="Normal 3 3 2 2 3 12 2" xfId="11820" xr:uid="{F0ED05D2-B16A-4C8B-8D98-8236D1205BD4}"/>
    <cellStyle name="Normal 3 3 2 2 3 12 2 2" xfId="36466" xr:uid="{1106C5B7-64E2-46F7-B120-04A901791301}"/>
    <cellStyle name="Normal 3 3 2 2 3 12 3" xfId="28581" xr:uid="{3B773791-36B6-45C2-B56F-C28DF6995B7D}"/>
    <cellStyle name="Normal 3 3 2 2 3 13" xfId="4189" xr:uid="{31E26678-3CF2-402F-82D7-CC75DFB13F45}"/>
    <cellStyle name="Normal 3 3 2 2 3 13 2" xfId="12530" xr:uid="{5C67CF86-D471-4C6F-90C8-3C8BEAD8E426}"/>
    <cellStyle name="Normal 3 3 2 2 3 13 2 2" xfId="37115" xr:uid="{4E9793C9-8510-4E1B-98A1-0C42179964C6}"/>
    <cellStyle name="Normal 3 3 2 2 3 13 3" xfId="29201" xr:uid="{8D516ACC-F709-4326-B26E-5A0684BB76FC}"/>
    <cellStyle name="Normal 3 3 2 2 3 14" xfId="4774" xr:uid="{5F2044AC-0731-41EB-B582-68AC9B1E047E}"/>
    <cellStyle name="Normal 3 3 2 2 3 14 2" xfId="13102" xr:uid="{715D0444-425E-4EE5-AC32-3966810078C8}"/>
    <cellStyle name="Normal 3 3 2 2 3 14 2 2" xfId="37687" xr:uid="{E7CE3245-7EC2-4584-B049-FCD242E42AA1}"/>
    <cellStyle name="Normal 3 3 2 2 3 14 3" xfId="29667" xr:uid="{89418DB9-7DF0-46AD-BBBB-0A705C5AF63E}"/>
    <cellStyle name="Normal 3 3 2 2 3 15" xfId="8706" xr:uid="{F72D19D0-C39E-48F9-AFD0-1251C0619C2B}"/>
    <cellStyle name="Normal 3 3 2 2 3 15 2" xfId="33486" xr:uid="{5BBCCB95-1FF9-4A66-A1F5-1A81C7150439}"/>
    <cellStyle name="Normal 3 3 2 2 3 16" xfId="17892" xr:uid="{4D52A56C-B49D-4F12-AEA6-793D40241C3E}"/>
    <cellStyle name="Normal 3 3 2 2 3 16 2" xfId="42117" xr:uid="{B2960D0F-73C9-4019-86BA-EC612AC33D81}"/>
    <cellStyle name="Normal 3 3 2 2 3 17" xfId="18495" xr:uid="{EF8A78F9-A079-4ECA-8E49-626ECEA58B02}"/>
    <cellStyle name="Normal 3 3 2 2 3 17 2" xfId="42698" xr:uid="{9D8FBC2F-AB41-4E80-AF7F-165D62EE83C1}"/>
    <cellStyle name="Normal 3 3 2 2 3 18" xfId="25620" xr:uid="{16C94C7B-B775-4D8F-B06A-5F219F462E9B}"/>
    <cellStyle name="Normal 3 3 2 2 3 2" xfId="449" xr:uid="{3E231017-32FF-404B-B44F-29CEB875389A}"/>
    <cellStyle name="Normal 3 3 2 2 3 2 10" xfId="4991" xr:uid="{31471319-832E-4438-9B93-C15D5508ED7C}"/>
    <cellStyle name="Normal 3 3 2 2 3 2 10 2" xfId="13291" xr:uid="{3B75A3E5-5734-4C2D-9412-7903D7B740D6}"/>
    <cellStyle name="Normal 3 3 2 2 3 2 10 2 2" xfId="37875" xr:uid="{F6C43FCB-713C-4905-A0C9-85DA3B0EA235}"/>
    <cellStyle name="Normal 3 3 2 2 3 2 10 3" xfId="29857" xr:uid="{1FCEEDB8-0763-4942-9DFB-51F2111DE475}"/>
    <cellStyle name="Normal 3 3 2 2 3 2 11" xfId="8841" xr:uid="{1993ED73-0089-4035-8FB4-5C052C300E00}"/>
    <cellStyle name="Normal 3 3 2 2 3 2 11 2" xfId="33607" xr:uid="{427EF862-643D-48E9-A164-44191019D551}"/>
    <cellStyle name="Normal 3 3 2 2 3 2 12" xfId="18026" xr:uid="{6FFEF176-0DA7-4DDB-A1F0-3CADC8748451}"/>
    <cellStyle name="Normal 3 3 2 2 3 2 12 2" xfId="42251" xr:uid="{3090FC13-BE1C-4CE7-B93A-79B3DB56DD1B}"/>
    <cellStyle name="Normal 3 3 2 2 3 2 13" xfId="18632" xr:uid="{C225D592-EB71-4C7B-9176-C01002430A22}"/>
    <cellStyle name="Normal 3 3 2 2 3 2 13 2" xfId="42828" xr:uid="{75A15DF8-D7C7-413C-8985-A18FCD706B98}"/>
    <cellStyle name="Normal 3 3 2 2 3 2 14" xfId="25738" xr:uid="{680B58A2-11C3-4B9C-A228-86B8A461B947}"/>
    <cellStyle name="Normal 3 3 2 2 3 2 2" xfId="1469" xr:uid="{71461C76-CBC8-49FC-AAE2-A1C731C601F6}"/>
    <cellStyle name="Normal 3 3 2 2 3 2 2 2" xfId="3116" xr:uid="{1EA9D428-1AA6-4616-A1F1-1FE287625783}"/>
    <cellStyle name="Normal 3 3 2 2 3 2 2 2 2" xfId="7073" xr:uid="{3DD71403-DBA7-49CB-ABDA-66FB7B10EA48}"/>
    <cellStyle name="Normal 3 3 2 2 3 2 2 2 2 2" xfId="15332" xr:uid="{5CDB98AE-B443-46D2-A4D1-4DCCC2303A84}"/>
    <cellStyle name="Normal 3 3 2 2 3 2 2 2 2 2 2" xfId="39914" xr:uid="{982EE8E4-3034-43B8-8198-81556D9C6015}"/>
    <cellStyle name="Normal 3 3 2 2 3 2 2 2 2 3" xfId="31899" xr:uid="{0BC23888-2335-4B20-8DD0-C3E65F51A2CE}"/>
    <cellStyle name="Normal 3 3 2 2 3 2 2 2 3" xfId="11457" xr:uid="{6ABAE6CD-1B50-4172-A396-E389A443AE4B}"/>
    <cellStyle name="Normal 3 3 2 2 3 2 2 2 3 2" xfId="36112" xr:uid="{C4A9729C-7353-4D0F-9BB7-F5A4C10AC6AE}"/>
    <cellStyle name="Normal 3 3 2 2 3 2 2 2 4" xfId="22657" xr:uid="{F0BE7B43-04A2-4715-A030-365AAA5B23F0}"/>
    <cellStyle name="Normal 3 3 2 2 3 2 2 2 4 2" xfId="46684" xr:uid="{A7EC4BE1-EB1F-4653-9E24-B867BDAD5E48}"/>
    <cellStyle name="Normal 3 3 2 2 3 2 2 2 5" xfId="28227" xr:uid="{337BA1AB-870A-4ABD-80DB-C0678A30C8C9}"/>
    <cellStyle name="Normal 3 3 2 2 3 2 2 3" xfId="3835" xr:uid="{2E34FBE4-5B26-4EFC-8721-DE4710C7D501}"/>
    <cellStyle name="Normal 3 3 2 2 3 2 2 3 2" xfId="12176" xr:uid="{A5C62FC5-DDC3-4BFD-859C-273DDB251A10}"/>
    <cellStyle name="Normal 3 3 2 2 3 2 2 3 2 2" xfId="36820" xr:uid="{7758391B-C53F-4E6C-8A3F-F7F0CDD64FFF}"/>
    <cellStyle name="Normal 3 3 2 2 3 2 2 3 3" xfId="28935" xr:uid="{EE2E7383-6CA3-42F0-8A18-5A95DE393FE4}"/>
    <cellStyle name="Normal 3 3 2 2 3 2 2 4" xfId="4589" xr:uid="{15D75ABA-C63A-4D9C-BE68-67C79919828A}"/>
    <cellStyle name="Normal 3 3 2 2 3 2 2 4 2" xfId="12930" xr:uid="{C3B896F1-8C5A-45BC-98F8-C0B2E3FD600C}"/>
    <cellStyle name="Normal 3 3 2 2 3 2 2 4 2 2" xfId="37515" xr:uid="{2245DFEB-F6A5-4805-A5C9-86ABFF5C0EB3}"/>
    <cellStyle name="Normal 3 3 2 2 3 2 2 4 3" xfId="29555" xr:uid="{ABD93FB8-DFCB-4603-BE99-F97A2B84FD9E}"/>
    <cellStyle name="Normal 3 3 2 2 3 2 2 5" xfId="5409" xr:uid="{9453BC5D-E0AB-4EF4-9BF9-9FE3F6CEBEE5}"/>
    <cellStyle name="Normal 3 3 2 2 3 2 2 5 2" xfId="13692" xr:uid="{DEA6DED9-1BFF-443A-9384-417BD50C38DC}"/>
    <cellStyle name="Normal 3 3 2 2 3 2 2 5 2 2" xfId="38276" xr:uid="{CC02D1D1-43EE-4908-85E5-8DB8B2B3B659}"/>
    <cellStyle name="Normal 3 3 2 2 3 2 2 5 3" xfId="30258" xr:uid="{3D9BE68B-34BA-4942-BCD7-422A675F2DF3}"/>
    <cellStyle name="Normal 3 3 2 2 3 2 2 6" xfId="9830" xr:uid="{8071DB36-8BB1-4685-B389-122C8BF78522}"/>
    <cellStyle name="Normal 3 3 2 2 3 2 2 6 2" xfId="34516" xr:uid="{A670B8A0-B7D5-4762-ABD2-B5C47AB57815}"/>
    <cellStyle name="Normal 3 3 2 2 3 2 2 7" xfId="18262" xr:uid="{3AD3A963-5822-4072-B175-E3A04E58F459}"/>
    <cellStyle name="Normal 3 3 2 2 3 2 2 7 2" xfId="42487" xr:uid="{FA523FC2-B015-4834-B09A-29F4A890B009}"/>
    <cellStyle name="Normal 3 3 2 2 3 2 2 8" xfId="20191" xr:uid="{23776F2F-FCBA-4ED3-9128-DC56D42AA6D8}"/>
    <cellStyle name="Normal 3 3 2 2 3 2 2 8 2" xfId="44365" xr:uid="{A3E0771A-67B2-4225-B35B-40294F014873}"/>
    <cellStyle name="Normal 3 3 2 2 3 2 2 9" xfId="26632" xr:uid="{B09EDA85-13E5-4CE1-A603-DD3CF6068835}"/>
    <cellStyle name="Normal 3 3 2 2 3 2 3" xfId="1031" xr:uid="{45DA2004-C741-473C-A979-0BFF7E5847E2}"/>
    <cellStyle name="Normal 3 3 2 2 3 2 3 2" xfId="8011" xr:uid="{3D7E2D59-1F14-4B72-8536-55EB4E31CC8B}"/>
    <cellStyle name="Normal 3 3 2 2 3 2 3 2 2" xfId="16269" xr:uid="{691A4F89-EC08-4F83-8EE4-278DB8AE3802}"/>
    <cellStyle name="Normal 3 3 2 2 3 2 3 2 2 2" xfId="40851" xr:uid="{779DA870-E5A7-4B81-8886-712AB3EEA3EE}"/>
    <cellStyle name="Normal 3 3 2 2 3 2 3 2 3" xfId="22240" xr:uid="{00538FBD-65C4-41F0-9325-0CF60D6DF493}"/>
    <cellStyle name="Normal 3 3 2 2 3 2 3 2 3 2" xfId="46280" xr:uid="{B7C7798A-71AF-412C-BA3E-7D106A8F96E1}"/>
    <cellStyle name="Normal 3 3 2 2 3 2 3 2 4" xfId="32836" xr:uid="{9BCA1FF0-B5F9-4788-B26C-D71A16A4961D}"/>
    <cellStyle name="Normal 3 3 2 2 3 2 3 3" xfId="6124" xr:uid="{9E04EFB2-DF08-4C35-A9D3-D7553BCEA78D}"/>
    <cellStyle name="Normal 3 3 2 2 3 2 3 3 2" xfId="14386" xr:uid="{886A164A-82DD-4CFE-BD0C-52625C3B63E1}"/>
    <cellStyle name="Normal 3 3 2 2 3 2 3 3 2 2" xfId="38968" xr:uid="{E3EE18CC-2D99-4AED-8E96-176370553D3A}"/>
    <cellStyle name="Normal 3 3 2 2 3 2 3 3 3" xfId="30953" xr:uid="{BA69A9F6-32C8-4BF2-A9FD-D330E5EF9E46}"/>
    <cellStyle name="Normal 3 3 2 2 3 2 3 4" xfId="9407" xr:uid="{642E4BEF-6E42-4C7B-A2DB-0EF52D9EABB2}"/>
    <cellStyle name="Normal 3 3 2 2 3 2 3 4 2" xfId="34114" xr:uid="{51AD3C7B-2AA2-4AB2-BF43-C7384653565A}"/>
    <cellStyle name="Normal 3 3 2 2 3 2 3 5" xfId="19775" xr:uid="{7394C61C-C475-409B-B5F6-C14F1C87C284}"/>
    <cellStyle name="Normal 3 3 2 2 3 2 3 5 2" xfId="43955" xr:uid="{3FB342A5-E558-4622-ABEE-2BFE50D89055}"/>
    <cellStyle name="Normal 3 3 2 2 3 2 3 6" xfId="26233" xr:uid="{FE088805-D3B4-4338-AD60-446308A77328}"/>
    <cellStyle name="Normal 3 3 2 2 3 2 4" xfId="2257" xr:uid="{F3125CB6-A6C8-4B10-B9C7-B69D1F2C521D}"/>
    <cellStyle name="Normal 3 3 2 2 3 2 4 2" xfId="6644" xr:uid="{85C2DD58-F608-4379-A0AA-09087C406DAF}"/>
    <cellStyle name="Normal 3 3 2 2 3 2 4 2 2" xfId="14903" xr:uid="{02504FA7-245C-457A-8BBF-6D5BB1ABC317}"/>
    <cellStyle name="Normal 3 3 2 2 3 2 4 2 2 2" xfId="39485" xr:uid="{86AE0924-090F-42D4-A466-B9F615FC79D0}"/>
    <cellStyle name="Normal 3 3 2 2 3 2 4 2 3" xfId="21704" xr:uid="{85F412E4-BB72-4C0D-957A-FC0F708342AB}"/>
    <cellStyle name="Normal 3 3 2 2 3 2 4 2 3 2" xfId="45781" xr:uid="{F8F370B9-264C-4409-B382-22072A38B5CF}"/>
    <cellStyle name="Normal 3 3 2 2 3 2 4 2 4" xfId="31470" xr:uid="{819C3EF1-F71D-411B-A66A-15DBAAAD69F9}"/>
    <cellStyle name="Normal 3 3 2 2 3 2 4 3" xfId="10598" xr:uid="{17B750BC-942C-422F-9AC8-DF825782D788}"/>
    <cellStyle name="Normal 3 3 2 2 3 2 4 3 2" xfId="35256" xr:uid="{29635A6F-5FA0-4E1B-85BE-95ABC92D4D02}"/>
    <cellStyle name="Normal 3 3 2 2 3 2 4 4" xfId="19239" xr:uid="{C0A6AC40-7CFC-4326-8DE1-509D317973BB}"/>
    <cellStyle name="Normal 3 3 2 2 3 2 4 4 2" xfId="43433" xr:uid="{1B4AFAE1-00A8-4345-BF25-1DBB502C9C3B}"/>
    <cellStyle name="Normal 3 3 2 2 3 2 4 5" xfId="27371" xr:uid="{48E5C406-55D0-4CCA-A7D0-F1AEA4090BEC}"/>
    <cellStyle name="Normal 3 3 2 2 3 2 5" xfId="2643" xr:uid="{90F32974-BEEB-4E3F-A554-4B0EA2BC29B8}"/>
    <cellStyle name="Normal 3 3 2 2 3 2 5 2" xfId="8429" xr:uid="{A9A65B10-3D04-4AB4-943C-0373D021FFB5}"/>
    <cellStyle name="Normal 3 3 2 2 3 2 5 2 2" xfId="16687" xr:uid="{189B3FE0-C4D4-489B-A25C-4923D41FFCBD}"/>
    <cellStyle name="Normal 3 3 2 2 3 2 5 2 2 2" xfId="41269" xr:uid="{BE6E0193-3F95-429E-90FA-FFECBC326196}"/>
    <cellStyle name="Normal 3 3 2 2 3 2 5 2 3" xfId="33254" xr:uid="{95615CB2-0B25-4B5A-9518-62C21E280F35}"/>
    <cellStyle name="Normal 3 3 2 2 3 2 5 3" xfId="10984" xr:uid="{9673E6B3-12AB-4298-AABA-538859BA7E52}"/>
    <cellStyle name="Normal 3 3 2 2 3 2 5 3 2" xfId="35640" xr:uid="{B6D1C3EB-F291-42DA-80F0-F01268F29A54}"/>
    <cellStyle name="Normal 3 3 2 2 3 2 5 4" xfId="21108" xr:uid="{1BCAA8E9-6886-4B4D-9FA8-6CB579C68298}"/>
    <cellStyle name="Normal 3 3 2 2 3 2 5 4 2" xfId="45229" xr:uid="{B9009A73-80A0-4A1C-B410-26DE6ED22E02}"/>
    <cellStyle name="Normal 3 3 2 2 3 2 5 5" xfId="27755" xr:uid="{6900539C-0EE6-402A-A21D-8647D8C3037D}"/>
    <cellStyle name="Normal 3 3 2 2 3 2 6" xfId="2880" xr:uid="{F403883D-1D5E-4F51-9E2D-AD52F00786B2}"/>
    <cellStyle name="Normal 3 3 2 2 3 2 6 2" xfId="11221" xr:uid="{52A35AF1-DBEA-477F-8474-5095CA3191EB}"/>
    <cellStyle name="Normal 3 3 2 2 3 2 6 2 2" xfId="35876" xr:uid="{963B1E21-6FE9-4313-B61B-F3D0E1F6F8BC}"/>
    <cellStyle name="Normal 3 3 2 2 3 2 6 3" xfId="27991" xr:uid="{799A20DA-1690-4553-8651-18C4D9304CEA}"/>
    <cellStyle name="Normal 3 3 2 2 3 2 7" xfId="3353" xr:uid="{56DEE793-5CA3-4A77-88F4-8E4D49454116}"/>
    <cellStyle name="Normal 3 3 2 2 3 2 7 2" xfId="11694" xr:uid="{26BE6485-6EFF-4924-AA44-BEDE01F6F97B}"/>
    <cellStyle name="Normal 3 3 2 2 3 2 7 2 2" xfId="36348" xr:uid="{A1AEF28B-49F2-4843-9606-49A4E52EE311}"/>
    <cellStyle name="Normal 3 3 2 2 3 2 7 3" xfId="28463" xr:uid="{5730EB20-6FF1-4BE7-9FB0-6BBCC9707341}"/>
    <cellStyle name="Normal 3 3 2 2 3 2 8" xfId="3599" xr:uid="{40DADAB0-6893-4831-AD8A-DBFE64BD3B0D}"/>
    <cellStyle name="Normal 3 3 2 2 3 2 8 2" xfId="11940" xr:uid="{80AC8070-5F01-4C8C-94C2-411F45AB221C}"/>
    <cellStyle name="Normal 3 3 2 2 3 2 8 2 2" xfId="36584" xr:uid="{8434F3D0-4906-45BC-8BD7-EC5C63DE317D}"/>
    <cellStyle name="Normal 3 3 2 2 3 2 8 3" xfId="28699" xr:uid="{1E642D07-C2FF-4FBC-9985-4C2391D83D7B}"/>
    <cellStyle name="Normal 3 3 2 2 3 2 9" xfId="4353" xr:uid="{5DB89753-36C4-42FD-99BC-681E704927A0}"/>
    <cellStyle name="Normal 3 3 2 2 3 2 9 2" xfId="12694" xr:uid="{954605D3-618B-4582-858B-BB6C782D169D}"/>
    <cellStyle name="Normal 3 3 2 2 3 2 9 2 2" xfId="37279" xr:uid="{A54065A6-093E-4B63-A1E5-0F5C12692705}"/>
    <cellStyle name="Normal 3 3 2 2 3 2 9 3" xfId="29319" xr:uid="{A605D412-D206-4138-98EC-F287D0FA5159}"/>
    <cellStyle name="Normal 3 3 2 2 3 3" xfId="637" xr:uid="{26509149-919A-4913-AD83-498E2433A8AB}"/>
    <cellStyle name="Normal 3 3 2 2 3 3 10" xfId="25917" xr:uid="{00BAA2B2-4AA5-44BE-9866-2E3DD4D6CD16}"/>
    <cellStyle name="Normal 3 3 2 2 3 3 2" xfId="1270" xr:uid="{CD627AC8-C5D6-412F-B62C-4B8174642798}"/>
    <cellStyle name="Normal 3 3 2 2 3 3 2 2" xfId="8197" xr:uid="{9BF531DD-0264-4AD2-878B-D8609884488B}"/>
    <cellStyle name="Normal 3 3 2 2 3 3 2 2 2" xfId="16455" xr:uid="{8728A46F-A187-4D3C-973F-98939634312D}"/>
    <cellStyle name="Normal 3 3 2 2 3 3 2 2 2 2" xfId="41037" xr:uid="{735A5E01-0D02-4202-9772-B84E9D32DCB9}"/>
    <cellStyle name="Normal 3 3 2 2 3 3 2 2 3" xfId="22462" xr:uid="{955702D1-D650-45C5-AF22-91B8D0FE90AE}"/>
    <cellStyle name="Normal 3 3 2 2 3 3 2 2 3 2" xfId="46496" xr:uid="{2164A3E2-CA7C-46E5-BA88-8707BA4A9B59}"/>
    <cellStyle name="Normal 3 3 2 2 3 3 2 2 4" xfId="33022" xr:uid="{4A32E0CB-C42C-47FA-8C84-AF2DE800C01D}"/>
    <cellStyle name="Normal 3 3 2 2 3 3 2 3" xfId="6318" xr:uid="{31D23F4A-C3C8-4DCB-8884-901C9A3F270C}"/>
    <cellStyle name="Normal 3 3 2 2 3 3 2 3 2" xfId="14579" xr:uid="{BFBD7D5D-BE55-4D53-98E7-EA55C8C5560B}"/>
    <cellStyle name="Normal 3 3 2 2 3 3 2 3 2 2" xfId="39161" xr:uid="{5032F3C3-E614-471C-8B33-CDA8FB6CC71D}"/>
    <cellStyle name="Normal 3 3 2 2 3 3 2 3 3" xfId="31146" xr:uid="{F76AF8A0-526D-4E2A-AAF7-073CC2E62AFC}"/>
    <cellStyle name="Normal 3 3 2 2 3 3 2 4" xfId="9633" xr:uid="{4298431D-9FEA-4BA0-8335-7982D280BC40}"/>
    <cellStyle name="Normal 3 3 2 2 3 3 2 4 2" xfId="34328" xr:uid="{2D17FFB7-6D1A-4B00-8E89-43DAAAD112E6}"/>
    <cellStyle name="Normal 3 3 2 2 3 3 2 5" xfId="19995" xr:uid="{19BD7C67-C9BE-42ED-B055-DF776CAA8C28}"/>
    <cellStyle name="Normal 3 3 2 2 3 3 2 5 2" xfId="44173" xr:uid="{C5471C78-606C-41D0-96EA-752C165A4E3E}"/>
    <cellStyle name="Normal 3 3 2 2 3 3 2 6" xfId="26445" xr:uid="{F5BAA2C4-808E-4579-A07A-A6837E2982A8}"/>
    <cellStyle name="Normal 3 3 2 2 3 3 3" xfId="2998" xr:uid="{63BEA1C9-F36B-47CE-ACBC-70D3823B3796}"/>
    <cellStyle name="Normal 3 3 2 2 3 3 3 2" xfId="6837" xr:uid="{1587D2DC-C80A-4370-92C6-EA98A59C1BFC}"/>
    <cellStyle name="Normal 3 3 2 2 3 3 3 2 2" xfId="15096" xr:uid="{0847951F-FC4F-4E84-A56B-7A2A9BD153A2}"/>
    <cellStyle name="Normal 3 3 2 2 3 3 3 2 2 2" xfId="39678" xr:uid="{EB6FF87D-DB0F-416E-87F4-57959A060A77}"/>
    <cellStyle name="Normal 3 3 2 2 3 3 3 2 3" xfId="21890" xr:uid="{02543DB0-C173-4AAE-B878-B7611A7DB77C}"/>
    <cellStyle name="Normal 3 3 2 2 3 3 3 2 3 2" xfId="45964" xr:uid="{4A8910D0-58DE-4C4A-A3A7-851FA393CA55}"/>
    <cellStyle name="Normal 3 3 2 2 3 3 3 2 4" xfId="31663" xr:uid="{8AE0FA0E-8341-4F4A-950A-1F04C7DC102C}"/>
    <cellStyle name="Normal 3 3 2 2 3 3 3 3" xfId="11339" xr:uid="{8ED92092-8F8E-46BB-8AAE-5BC930FDBF1C}"/>
    <cellStyle name="Normal 3 3 2 2 3 3 3 3 2" xfId="35994" xr:uid="{63122DF1-9C65-4490-A7B0-31DFF1E9E86E}"/>
    <cellStyle name="Normal 3 3 2 2 3 3 3 4" xfId="19425" xr:uid="{268F1A11-65B8-4742-A027-39A8C9EC088C}"/>
    <cellStyle name="Normal 3 3 2 2 3 3 3 4 2" xfId="43619" xr:uid="{402E829A-7AC7-49E9-8C42-9B93172F5528}"/>
    <cellStyle name="Normal 3 3 2 2 3 3 3 5" xfId="28109" xr:uid="{08FD7B2D-E952-47DF-83DF-8A0F9BA023E1}"/>
    <cellStyle name="Normal 3 3 2 2 3 3 4" xfId="3717" xr:uid="{74D6F254-013A-4EC4-B8C0-DB2BA9A9A2D1}"/>
    <cellStyle name="Normal 3 3 2 2 3 3 4 2" xfId="7365" xr:uid="{C6CD9DA1-34C1-4AEB-9EEF-7580EBA51DE5}"/>
    <cellStyle name="Normal 3 3 2 2 3 3 4 2 2" xfId="15624" xr:uid="{C5E819E4-830B-4DF8-BF43-84FF78128CE4}"/>
    <cellStyle name="Normal 3 3 2 2 3 3 4 2 2 2" xfId="40206" xr:uid="{BF9D6EDD-327C-487B-9ADF-6896DC7767CE}"/>
    <cellStyle name="Normal 3 3 2 2 3 3 4 2 3" xfId="32191" xr:uid="{56F9480E-9A4A-4CF5-967D-5F18CD42F905}"/>
    <cellStyle name="Normal 3 3 2 2 3 3 4 3" xfId="12058" xr:uid="{043E4D20-06FD-4A9A-8DB5-BF2ABB6B1065}"/>
    <cellStyle name="Normal 3 3 2 2 3 3 4 3 2" xfId="36702" xr:uid="{4CD8844B-F7C8-4333-930F-4909B6E34008}"/>
    <cellStyle name="Normal 3 3 2 2 3 3 4 4" xfId="21295" xr:uid="{FE6ECDB6-4FBD-4EAF-971C-F876F6A609C1}"/>
    <cellStyle name="Normal 3 3 2 2 3 3 4 4 2" xfId="45414" xr:uid="{8CF8FA4C-E465-4DA6-90A5-24C2BB6F1FEE}"/>
    <cellStyle name="Normal 3 3 2 2 3 3 4 5" xfId="28817" xr:uid="{7F03F3B1-DA98-4A04-8255-BAA67C67AC63}"/>
    <cellStyle name="Normal 3 3 2 2 3 3 5" xfId="4471" xr:uid="{4D698A76-8CB3-45A2-AA11-D5D1BBD3AB09}"/>
    <cellStyle name="Normal 3 3 2 2 3 3 5 2" xfId="12812" xr:uid="{B9B8D7D6-9F8C-4AB8-B80A-47DAE44C7537}"/>
    <cellStyle name="Normal 3 3 2 2 3 3 5 2 2" xfId="37397" xr:uid="{80B3ECBD-8C2E-40F7-A98B-21E9ECA4FCED}"/>
    <cellStyle name="Normal 3 3 2 2 3 3 5 3" xfId="29437" xr:uid="{D029D30A-AEF0-427D-8049-840D2E97D94A}"/>
    <cellStyle name="Normal 3 3 2 2 3 3 6" xfId="5211" xr:uid="{A4592E81-434B-498F-95F2-4D7130E5F4C7}"/>
    <cellStyle name="Normal 3 3 2 2 3 3 6 2" xfId="13504" xr:uid="{DA298FEE-9653-4ABC-ABE4-41BBA61ABA7B}"/>
    <cellStyle name="Normal 3 3 2 2 3 3 6 2 2" xfId="38088" xr:uid="{A392FC46-5C24-4524-8757-C3C578C3515D}"/>
    <cellStyle name="Normal 3 3 2 2 3 3 6 3" xfId="30070" xr:uid="{53DB743D-A345-4640-AC23-BC4639E03DA9}"/>
    <cellStyle name="Normal 3 3 2 2 3 3 7" xfId="9024" xr:uid="{69CAD7C1-821D-4F91-92E9-A86562B2E439}"/>
    <cellStyle name="Normal 3 3 2 2 3 3 7 2" xfId="33786" xr:uid="{5A06DC49-9112-418C-BBA5-41A3318BC3E3}"/>
    <cellStyle name="Normal 3 3 2 2 3 3 8" xfId="18144" xr:uid="{12253006-39DC-4C9F-BA4B-9C1054763F3C}"/>
    <cellStyle name="Normal 3 3 2 2 3 3 8 2" xfId="42369" xr:uid="{14E40CFD-1E09-4A0C-B39D-3AD9AC2105A2}"/>
    <cellStyle name="Normal 3 3 2 2 3 3 9" xfId="18818" xr:uid="{7A4129DD-8426-40B5-BAED-CEA8F808EA36}"/>
    <cellStyle name="Normal 3 3 2 2 3 3 9 2" xfId="43014" xr:uid="{BC2F94FF-E251-4947-A9C8-26D380AA930A}"/>
    <cellStyle name="Normal 3 3 2 2 3 4" xfId="1690" xr:uid="{ED42C725-CF47-4B60-BE74-79303D11A3C2}"/>
    <cellStyle name="Normal 3 3 2 2 3 4 2" xfId="6955" xr:uid="{11A4952A-F240-44DE-822D-DC67263D6D94}"/>
    <cellStyle name="Normal 3 3 2 2 3 4 2 2" xfId="15214" xr:uid="{62B471B3-DCC3-4822-9BF7-916BC232B00D}"/>
    <cellStyle name="Normal 3 3 2 2 3 4 2 2 2" xfId="39796" xr:uid="{5635B910-4F67-40DA-9A39-1AE138D00E73}"/>
    <cellStyle name="Normal 3 3 2 2 3 4 2 3" xfId="22863" xr:uid="{AF25C914-E254-472F-9FA0-4A461B16BA75}"/>
    <cellStyle name="Normal 3 3 2 2 3 4 2 3 2" xfId="46881" xr:uid="{4DB0FD8F-1F35-4C75-841C-566C91F1E15F}"/>
    <cellStyle name="Normal 3 3 2 2 3 4 2 4" xfId="31781" xr:uid="{000356D9-8529-4581-8936-271ACA428FA2}"/>
    <cellStyle name="Normal 3 3 2 2 3 4 3" xfId="5615" xr:uid="{54193540-78C9-4581-B67A-FDE15112D872}"/>
    <cellStyle name="Normal 3 3 2 2 3 4 3 2" xfId="13886" xr:uid="{A34B171C-B7E1-4672-92E0-FA30A4352792}"/>
    <cellStyle name="Normal 3 3 2 2 3 4 3 2 2" xfId="38470" xr:uid="{3DC84581-CF7F-4EB6-9641-FA9F4C4AC83D}"/>
    <cellStyle name="Normal 3 3 2 2 3 4 3 3" xfId="30453" xr:uid="{D1A67579-B583-4902-B4E8-CE3B33EC4D7B}"/>
    <cellStyle name="Normal 3 3 2 2 3 4 4" xfId="10039" xr:uid="{5A9DF867-B219-4F02-89C0-A397F86BC347}"/>
    <cellStyle name="Normal 3 3 2 2 3 4 4 2" xfId="34710" xr:uid="{BC5E0B54-D6EC-4587-8DF4-5FA2A08BD62F}"/>
    <cellStyle name="Normal 3 3 2 2 3 4 5" xfId="20399" xr:uid="{34846491-B13E-4398-8ECD-7A7FDFB0064B}"/>
    <cellStyle name="Normal 3 3 2 2 3 4 5 2" xfId="44563" xr:uid="{06FC6199-EA2F-4CA4-8007-EB8E9044E88A}"/>
    <cellStyle name="Normal 3 3 2 2 3 4 6" xfId="26825" xr:uid="{76CE45ED-40C6-461B-B601-FC8B09E60A2B}"/>
    <cellStyle name="Normal 3 3 2 2 3 5" xfId="1826" xr:uid="{2C4D7D5D-6CBA-4B34-A696-8AF600EE27AF}"/>
    <cellStyle name="Normal 3 3 2 2 3 5 2" xfId="7633" xr:uid="{B811EB1D-07F1-4EFA-BDF5-058EF9603D5C}"/>
    <cellStyle name="Normal 3 3 2 2 3 5 2 2" xfId="15891" xr:uid="{35A16A75-C460-48D8-968B-73580FE94E3F}"/>
    <cellStyle name="Normal 3 3 2 2 3 5 2 2 2" xfId="40473" xr:uid="{B30384BF-2604-41BB-974A-CB73055A8D75}"/>
    <cellStyle name="Normal 3 3 2 2 3 5 2 3" xfId="22991" xr:uid="{F2CB5034-B350-4E91-AE6A-6C9B783A8C2F}"/>
    <cellStyle name="Normal 3 3 2 2 3 5 2 3 2" xfId="47002" xr:uid="{50C87847-6AE1-46EC-8BFE-D5CC3768FBEF}"/>
    <cellStyle name="Normal 3 3 2 2 3 5 2 4" xfId="32458" xr:uid="{464F2219-8517-4797-8B5A-D0F70DBEE332}"/>
    <cellStyle name="Normal 3 3 2 2 3 5 3" xfId="5744" xr:uid="{81EF30FC-08C4-4FE7-AFEF-5A7A650E2497}"/>
    <cellStyle name="Normal 3 3 2 2 3 5 3 2" xfId="14006" xr:uid="{EB647E2F-2857-46BD-8D4A-D2CEBCD0F850}"/>
    <cellStyle name="Normal 3 3 2 2 3 5 3 2 2" xfId="38588" xr:uid="{357DAA3B-901E-4625-BC18-ABD86ADB5A42}"/>
    <cellStyle name="Normal 3 3 2 2 3 5 3 3" xfId="30573" xr:uid="{AE4AAD1A-C82B-4163-855E-D7DE79DE8DBA}"/>
    <cellStyle name="Normal 3 3 2 2 3 5 4" xfId="10168" xr:uid="{A9304150-704C-49D1-986E-659A54214EB9}"/>
    <cellStyle name="Normal 3 3 2 2 3 5 4 2" xfId="34828" xr:uid="{601578BA-150A-4D6B-B96D-355B29530C34}"/>
    <cellStyle name="Normal 3 3 2 2 3 5 5" xfId="20526" xr:uid="{1A34C72E-5426-464A-BA90-5C64E643EB91}"/>
    <cellStyle name="Normal 3 3 2 2 3 5 5 2" xfId="44686" xr:uid="{D331CB73-338F-483E-9DC5-615623CE86DA}"/>
    <cellStyle name="Normal 3 3 2 2 3 5 6" xfId="26943" xr:uid="{1EF35C80-F304-4B76-A150-A27C560D33FF}"/>
    <cellStyle name="Normal 3 3 2 2 3 6" xfId="801" xr:uid="{B080DDF9-083B-45CA-BB61-80571D5BF302}"/>
    <cellStyle name="Normal 3 3 2 2 3 6 2" xfId="7824" xr:uid="{D9B08CCD-DF05-4C45-B430-916AAB88E3F1}"/>
    <cellStyle name="Normal 3 3 2 2 3 6 2 2" xfId="16082" xr:uid="{6D975370-2D18-475E-9480-75139CD91FE7}"/>
    <cellStyle name="Normal 3 3 2 2 3 6 2 2 2" xfId="40664" xr:uid="{758984C7-525A-4042-BC7F-D4B17D7F6AB8}"/>
    <cellStyle name="Normal 3 3 2 2 3 6 2 3" xfId="22024" xr:uid="{8E78DE8D-EEEA-439E-A522-60E99A3DA968}"/>
    <cellStyle name="Normal 3 3 2 2 3 6 2 3 2" xfId="46089" xr:uid="{FF2F2B2F-66CD-4BFE-83F7-C317F4D050E2}"/>
    <cellStyle name="Normal 3 3 2 2 3 6 2 4" xfId="32649" xr:uid="{5FAED3F3-E8DA-4FAB-8DD0-2C20A7E265B5}"/>
    <cellStyle name="Normal 3 3 2 2 3 6 3" xfId="5937" xr:uid="{323AD08C-1995-4992-95A3-296ECEBFDA31}"/>
    <cellStyle name="Normal 3 3 2 2 3 6 3 2" xfId="14199" xr:uid="{CA581284-427C-4B18-A835-53F43D1CF732}"/>
    <cellStyle name="Normal 3 3 2 2 3 6 3 2 2" xfId="38781" xr:uid="{CEB12CF4-ADAB-4AB5-8006-512530D543E1}"/>
    <cellStyle name="Normal 3 3 2 2 3 6 3 3" xfId="30766" xr:uid="{94438980-0636-48AC-98C1-77763D684D24}"/>
    <cellStyle name="Normal 3 3 2 2 3 6 4" xfId="9186" xr:uid="{BBA7005E-8166-4EFA-8233-050731FE3D37}"/>
    <cellStyle name="Normal 3 3 2 2 3 6 4 2" xfId="33924" xr:uid="{1AF0B2A0-693F-47C8-B7B7-3A05730E9557}"/>
    <cellStyle name="Normal 3 3 2 2 3 6 5" xfId="19558" xr:uid="{C3B400DD-7189-4ACE-A81A-5F4611C9C337}"/>
    <cellStyle name="Normal 3 3 2 2 3 6 5 2" xfId="43746" xr:uid="{AAB4C6D8-90F2-45A4-BE4E-62F25E79BC7F}"/>
    <cellStyle name="Normal 3 3 2 2 3 6 6" xfId="26046" xr:uid="{01506179-5AEB-4595-B996-36CD49786990}"/>
    <cellStyle name="Normal 3 3 2 2 3 7" xfId="1945" xr:uid="{AEF165E8-157D-4F31-B831-EA7179D3B15F}"/>
    <cellStyle name="Normal 3 3 2 2 3 7 2" xfId="6457" xr:uid="{93E747CE-DC1C-47E1-845C-6690A0736731}"/>
    <cellStyle name="Normal 3 3 2 2 3 7 2 2" xfId="14716" xr:uid="{25D04383-F3EF-448D-85B8-0AC90317BB79}"/>
    <cellStyle name="Normal 3 3 2 2 3 7 2 2 2" xfId="39298" xr:uid="{8C0F67F1-706E-4D65-9BAF-B937B8C6A9BD}"/>
    <cellStyle name="Normal 3 3 2 2 3 7 2 3" xfId="23109" xr:uid="{4AD26C85-0C09-4CDF-94A7-45AA4758A755}"/>
    <cellStyle name="Normal 3 3 2 2 3 7 2 3 2" xfId="47120" xr:uid="{4B78626D-51BF-46D0-9906-B231BC33B3BF}"/>
    <cellStyle name="Normal 3 3 2 2 3 7 2 4" xfId="31283" xr:uid="{A7B28CCD-AB61-4859-B580-8A4315BA490D}"/>
    <cellStyle name="Normal 3 3 2 2 3 7 3" xfId="10287" xr:uid="{63AC7A28-9478-42B7-9D5A-55294A74FCD0}"/>
    <cellStyle name="Normal 3 3 2 2 3 7 3 2" xfId="34946" xr:uid="{78527B0A-EDFC-4EA0-A132-14E2383738A4}"/>
    <cellStyle name="Normal 3 3 2 2 3 7 4" xfId="20644" xr:uid="{C30EAA23-7129-4214-AF71-6EE1506CC462}"/>
    <cellStyle name="Normal 3 3 2 2 3 7 4 2" xfId="44804" xr:uid="{D78F8AA4-C73D-4A6E-AE6E-5AA589BACE4A}"/>
    <cellStyle name="Normal 3 3 2 2 3 7 5" xfId="27061" xr:uid="{D1F5529C-0960-42D5-8F9F-B909EEE96ECE}"/>
    <cellStyle name="Normal 3 3 2 2 3 8" xfId="2138" xr:uid="{00DE02F2-7481-49D5-B4BB-61F2199A5D27}"/>
    <cellStyle name="Normal 3 3 2 2 3 8 2" xfId="8311" xr:uid="{4ACC6921-5C37-440D-A11F-B50F0A56AFE1}"/>
    <cellStyle name="Normal 3 3 2 2 3 8 2 2" xfId="16569" xr:uid="{F3A82936-1F02-4587-A241-F841900B1C2C}"/>
    <cellStyle name="Normal 3 3 2 2 3 8 2 2 2" xfId="41151" xr:uid="{19B5155D-1594-4733-814A-31390A1CADFA}"/>
    <cellStyle name="Normal 3 3 2 2 3 8 2 3" xfId="21533" xr:uid="{3A019415-79D6-422A-88BF-37D3471EC498}"/>
    <cellStyle name="Normal 3 3 2 2 3 8 2 3 2" xfId="45631" xr:uid="{C9AC9CAF-47B6-4370-AC6C-33FD0185031A}"/>
    <cellStyle name="Normal 3 3 2 2 3 8 2 4" xfId="33136" xr:uid="{3CF181F0-C73B-4A83-8627-67D9B4C53C9F}"/>
    <cellStyle name="Normal 3 3 2 2 3 8 3" xfId="10480" xr:uid="{9C3475FD-05F5-47E5-8D26-43F4C440065B}"/>
    <cellStyle name="Normal 3 3 2 2 3 8 3 2" xfId="35138" xr:uid="{A079D253-2368-414E-A68B-B6D77A093959}"/>
    <cellStyle name="Normal 3 3 2 2 3 8 4" xfId="19063" xr:uid="{28DBA69E-7129-4B45-B2C1-3C6271627C2E}"/>
    <cellStyle name="Normal 3 3 2 2 3 8 4 2" xfId="43257" xr:uid="{B81FA2BF-1D1C-4928-B3CA-9B554C3CC1C3}"/>
    <cellStyle name="Normal 3 3 2 2 3 8 5" xfId="27253" xr:uid="{D2CE0EE2-DF21-4175-8DF5-1EA5188A23E9}"/>
    <cellStyle name="Normal 3 3 2 2 3 9" xfId="2525" xr:uid="{D0F6E491-6717-4EBB-BDCE-C8A294351BA6}"/>
    <cellStyle name="Normal 3 3 2 2 3 9 2" xfId="10866" xr:uid="{7A5D8530-E2C1-4798-B2D0-A9058C6A8D2D}"/>
    <cellStyle name="Normal 3 3 2 2 3 9 2 2" xfId="35522" xr:uid="{B2CCCE4D-C4B0-4491-814E-AF32127D4492}"/>
    <cellStyle name="Normal 3 3 2 2 3 9 3" xfId="20939" xr:uid="{D4B9F59C-26FB-42D8-BB72-0688CFA175AE}"/>
    <cellStyle name="Normal 3 3 2 2 3 9 3 2" xfId="45074" xr:uid="{304CF14E-FD39-4F9D-AF55-10BC16A707BD}"/>
    <cellStyle name="Normal 3 3 2 2 3 9 4" xfId="27637" xr:uid="{E91E602A-6E42-4F85-B612-9278AC899995}"/>
    <cellStyle name="Normal 3 3 2 2 30" xfId="18392" xr:uid="{64EC9C85-5F2B-484F-9D91-105D894E1BEB}"/>
    <cellStyle name="Normal 3 3 2 2 30 2" xfId="42608" xr:uid="{D6B26E2F-ACEE-4C15-904A-B46FF362848E}"/>
    <cellStyle name="Normal 3 3 2 2 31" xfId="25559" xr:uid="{BF84B975-84B5-4A6D-BC70-E637B6188CE9}"/>
    <cellStyle name="Normal 3 3 2 2 4" xfId="375" xr:uid="{E7E5D2EF-68BE-4719-A666-E52ACC5377AF}"/>
    <cellStyle name="Normal 3 3 2 2 4 10" xfId="4292" xr:uid="{27304992-03EC-4B1E-A228-DD5348A4676E}"/>
    <cellStyle name="Normal 3 3 2 2 4 10 2" xfId="12633" xr:uid="{A471296E-FE84-45D5-9414-0A784697B1A3}"/>
    <cellStyle name="Normal 3 3 2 2 4 10 2 2" xfId="37218" xr:uid="{2C98CEE4-F7DB-47DE-BC59-FD0BA3159E04}"/>
    <cellStyle name="Normal 3 3 2 2 4 10 3" xfId="29258" xr:uid="{62E26816-89D2-4937-B4D9-384B52EBB7EE}"/>
    <cellStyle name="Normal 3 3 2 2 4 11" xfId="4831" xr:uid="{17B4C4A4-32CC-4ADA-AFB3-7839C6B5108E}"/>
    <cellStyle name="Normal 3 3 2 2 4 11 2" xfId="13155" xr:uid="{ACA753A6-A897-4C43-90B4-57AB390B565B}"/>
    <cellStyle name="Normal 3 3 2 2 4 11 2 2" xfId="37740" xr:uid="{2F7A17BA-8F6F-4773-ABF1-FD7BBC6A4C2A}"/>
    <cellStyle name="Normal 3 3 2 2 4 11 3" xfId="29720" xr:uid="{11F6A9AF-0438-4CC0-8BFD-9173A56891CC}"/>
    <cellStyle name="Normal 3 3 2 2 4 12" xfId="8775" xr:uid="{AFE08ADE-5122-4BB6-AACD-BC4037DC4E18}"/>
    <cellStyle name="Normal 3 3 2 2 4 12 2" xfId="33546" xr:uid="{2DB6C4C3-CDA5-44B6-B824-BE4185C47E5A}"/>
    <cellStyle name="Normal 3 3 2 2 4 13" xfId="17965" xr:uid="{86660B23-F591-4E90-955B-5EB0E4779C9C}"/>
    <cellStyle name="Normal 3 3 2 2 4 13 2" xfId="42190" xr:uid="{2595EA83-5CD4-409F-9FDB-8903A7E41048}"/>
    <cellStyle name="Normal 3 3 2 2 4 14" xfId="18559" xr:uid="{0823AB03-81FC-4730-9995-A48573961E97}"/>
    <cellStyle name="Normal 3 3 2 2 4 14 2" xfId="42755" xr:uid="{2B392E65-2FF9-456D-B960-689FA0A97E02}"/>
    <cellStyle name="Normal 3 3 2 2 4 15" xfId="25677" xr:uid="{26C16448-B6AC-4D3B-B257-06619B0C6926}"/>
    <cellStyle name="Normal 3 3 2 2 4 2" xfId="1088" xr:uid="{DA79BD09-E8CB-4AEF-8E43-91FCD414FA80}"/>
    <cellStyle name="Normal 3 3 2 2 4 2 10" xfId="26286" xr:uid="{8DFBA336-7808-4653-90E8-97328D60673A}"/>
    <cellStyle name="Normal 3 3 2 2 4 2 2" xfId="1522" xr:uid="{A02F2BC6-1450-4B79-8CFA-E27A01A02B91}"/>
    <cellStyle name="Normal 3 3 2 2 4 2 2 2" xfId="7498" xr:uid="{69A5B43E-1A3E-450A-A970-6471EBF48222}"/>
    <cellStyle name="Normal 3 3 2 2 4 2 2 2 2" xfId="15757" xr:uid="{05AD65D3-6F71-4139-B050-F877CA341CC8}"/>
    <cellStyle name="Normal 3 3 2 2 4 2 2 2 2 2" xfId="40339" xr:uid="{143A2BF8-EACD-41E7-89B3-91D4B3007E8E}"/>
    <cellStyle name="Normal 3 3 2 2 4 2 2 2 3" xfId="22710" xr:uid="{AF2DFA95-BF7A-468B-B5EC-07B65610720E}"/>
    <cellStyle name="Normal 3 3 2 2 4 2 2 2 3 2" xfId="46737" xr:uid="{7F601054-BC44-4E0F-B982-BAB8BFC83DB5}"/>
    <cellStyle name="Normal 3 3 2 2 4 2 2 2 4" xfId="32324" xr:uid="{483B3201-A1B6-406E-A573-9FB28025C317}"/>
    <cellStyle name="Normal 3 3 2 2 4 2 2 3" xfId="5462" xr:uid="{4A2E6591-A793-4A32-B20E-CDAA4F14850E}"/>
    <cellStyle name="Normal 3 3 2 2 4 2 2 3 2" xfId="13745" xr:uid="{B1B9CE1D-B5C3-45DD-B89B-191BA92132AE}"/>
    <cellStyle name="Normal 3 3 2 2 4 2 2 3 2 2" xfId="38329" xr:uid="{4A6C7647-C461-43BA-BCDD-631F5DF321C0}"/>
    <cellStyle name="Normal 3 3 2 2 4 2 2 3 3" xfId="30311" xr:uid="{806686ED-CCDE-4B86-91B1-CEA6333DBCB8}"/>
    <cellStyle name="Normal 3 3 2 2 4 2 2 4" xfId="9883" xr:uid="{E8B12B09-262F-4204-8DA4-8743F15C9E4C}"/>
    <cellStyle name="Normal 3 3 2 2 4 2 2 4 2" xfId="34569" xr:uid="{04B3462C-8D24-4C97-98B3-79DDAFE1EB8B}"/>
    <cellStyle name="Normal 3 3 2 2 4 2 2 5" xfId="20244" xr:uid="{44D1FA5B-0E2A-4CEF-81D6-CDA6D02F7CA6}"/>
    <cellStyle name="Normal 3 3 2 2 4 2 2 5 2" xfId="44418" xr:uid="{76B0A3CF-A37C-4294-946B-275D6004D45F}"/>
    <cellStyle name="Normal 3 3 2 2 4 2 2 6" xfId="26685" xr:uid="{BBCF986B-925A-4A7D-9273-77F598AFF439}"/>
    <cellStyle name="Normal 3 3 2 2 4 2 3" xfId="3055" xr:uid="{0979DFBB-FC0A-4865-9F8C-CD04491A9E9C}"/>
    <cellStyle name="Normal 3 3 2 2 4 2 3 2" xfId="8064" xr:uid="{9363BE44-B909-4CC6-A5F5-67D80F99F986}"/>
    <cellStyle name="Normal 3 3 2 2 4 2 3 2 2" xfId="16322" xr:uid="{CE400663-287C-4025-B0C2-733695B8589D}"/>
    <cellStyle name="Normal 3 3 2 2 4 2 3 2 2 2" xfId="40904" xr:uid="{99337D4B-D0CF-4E72-8357-13F4C83B314F}"/>
    <cellStyle name="Normal 3 3 2 2 4 2 3 2 3" xfId="32889" xr:uid="{43D1C4CF-8478-4CDC-A71C-B25E1A79C4F2}"/>
    <cellStyle name="Normal 3 3 2 2 4 2 3 3" xfId="6177" xr:uid="{C2BD47C4-28A0-4A66-8EE4-602181B4D11F}"/>
    <cellStyle name="Normal 3 3 2 2 4 2 3 3 2" xfId="14439" xr:uid="{06F6D9CB-3289-463B-84C3-47E9937F5FD5}"/>
    <cellStyle name="Normal 3 3 2 2 4 2 3 3 2 2" xfId="39021" xr:uid="{5CB20A74-B494-4DF5-9B14-9732A13ED8EA}"/>
    <cellStyle name="Normal 3 3 2 2 4 2 3 3 3" xfId="31006" xr:uid="{62B87F99-0012-40E8-B46D-F216081DDB5E}"/>
    <cellStyle name="Normal 3 3 2 2 4 2 3 4" xfId="11396" xr:uid="{63773423-AA56-45FE-AF76-524D6BD86860}"/>
    <cellStyle name="Normal 3 3 2 2 4 2 3 4 2" xfId="36051" xr:uid="{B97085D6-27DB-4A93-BB12-1AC140417A1C}"/>
    <cellStyle name="Normal 3 3 2 2 4 2 3 5" xfId="22297" xr:uid="{0D6CF838-932B-434F-9FCC-A789FA4A360C}"/>
    <cellStyle name="Normal 3 3 2 2 4 2 3 5 2" xfId="46333" xr:uid="{13D30334-BAB8-492D-A4B7-016A49F04A76}"/>
    <cellStyle name="Normal 3 3 2 2 4 2 3 6" xfId="28166" xr:uid="{BAD73E28-FD6E-44B6-9441-64ECF9E97D0E}"/>
    <cellStyle name="Normal 3 3 2 2 4 2 4" xfId="3774" xr:uid="{67BB1732-09F2-4316-A2F1-C1F934D14004}"/>
    <cellStyle name="Normal 3 3 2 2 4 2 4 2" xfId="6697" xr:uid="{ACCE71A3-5051-40FC-BFBB-2F3DA53B7A68}"/>
    <cellStyle name="Normal 3 3 2 2 4 2 4 2 2" xfId="14956" xr:uid="{EC2CC049-79E5-4F27-879E-C46AE8801C1D}"/>
    <cellStyle name="Normal 3 3 2 2 4 2 4 2 2 2" xfId="39538" xr:uid="{02841B5A-8FA2-41F8-9A61-27D1F721E6A5}"/>
    <cellStyle name="Normal 3 3 2 2 4 2 4 2 3" xfId="31523" xr:uid="{1559F0EF-7F6E-4BE4-A3E6-30E8D708F10C}"/>
    <cellStyle name="Normal 3 3 2 2 4 2 4 3" xfId="12115" xr:uid="{BEEA296E-F67F-48C8-BA09-EEA9A85191FB}"/>
    <cellStyle name="Normal 3 3 2 2 4 2 4 3 2" xfId="36759" xr:uid="{9F5B96EE-561F-4123-8ED8-A66C807EA99E}"/>
    <cellStyle name="Normal 3 3 2 2 4 2 4 4" xfId="28874" xr:uid="{FE9DDB3A-F315-4BD8-BCC3-D8B81FE6BC4F}"/>
    <cellStyle name="Normal 3 3 2 2 4 2 5" xfId="4528" xr:uid="{17FC0AB4-DB36-4AA9-8136-11B1ECFFDEFA}"/>
    <cellStyle name="Normal 3 3 2 2 4 2 5 2" xfId="7209" xr:uid="{5D49102B-9FC6-4D85-9CF1-A636302B50CB}"/>
    <cellStyle name="Normal 3 3 2 2 4 2 5 2 2" xfId="15468" xr:uid="{DA971B93-A94E-4A1F-9388-1704480F0AA5}"/>
    <cellStyle name="Normal 3 3 2 2 4 2 5 2 2 2" xfId="40050" xr:uid="{2C030730-6385-4191-8D7D-C1ADE5C68AC8}"/>
    <cellStyle name="Normal 3 3 2 2 4 2 5 2 3" xfId="32035" xr:uid="{DC904C4B-3FD9-4F64-A6F3-1907F9B3B2CB}"/>
    <cellStyle name="Normal 3 3 2 2 4 2 5 3" xfId="12869" xr:uid="{96302202-7C99-4F0D-BCFA-C5C2E66DECC4}"/>
    <cellStyle name="Normal 3 3 2 2 4 2 5 3 2" xfId="37454" xr:uid="{B3F66B69-CEC9-4A53-B6AE-5695D87E42B4}"/>
    <cellStyle name="Normal 3 3 2 2 4 2 5 4" xfId="29494" xr:uid="{EDC81110-440F-4CB9-BCC1-42967A6C57B2}"/>
    <cellStyle name="Normal 3 3 2 2 4 2 6" xfId="5048" xr:uid="{A83D8AD3-297B-495F-B854-D7A5305B4F0F}"/>
    <cellStyle name="Normal 3 3 2 2 4 2 6 2" xfId="13345" xr:uid="{E1F41162-FD7A-4E86-A13F-FE7EE9E74B0C}"/>
    <cellStyle name="Normal 3 3 2 2 4 2 6 2 2" xfId="37929" xr:uid="{5D9CD584-DE02-4D9A-87E3-DEC11F4D4519}"/>
    <cellStyle name="Normal 3 3 2 2 4 2 6 3" xfId="29910" xr:uid="{2E48D041-6574-427D-BD23-BD3DE4895155}"/>
    <cellStyle name="Normal 3 3 2 2 4 2 7" xfId="9464" xr:uid="{55B3A0B7-B87E-4DAE-93E9-97B2B7E4598D}"/>
    <cellStyle name="Normal 3 3 2 2 4 2 7 2" xfId="34167" xr:uid="{D313872F-32C3-48A9-83A7-02C97E7CD9D6}"/>
    <cellStyle name="Normal 3 3 2 2 4 2 8" xfId="18201" xr:uid="{2780C7A7-D103-419E-9C03-F3AC2EC4BF7E}"/>
    <cellStyle name="Normal 3 3 2 2 4 2 8 2" xfId="42426" xr:uid="{9D08949C-BB6D-49B6-B3A2-002AEDC8DFE8}"/>
    <cellStyle name="Normal 3 3 2 2 4 2 9" xfId="19832" xr:uid="{D1BDB13E-1304-4796-B05B-2C1BEE04A3E8}"/>
    <cellStyle name="Normal 3 3 2 2 4 2 9 2" xfId="44012" xr:uid="{44E6BCC2-4755-4593-9871-F91444AA766B}"/>
    <cellStyle name="Normal 3 3 2 2 4 3" xfId="1324" xr:uid="{40F103FC-D412-4132-BD2C-3123DE47753B}"/>
    <cellStyle name="Normal 3 3 2 2 4 3 2" xfId="7012" xr:uid="{968FC47D-D620-48E3-820B-3EBF6D10F391}"/>
    <cellStyle name="Normal 3 3 2 2 4 3 2 2" xfId="15271" xr:uid="{2A4B199C-8AAD-4AC9-9A98-5BCC21312D0E}"/>
    <cellStyle name="Normal 3 3 2 2 4 3 2 2 2" xfId="39853" xr:uid="{F6A471EC-43E1-4C72-AF60-D94FC49560DA}"/>
    <cellStyle name="Normal 3 3 2 2 4 3 2 3" xfId="22515" xr:uid="{2F949EFB-5FF9-4E0C-AC79-091C7406F9F1}"/>
    <cellStyle name="Normal 3 3 2 2 4 3 2 3 2" xfId="46549" xr:uid="{8FBD370C-7B0C-4AA9-A594-68323CAC0F58}"/>
    <cellStyle name="Normal 3 3 2 2 4 3 2 4" xfId="31838" xr:uid="{7987A3BD-671A-447D-9F56-5107C1568F51}"/>
    <cellStyle name="Normal 3 3 2 2 4 3 3" xfId="5264" xr:uid="{11996A39-7012-47A2-A75B-8D6E39CDD1EB}"/>
    <cellStyle name="Normal 3 3 2 2 4 3 3 2" xfId="13557" xr:uid="{4D114BF0-6D24-48A0-BD59-AD24B288BD4E}"/>
    <cellStyle name="Normal 3 3 2 2 4 3 3 2 2" xfId="38141" xr:uid="{CECEC7F6-42D9-46A5-93B3-1FFE2F1AD6E0}"/>
    <cellStyle name="Normal 3 3 2 2 4 3 3 3" xfId="30123" xr:uid="{BF834821-ACB3-471B-B269-7E3AB58650CF}"/>
    <cellStyle name="Normal 3 3 2 2 4 3 4" xfId="9686" xr:uid="{5D10F071-AC8A-4318-A414-B227DBDAB780}"/>
    <cellStyle name="Normal 3 3 2 2 4 3 4 2" xfId="34381" xr:uid="{E42E38E2-BC51-437E-A2EC-FF56A31716AF}"/>
    <cellStyle name="Normal 3 3 2 2 4 3 5" xfId="20048" xr:uid="{2B7F5A52-3E69-402B-80FA-055B3D3294C7}"/>
    <cellStyle name="Normal 3 3 2 2 4 3 5 2" xfId="44226" xr:uid="{CF317851-D745-4398-96B5-C4DAADC2DB8B}"/>
    <cellStyle name="Normal 3 3 2 2 4 3 6" xfId="26498" xr:uid="{53A5569B-7DEE-4B0E-804D-7EA2B926A8AE}"/>
    <cellStyle name="Normal 3 3 2 2 4 4" xfId="859" xr:uid="{FFA48F28-13EF-4617-B7A1-3F0AEF6C0F53}"/>
    <cellStyle name="Normal 3 3 2 2 4 4 2" xfId="7877" xr:uid="{6E16850E-EE0A-4EDE-8136-11AADC494081}"/>
    <cellStyle name="Normal 3 3 2 2 4 4 2 2" xfId="16135" xr:uid="{111C650B-5AA3-4975-9423-68B6899DCFDD}"/>
    <cellStyle name="Normal 3 3 2 2 4 4 2 2 2" xfId="40717" xr:uid="{65BF02FE-4D03-4194-B90F-C2E66F14F42B}"/>
    <cellStyle name="Normal 3 3 2 2 4 4 2 3" xfId="22081" xr:uid="{5D5F97F7-DE7B-431A-AACB-D489352043F2}"/>
    <cellStyle name="Normal 3 3 2 2 4 4 2 3 2" xfId="46142" xr:uid="{0248416B-3FD1-4B58-B0BF-28D69671A39F}"/>
    <cellStyle name="Normal 3 3 2 2 4 4 2 4" xfId="32702" xr:uid="{B9DA4AEF-383D-4774-89C5-21876DF46C91}"/>
    <cellStyle name="Normal 3 3 2 2 4 4 3" xfId="5990" xr:uid="{3DCAB2B2-7329-440C-8D4F-6FC4D378D7D9}"/>
    <cellStyle name="Normal 3 3 2 2 4 4 3 2" xfId="14252" xr:uid="{9D3B9F72-6FEC-4E6C-AAA6-E64DD3DDC198}"/>
    <cellStyle name="Normal 3 3 2 2 4 4 3 2 2" xfId="38834" xr:uid="{1B9AAC9B-1FFC-4C94-9B33-D4CB69A84DAA}"/>
    <cellStyle name="Normal 3 3 2 2 4 4 3 3" xfId="30819" xr:uid="{F28AFC58-D629-420F-B670-8E2715213866}"/>
    <cellStyle name="Normal 3 3 2 2 4 4 4" xfId="9243" xr:uid="{836CDD7E-D6E0-4FC3-AC4C-CC4CFE902D4D}"/>
    <cellStyle name="Normal 3 3 2 2 4 4 4 2" xfId="33977" xr:uid="{4E88ED47-F15F-4226-B140-06A84EC805AE}"/>
    <cellStyle name="Normal 3 3 2 2 4 4 5" xfId="19615" xr:uid="{ED530D30-5C71-4E9C-BD94-08B9868425EA}"/>
    <cellStyle name="Normal 3 3 2 2 4 4 5 2" xfId="43803" xr:uid="{28718A03-05C4-4346-9877-EA5030C4FC08}"/>
    <cellStyle name="Normal 3 3 2 2 4 4 6" xfId="26099" xr:uid="{A80A54DD-A593-4E07-AA29-6268D3886E13}"/>
    <cellStyle name="Normal 3 3 2 2 4 5" xfId="2196" xr:uid="{1663B1A0-A8AA-4C71-9960-E1D302434E9E}"/>
    <cellStyle name="Normal 3 3 2 2 4 5 2" xfId="6510" xr:uid="{7E124987-3E59-4FFB-AD63-6DD0C3ECBCC2}"/>
    <cellStyle name="Normal 3 3 2 2 4 5 2 2" xfId="14769" xr:uid="{30EB9EF4-0137-4F74-BB6F-E78D7D5B26D5}"/>
    <cellStyle name="Normal 3 3 2 2 4 5 2 2 2" xfId="39351" xr:uid="{772D2F34-921C-46D0-93FE-70867B06B55F}"/>
    <cellStyle name="Normal 3 3 2 2 4 5 2 3" xfId="21634" xr:uid="{34CD07D0-3708-4CFF-A121-178F30E6CCD3}"/>
    <cellStyle name="Normal 3 3 2 2 4 5 2 3 2" xfId="45716" xr:uid="{7BE20DCA-206D-4000-99E1-ABACF7FC4167}"/>
    <cellStyle name="Normal 3 3 2 2 4 5 2 4" xfId="31336" xr:uid="{EC66A5A4-6382-4560-991B-27F0BD0E3FB6}"/>
    <cellStyle name="Normal 3 3 2 2 4 5 3" xfId="10537" xr:uid="{E436AC14-4166-4A90-B924-19861BEE221A}"/>
    <cellStyle name="Normal 3 3 2 2 4 5 3 2" xfId="35195" xr:uid="{2423CEBF-A623-410C-BF39-458CC37C89ED}"/>
    <cellStyle name="Normal 3 3 2 2 4 5 4" xfId="19166" xr:uid="{359AE56A-3F58-49BB-8EAB-0A865811FCDF}"/>
    <cellStyle name="Normal 3 3 2 2 4 5 4 2" xfId="43360" xr:uid="{404145AD-D09A-4503-9632-485278358502}"/>
    <cellStyle name="Normal 3 3 2 2 4 5 5" xfId="27310" xr:uid="{FF613844-010A-477F-9276-9B4099D3FB61}"/>
    <cellStyle name="Normal 3 3 2 2 4 6" xfId="2582" xr:uid="{0AA525AB-1304-4B4C-943F-234151C21B24}"/>
    <cellStyle name="Normal 3 3 2 2 4 6 2" xfId="8368" xr:uid="{14CECA1C-E179-4556-BAFB-EA1BF3CBBEA8}"/>
    <cellStyle name="Normal 3 3 2 2 4 6 2 2" xfId="16626" xr:uid="{6471B374-E056-43D4-86CF-3FF000EC121C}"/>
    <cellStyle name="Normal 3 3 2 2 4 6 2 2 2" xfId="41208" xr:uid="{09723FA8-BB22-448C-B7CA-C44CD231E7C8}"/>
    <cellStyle name="Normal 3 3 2 2 4 6 2 3" xfId="33193" xr:uid="{E7714054-A9AA-407B-9785-6D76D19F43A3}"/>
    <cellStyle name="Normal 3 3 2 2 4 6 3" xfId="10923" xr:uid="{315AFFE5-045E-4450-9C4C-56EE9F09EF41}"/>
    <cellStyle name="Normal 3 3 2 2 4 6 3 2" xfId="35579" xr:uid="{41D32902-A577-4360-96E4-555543577856}"/>
    <cellStyle name="Normal 3 3 2 2 4 6 4" xfId="21038" xr:uid="{7B82BC54-57B7-413E-B350-0AE80CA91845}"/>
    <cellStyle name="Normal 3 3 2 2 4 6 4 2" xfId="45163" xr:uid="{824262E6-BCB0-4D9E-8E3E-8664711A5327}"/>
    <cellStyle name="Normal 3 3 2 2 4 6 5" xfId="27694" xr:uid="{CB86C04D-DD14-4447-849B-F79FF419D0C5}"/>
    <cellStyle name="Normal 3 3 2 2 4 7" xfId="2819" xr:uid="{EA91E5B1-498F-43F0-8F3B-76153F2DCF7B}"/>
    <cellStyle name="Normal 3 3 2 2 4 7 2" xfId="11160" xr:uid="{4D54E0C3-2C9A-4420-AB15-D527F2B2C4BE}"/>
    <cellStyle name="Normal 3 3 2 2 4 7 2 2" xfId="35815" xr:uid="{ADCCD647-C085-428E-8DEB-FC075CCD4DBC}"/>
    <cellStyle name="Normal 3 3 2 2 4 7 3" xfId="27930" xr:uid="{5CEB0B8E-B4BE-4D7B-85E5-5353DDA92F37}"/>
    <cellStyle name="Normal 3 3 2 2 4 8" xfId="3292" xr:uid="{056BFEF0-E8FB-40A1-8EA0-326D96A3AEC6}"/>
    <cellStyle name="Normal 3 3 2 2 4 8 2" xfId="11633" xr:uid="{314C68D2-8293-43A0-87DE-64C4765EE096}"/>
    <cellStyle name="Normal 3 3 2 2 4 8 2 2" xfId="36287" xr:uid="{3FE2244F-2629-43EB-809D-0351CD63AE22}"/>
    <cellStyle name="Normal 3 3 2 2 4 8 3" xfId="28402" xr:uid="{A32CF408-A62F-4477-AF2E-B94D98F75B33}"/>
    <cellStyle name="Normal 3 3 2 2 4 9" xfId="3538" xr:uid="{53E366A7-2D02-47F6-A58E-85763C78707B}"/>
    <cellStyle name="Normal 3 3 2 2 4 9 2" xfId="11879" xr:uid="{C8C4861B-CCB5-46F0-9FED-F59F268FFD4A}"/>
    <cellStyle name="Normal 3 3 2 2 4 9 2 2" xfId="36523" xr:uid="{5FF5A9FB-B56A-4742-BBD2-D1ED5AD38102}"/>
    <cellStyle name="Normal 3 3 2 2 4 9 3" xfId="28638" xr:uid="{3FF81410-6070-41CC-90AE-868FA2F2BAB7}"/>
    <cellStyle name="Normal 3 3 2 2 5" xfId="518" xr:uid="{B6C1ADF5-C245-43D7-9A6E-8B759F231DDD}"/>
    <cellStyle name="Normal 3 3 2 2 5 10" xfId="18700" xr:uid="{032488C2-1D3C-44A5-99D4-B255F64D4C71}"/>
    <cellStyle name="Normal 3 3 2 2 5 10 2" xfId="42896" xr:uid="{17CE50FF-9CCA-419A-AF2C-7B4555022B08}"/>
    <cellStyle name="Normal 3 3 2 2 5 11" xfId="25799" xr:uid="{F88096DA-D791-42B3-815D-E44790EB96CF}"/>
    <cellStyle name="Normal 3 3 2 2 5 2" xfId="1387" xr:uid="{054E9B65-0CF6-4C05-9650-42EABBBC0831}"/>
    <cellStyle name="Normal 3 3 2 2 5 2 2" xfId="7419" xr:uid="{B52E3E73-1F01-46D6-9A2F-F21BA45CC2BF}"/>
    <cellStyle name="Normal 3 3 2 2 5 2 2 2" xfId="15678" xr:uid="{03BEF865-BDFC-4BF8-97E7-F9FCDAF8670E}"/>
    <cellStyle name="Normal 3 3 2 2 5 2 2 2 2" xfId="40260" xr:uid="{A326F12B-533E-467C-A781-D261F2D82272}"/>
    <cellStyle name="Normal 3 3 2 2 5 2 2 3" xfId="22576" xr:uid="{F414D14E-5C06-480D-AC85-3F216DA542ED}"/>
    <cellStyle name="Normal 3 3 2 2 5 2 2 3 2" xfId="46603" xr:uid="{D7591756-2599-4BB4-AF04-567FCBC402F5}"/>
    <cellStyle name="Normal 3 3 2 2 5 2 2 4" xfId="32245" xr:uid="{8A2DB1F8-B7DB-4655-8383-02B9C4AC73B6}"/>
    <cellStyle name="Normal 3 3 2 2 5 2 3" xfId="5327" xr:uid="{65C164F7-375E-46EC-BB4B-2C3A2F189B7D}"/>
    <cellStyle name="Normal 3 3 2 2 5 2 3 2" xfId="13611" xr:uid="{C0B07138-6293-46B4-951C-EE6F93FF8094}"/>
    <cellStyle name="Normal 3 3 2 2 5 2 3 2 2" xfId="38195" xr:uid="{F04F28F0-3360-4FB6-B6B1-0AAC95BD773B}"/>
    <cellStyle name="Normal 3 3 2 2 5 2 3 3" xfId="30177" xr:uid="{31725AC8-81A8-4227-AE84-2AA456D39612}"/>
    <cellStyle name="Normal 3 3 2 2 5 2 4" xfId="9749" xr:uid="{05484DE9-97AF-4F39-B27B-9D58028442EE}"/>
    <cellStyle name="Normal 3 3 2 2 5 2 4 2" xfId="34435" xr:uid="{3B939504-8ECD-4C0D-8CE0-B8C8FF2DD7D8}"/>
    <cellStyle name="Normal 3 3 2 2 5 2 5" xfId="20110" xr:uid="{12FFF45B-BE29-4951-91AE-1462DA319ECE}"/>
    <cellStyle name="Normal 3 3 2 2 5 2 5 2" xfId="44284" xr:uid="{E42191C4-148C-4E6F-93AD-42F24A5C05EE}"/>
    <cellStyle name="Normal 3 3 2 2 5 2 6" xfId="26551" xr:uid="{2F389DFE-21E0-4E72-B6F0-D276C5E0FF03}"/>
    <cellStyle name="Normal 3 3 2 2 5 3" xfId="933" xr:uid="{3CBB6119-D4CE-4B66-970E-221142EDC1C4}"/>
    <cellStyle name="Normal 3 3 2 2 5 3 2" xfId="7930" xr:uid="{A0DF016B-C3E0-4F18-9A62-91725C3A82C7}"/>
    <cellStyle name="Normal 3 3 2 2 5 3 2 2" xfId="16188" xr:uid="{D58BC7A5-DC8F-494A-8F76-38820A42A6E9}"/>
    <cellStyle name="Normal 3 3 2 2 5 3 2 2 2" xfId="40770" xr:uid="{A6107B5E-8974-4A50-90EF-2E20EE300C38}"/>
    <cellStyle name="Normal 3 3 2 2 5 3 2 3" xfId="22146" xr:uid="{BFD87FC4-2272-4E24-931C-6143BDF50A1B}"/>
    <cellStyle name="Normal 3 3 2 2 5 3 2 3 2" xfId="46198" xr:uid="{CFC74791-03A7-4E15-A671-8A543B7C181F}"/>
    <cellStyle name="Normal 3 3 2 2 5 3 2 4" xfId="32755" xr:uid="{881295E4-CD1A-4765-A119-DAA43F5659A8}"/>
    <cellStyle name="Normal 3 3 2 2 5 3 3" xfId="6043" xr:uid="{27CA240B-6D63-4BE7-8C50-8C50B7C6CFD8}"/>
    <cellStyle name="Normal 3 3 2 2 5 3 3 2" xfId="14305" xr:uid="{0B941FB8-48F8-4328-BC82-93EAB3014FFB}"/>
    <cellStyle name="Normal 3 3 2 2 5 3 3 2 2" xfId="38887" xr:uid="{C4CF3CB4-6252-4BD6-B367-C02C0B306223}"/>
    <cellStyle name="Normal 3 3 2 2 5 3 3 3" xfId="30872" xr:uid="{F1FB2766-C0F2-43A1-89B4-7DCB9382CBAF}"/>
    <cellStyle name="Normal 3 3 2 2 5 3 4" xfId="9311" xr:uid="{3A597FB4-5B2A-4D75-8071-AA2BE8A78C76}"/>
    <cellStyle name="Normal 3 3 2 2 5 3 4 2" xfId="34032" xr:uid="{B46CE40C-BAA9-4CE1-9C91-F10251409835}"/>
    <cellStyle name="Normal 3 3 2 2 5 3 5" xfId="19681" xr:uid="{9B61EA96-7F95-4359-992B-4DDBD273682F}"/>
    <cellStyle name="Normal 3 3 2 2 5 3 5 2" xfId="43863" xr:uid="{85FC90D2-7818-40C3-A112-CCBC5BBD17CA}"/>
    <cellStyle name="Normal 3 3 2 2 5 3 6" xfId="26152" xr:uid="{556FFF92-0ABE-4CD6-8188-B15DEE35D82E}"/>
    <cellStyle name="Normal 3 3 2 2 5 4" xfId="2937" xr:uid="{8C5EEBDB-5D93-4D35-848A-EA3B01487663}"/>
    <cellStyle name="Normal 3 3 2 2 5 4 2" xfId="6563" xr:uid="{AFCEE6EB-32C6-4CA2-87D5-853DFECC2D96}"/>
    <cellStyle name="Normal 3 3 2 2 5 4 2 2" xfId="14822" xr:uid="{D383A594-5F1C-4671-A995-566507B64901}"/>
    <cellStyle name="Normal 3 3 2 2 5 4 2 2 2" xfId="39404" xr:uid="{2A81C800-7251-4C03-A2A6-A8E931A500B8}"/>
    <cellStyle name="Normal 3 3 2 2 5 4 2 3" xfId="21772" xr:uid="{1C4DCB87-21F2-41A0-9E7F-58121A5495B3}"/>
    <cellStyle name="Normal 3 3 2 2 5 4 2 3 2" xfId="45846" xr:uid="{AF711F10-59FC-413C-87D1-1768184FC9BF}"/>
    <cellStyle name="Normal 3 3 2 2 5 4 2 4" xfId="31389" xr:uid="{1BB8A8ED-8BE6-4079-8D36-42CF0D164BB1}"/>
    <cellStyle name="Normal 3 3 2 2 5 4 3" xfId="11278" xr:uid="{9FA19E32-26BA-419A-AF6E-E6B4A070028E}"/>
    <cellStyle name="Normal 3 3 2 2 5 4 3 2" xfId="35933" xr:uid="{E8F26033-4C5D-48E9-989E-99F5B5F5576E}"/>
    <cellStyle name="Normal 3 3 2 2 5 4 4" xfId="19307" xr:uid="{184BD841-81E2-49DF-8EFA-F98785E1B2E9}"/>
    <cellStyle name="Normal 3 3 2 2 5 4 4 2" xfId="43501" xr:uid="{288ED924-BEEC-440F-8443-942DBC91158A}"/>
    <cellStyle name="Normal 3 3 2 2 5 4 5" xfId="28048" xr:uid="{7CA40E56-75EA-46BD-9452-BCC4BFAC5095}"/>
    <cellStyle name="Normal 3 3 2 2 5 5" xfId="3656" xr:uid="{037A967E-C01B-41E9-8989-54C460D09AB6}"/>
    <cellStyle name="Normal 3 3 2 2 5 5 2" xfId="7192" xr:uid="{09EBF527-7C7A-4CCD-888B-8C7CDF3470D8}"/>
    <cellStyle name="Normal 3 3 2 2 5 5 2 2" xfId="15451" xr:uid="{42994098-4FED-40EB-B1E7-B600C5D4CA70}"/>
    <cellStyle name="Normal 3 3 2 2 5 5 2 2 2" xfId="40033" xr:uid="{D7F0B28B-B6D8-4907-831B-F93C68F302FF}"/>
    <cellStyle name="Normal 3 3 2 2 5 5 2 3" xfId="32018" xr:uid="{7F950C15-C333-4DCF-B3FB-6D7DE8242F9E}"/>
    <cellStyle name="Normal 3 3 2 2 5 5 3" xfId="11997" xr:uid="{88750881-D1DD-4EBF-8839-0FF8B169C721}"/>
    <cellStyle name="Normal 3 3 2 2 5 5 3 2" xfId="36641" xr:uid="{6D691900-3D35-455D-82F0-CCA18E63B9E7}"/>
    <cellStyle name="Normal 3 3 2 2 5 5 4" xfId="21176" xr:uid="{85925818-F27C-4A65-A885-4755EBD9310A}"/>
    <cellStyle name="Normal 3 3 2 2 5 5 4 2" xfId="45296" xr:uid="{382C2351-E2E1-446F-BC5F-C712CFA4A68B}"/>
    <cellStyle name="Normal 3 3 2 2 5 5 5" xfId="28756" xr:uid="{592FF7C2-33FC-4CD7-B8F4-0ABA236595AA}"/>
    <cellStyle name="Normal 3 3 2 2 5 6" xfId="4410" xr:uid="{8787DE2D-C9EF-483F-92DF-E71CF94F8DEE}"/>
    <cellStyle name="Normal 3 3 2 2 5 6 2" xfId="12751" xr:uid="{5DED26C7-91D4-4608-9990-F2C25ABD3B9D}"/>
    <cellStyle name="Normal 3 3 2 2 5 6 2 2" xfId="37336" xr:uid="{3C33D543-D54E-4913-B3F8-391451E1C423}"/>
    <cellStyle name="Normal 3 3 2 2 5 6 3" xfId="29376" xr:uid="{E9F29745-764A-48BA-8564-803A624EDA1E}"/>
    <cellStyle name="Normal 3 3 2 2 5 7" xfId="4896" xr:uid="{639027D1-43F2-4549-B4DF-DD2CA9BEF5A3}"/>
    <cellStyle name="Normal 3 3 2 2 5 7 2" xfId="13209" xr:uid="{758B2AD8-4925-4926-8E72-471353FB91E4}"/>
    <cellStyle name="Normal 3 3 2 2 5 7 2 2" xfId="37793" xr:uid="{537BFDA1-3E75-4360-8C5A-F4DFBAA38A75}"/>
    <cellStyle name="Normal 3 3 2 2 5 7 3" xfId="29775" xr:uid="{5D517F65-407D-4E9E-8C96-1E43345CC7E8}"/>
    <cellStyle name="Normal 3 3 2 2 5 8" xfId="8905" xr:uid="{90BD0ECD-A1E6-49D5-A398-313E25BF7EC1}"/>
    <cellStyle name="Normal 3 3 2 2 5 8 2" xfId="33668" xr:uid="{0A913222-0AE0-48C3-A783-163F28AA92AF}"/>
    <cellStyle name="Normal 3 3 2 2 5 9" xfId="18083" xr:uid="{DFDC02DF-E300-452C-BC3A-A634219E4250}"/>
    <cellStyle name="Normal 3 3 2 2 5 9 2" xfId="42308" xr:uid="{F7EAA52D-8AD0-48B9-9D57-4E17E3CF7928}"/>
    <cellStyle name="Normal 3 3 2 2 6" xfId="576" xr:uid="{F2BE1940-81B7-428C-B97E-DC0CA05A908C}"/>
    <cellStyle name="Normal 3 3 2 2 6 2" xfId="1414" xr:uid="{597C8203-492D-4781-9D77-80D52F338A97}"/>
    <cellStyle name="Normal 3 3 2 2 6 2 2" xfId="7446" xr:uid="{EB8FC46E-BECD-42EA-AE48-CA95AD9F37D2}"/>
    <cellStyle name="Normal 3 3 2 2 6 2 2 2" xfId="15705" xr:uid="{E658A656-0DFE-4279-A128-CCB84901A0B5}"/>
    <cellStyle name="Normal 3 3 2 2 6 2 2 2 2" xfId="40287" xr:uid="{95014763-3243-4479-A287-E2B4BE42D75F}"/>
    <cellStyle name="Normal 3 3 2 2 6 2 2 3" xfId="22603" xr:uid="{004C820E-C840-4341-9948-546779AA6403}"/>
    <cellStyle name="Normal 3 3 2 2 6 2 2 3 2" xfId="46630" xr:uid="{1039A867-BDAE-4499-8B08-854DF44965FD}"/>
    <cellStyle name="Normal 3 3 2 2 6 2 2 4" xfId="32272" xr:uid="{0AFBA890-C109-4670-862F-EABD8E40456E}"/>
    <cellStyle name="Normal 3 3 2 2 6 2 3" xfId="5354" xr:uid="{39F199A1-8B66-4142-A987-92951B8BA6A7}"/>
    <cellStyle name="Normal 3 3 2 2 6 2 3 2" xfId="13638" xr:uid="{012B7B6A-29D0-464B-B4D0-09D8E5B00081}"/>
    <cellStyle name="Normal 3 3 2 2 6 2 3 2 2" xfId="38222" xr:uid="{DA77C942-6B19-437D-998D-1BB25AFAFD41}"/>
    <cellStyle name="Normal 3 3 2 2 6 2 3 3" xfId="30204" xr:uid="{09D25A76-1F18-4999-9E2A-CDDBD628EC42}"/>
    <cellStyle name="Normal 3 3 2 2 6 2 4" xfId="9776" xr:uid="{2DE689A8-85DD-4EF7-96DD-89F6065BE4E4}"/>
    <cellStyle name="Normal 3 3 2 2 6 2 4 2" xfId="34462" xr:uid="{F54CCA8B-3BA5-4AD4-9912-66FB2E614787}"/>
    <cellStyle name="Normal 3 3 2 2 6 2 5" xfId="20137" xr:uid="{5E04D12E-EBEF-432C-8348-F67706AAB392}"/>
    <cellStyle name="Normal 3 3 2 2 6 2 5 2" xfId="44311" xr:uid="{B8CDDEEB-2AC9-42B1-9649-876F99C3528E}"/>
    <cellStyle name="Normal 3 3 2 2 6 2 6" xfId="26578" xr:uid="{F55E59F1-F99A-4742-B863-9EF9130E2A3F}"/>
    <cellStyle name="Normal 3 3 2 2 6 3" xfId="965" xr:uid="{72B79FC5-99E6-4255-96BA-D8FDC9131B3C}"/>
    <cellStyle name="Normal 3 3 2 2 6 3 2" xfId="7957" xr:uid="{4F185EC1-DF24-40B4-814C-FC265E8FFDE7}"/>
    <cellStyle name="Normal 3 3 2 2 6 3 2 2" xfId="16215" xr:uid="{E74F44C5-DEE5-46FB-B2BC-24730E6D7838}"/>
    <cellStyle name="Normal 3 3 2 2 6 3 2 2 2" xfId="40797" xr:uid="{2A833274-2F6A-44CF-B0A2-5C4EC8FD8D11}"/>
    <cellStyle name="Normal 3 3 2 2 6 3 2 3" xfId="22176" xr:uid="{1A1D8134-7DEB-40BD-B2D8-29A07482B13D}"/>
    <cellStyle name="Normal 3 3 2 2 6 3 2 3 2" xfId="46225" xr:uid="{C144DDF7-78B5-4B77-BB65-2443E99ED7E2}"/>
    <cellStyle name="Normal 3 3 2 2 6 3 2 4" xfId="32782" xr:uid="{ABA1B980-2ACC-4B22-A6BB-C8516FAE8839}"/>
    <cellStyle name="Normal 3 3 2 2 6 3 3" xfId="6070" xr:uid="{05C8B562-6021-46CA-9BC8-15B1DB65C45E}"/>
    <cellStyle name="Normal 3 3 2 2 6 3 3 2" xfId="14332" xr:uid="{8A8BECFA-3A22-4E75-83A5-CA554749B251}"/>
    <cellStyle name="Normal 3 3 2 2 6 3 3 2 2" xfId="38914" xr:uid="{E0732071-F5D2-4FAB-968E-64BC3357D1D1}"/>
    <cellStyle name="Normal 3 3 2 2 6 3 3 3" xfId="30899" xr:uid="{0E8B83CD-2968-4B02-AAD2-4FE0F2696E8D}"/>
    <cellStyle name="Normal 3 3 2 2 6 3 4" xfId="9341" xr:uid="{DC4A71FE-48EA-4DBF-8639-7F37A2303536}"/>
    <cellStyle name="Normal 3 3 2 2 6 3 4 2" xfId="34060" xr:uid="{7D1D8EF5-A510-400C-B77A-3A744C882D11}"/>
    <cellStyle name="Normal 3 3 2 2 6 3 5" xfId="19710" xr:uid="{286F252D-B1AB-462F-9A01-1576113D17DC}"/>
    <cellStyle name="Normal 3 3 2 2 6 3 5 2" xfId="43892" xr:uid="{BDBAA668-E7C8-40BF-99FF-4A1C8CE586F0}"/>
    <cellStyle name="Normal 3 3 2 2 6 3 6" xfId="26179" xr:uid="{A995ECCF-1AC4-4B79-AA23-9AACD9A6C5E7}"/>
    <cellStyle name="Normal 3 3 2 2 6 4" xfId="6590" xr:uid="{350D18FE-C4FE-42BA-8B7B-F716CB37348E}"/>
    <cellStyle name="Normal 3 3 2 2 6 4 2" xfId="14849" xr:uid="{DEE97801-5FBC-4810-9822-CDB13347623C}"/>
    <cellStyle name="Normal 3 3 2 2 6 4 2 2" xfId="21829" xr:uid="{0AB7564B-1EBB-470C-A20B-A56B250B38FB}"/>
    <cellStyle name="Normal 3 3 2 2 6 4 2 2 2" xfId="45903" xr:uid="{33BC92C7-5E91-408B-A2A5-69C965B71962}"/>
    <cellStyle name="Normal 3 3 2 2 6 4 2 3" xfId="39431" xr:uid="{07BBEFB3-1090-428E-89A6-2EA63C938B85}"/>
    <cellStyle name="Normal 3 3 2 2 6 4 3" xfId="19364" xr:uid="{D933722A-38B8-4419-A340-BC4E764CFDF7}"/>
    <cellStyle name="Normal 3 3 2 2 6 4 3 2" xfId="43558" xr:uid="{48FBA13F-002B-405B-9102-5FD2DF7B8CD3}"/>
    <cellStyle name="Normal 3 3 2 2 6 4 4" xfId="31416" xr:uid="{89327DD7-A879-4DFF-B375-742A19B0B509}"/>
    <cellStyle name="Normal 3 3 2 2 6 5" xfId="7113" xr:uid="{97C07811-DFB4-4546-801C-D3C03F8CE4CA}"/>
    <cellStyle name="Normal 3 3 2 2 6 5 2" xfId="15372" xr:uid="{7C85707B-7704-4872-B9F3-C147FEE5034D}"/>
    <cellStyle name="Normal 3 3 2 2 6 5 2 2" xfId="39954" xr:uid="{99EFF631-6666-4E81-B367-9C06598CF858}"/>
    <cellStyle name="Normal 3 3 2 2 6 5 3" xfId="21234" xr:uid="{E6982734-C279-4C91-85B6-20D27398D2CF}"/>
    <cellStyle name="Normal 3 3 2 2 6 5 3 2" xfId="45353" xr:uid="{83EFF550-B3E7-4FB6-B0DA-EBDDE5B14F2E}"/>
    <cellStyle name="Normal 3 3 2 2 6 5 4" xfId="31939" xr:uid="{3644100A-3B43-4ED3-A63C-E35466EB1CA3}"/>
    <cellStyle name="Normal 3 3 2 2 6 6" xfId="4925" xr:uid="{B08BFCDC-A055-4551-B7DA-8CD26AB222E0}"/>
    <cellStyle name="Normal 3 3 2 2 6 6 2" xfId="13236" xr:uid="{B8A46DEF-F61F-4659-9774-9900B4BD511D}"/>
    <cellStyle name="Normal 3 3 2 2 6 6 2 2" xfId="37820" xr:uid="{55549599-B57F-4BA9-8F3F-56EB3E74B703}"/>
    <cellStyle name="Normal 3 3 2 2 6 6 3" xfId="29802" xr:uid="{EAF06EB8-360B-49BA-9295-1542FA191459}"/>
    <cellStyle name="Normal 3 3 2 2 6 7" xfId="8963" xr:uid="{EFC3BC69-3CB1-4334-8598-5F61D93A2EBA}"/>
    <cellStyle name="Normal 3 3 2 2 6 7 2" xfId="33725" xr:uid="{99A1D8B9-5011-41FC-83D3-3B574DFA574E}"/>
    <cellStyle name="Normal 3 3 2 2 6 8" xfId="18757" xr:uid="{B201AC2D-16AA-455A-B38C-F5122C846422}"/>
    <cellStyle name="Normal 3 3 2 2 6 8 2" xfId="42953" xr:uid="{4A3639A5-6CB6-4A76-AF99-39AF143481CA}"/>
    <cellStyle name="Normal 3 3 2 2 6 9" xfId="25856" xr:uid="{4EE650B1-70C2-468B-BB6D-DF31F1AF2B28}"/>
    <cellStyle name="Normal 3 3 2 2 7" xfId="1144" xr:uid="{76C5583F-080B-4B36-A1FB-FA7A7A54C5C3}"/>
    <cellStyle name="Normal 3 3 2 2 7 2" xfId="1576" xr:uid="{2B9801B7-6853-4B10-AC35-391E4C211B98}"/>
    <cellStyle name="Normal 3 3 2 2 7 2 2" xfId="7551" xr:uid="{A2E0FB0C-FA78-41AA-B691-25883C265111}"/>
    <cellStyle name="Normal 3 3 2 2 7 2 2 2" xfId="15809" xr:uid="{9B458B4A-CD9D-44C8-AFCC-1FD7C935DDF4}"/>
    <cellStyle name="Normal 3 3 2 2 7 2 2 2 2" xfId="40391" xr:uid="{8B3B7F2F-7B75-4645-913F-A806B032C1B1}"/>
    <cellStyle name="Normal 3 3 2 2 7 2 2 3" xfId="22763" xr:uid="{668BFD5A-DFFF-43AB-8DF5-D33D72F3A595}"/>
    <cellStyle name="Normal 3 3 2 2 7 2 2 3 2" xfId="46790" xr:uid="{6A96A6B5-B5D8-47E5-BEB8-5C528FE4D0BD}"/>
    <cellStyle name="Normal 3 3 2 2 7 2 2 4" xfId="32376" xr:uid="{5423C393-865F-4B87-87C4-1B2B7C2B5413}"/>
    <cellStyle name="Normal 3 3 2 2 7 2 3" xfId="5515" xr:uid="{501D9F8C-262D-42F2-BA42-59438A2B75CD}"/>
    <cellStyle name="Normal 3 3 2 2 7 2 3 2" xfId="13798" xr:uid="{FD8D0C34-3D01-497B-8FAC-C8CAEA943255}"/>
    <cellStyle name="Normal 3 3 2 2 7 2 3 2 2" xfId="38382" xr:uid="{0D884B08-BE3F-4E33-AE1F-3A1ABEB3048E}"/>
    <cellStyle name="Normal 3 3 2 2 7 2 3 3" xfId="30364" xr:uid="{3CD019EF-84D6-49D4-84C8-4EC98BBFBE9A}"/>
    <cellStyle name="Normal 3 3 2 2 7 2 4" xfId="9936" xr:uid="{FA4E02E4-8594-41CE-A543-54F50031204D}"/>
    <cellStyle name="Normal 3 3 2 2 7 2 4 2" xfId="34622" xr:uid="{90C94942-F61F-4FD6-B96E-2944248849B5}"/>
    <cellStyle name="Normal 3 3 2 2 7 2 5" xfId="20297" xr:uid="{858DDE3A-FBD3-476E-9090-53BF85C2CD4D}"/>
    <cellStyle name="Normal 3 3 2 2 7 2 5 2" xfId="44471" xr:uid="{D2F87002-593D-4D60-BEA6-4D0B9D1F515E}"/>
    <cellStyle name="Normal 3 3 2 2 7 2 6" xfId="26738" xr:uid="{9380181D-A17D-466D-92F2-F6229BA95452}"/>
    <cellStyle name="Normal 3 3 2 2 7 3" xfId="6230" xr:uid="{F0F9A316-4DD5-4B4D-98BB-6818656D36C6}"/>
    <cellStyle name="Normal 3 3 2 2 7 3 2" xfId="8117" xr:uid="{198E396F-CC1D-44CF-8955-F7A6BFE76E64}"/>
    <cellStyle name="Normal 3 3 2 2 7 3 2 2" xfId="16375" xr:uid="{B0E39D24-DB4E-4B47-B078-78F92A97AC50}"/>
    <cellStyle name="Normal 3 3 2 2 7 3 2 2 2" xfId="40957" xr:uid="{A96045A8-1253-456B-9BBC-009031BF671A}"/>
    <cellStyle name="Normal 3 3 2 2 7 3 2 3" xfId="22353" xr:uid="{37294E33-3A20-4A17-80E1-913E0D680A2E}"/>
    <cellStyle name="Normal 3 3 2 2 7 3 2 3 2" xfId="46387" xr:uid="{326C0B4A-32BB-4BAE-9E7B-6C05E82333BF}"/>
    <cellStyle name="Normal 3 3 2 2 7 3 2 4" xfId="32942" xr:uid="{C0FF3E36-AC52-4504-8137-5ADA96714C6D}"/>
    <cellStyle name="Normal 3 3 2 2 7 3 3" xfId="14492" xr:uid="{13A0A050-3B2C-4EEB-8E97-E85599191D8D}"/>
    <cellStyle name="Normal 3 3 2 2 7 3 3 2" xfId="39074" xr:uid="{01356BCD-FE69-44D5-B135-D78056F6718C}"/>
    <cellStyle name="Normal 3 3 2 2 7 3 4" xfId="19887" xr:uid="{92FE4255-42A3-491D-931F-4AFFF41124CE}"/>
    <cellStyle name="Normal 3 3 2 2 7 3 4 2" xfId="44067" xr:uid="{5FC17406-B517-46DE-901B-DD4FCD31C682}"/>
    <cellStyle name="Normal 3 3 2 2 7 3 5" xfId="31059" xr:uid="{A160AD9D-8300-4DB4-ACA7-B4E5B0A71D0E}"/>
    <cellStyle name="Normal 3 3 2 2 7 4" xfId="6750" xr:uid="{B9187A94-07CC-458A-8EDA-0E4A2022BD64}"/>
    <cellStyle name="Normal 3 3 2 2 7 4 2" xfId="15009" xr:uid="{B1D18A59-44F7-4ECA-8190-BC03BF9AA407}"/>
    <cellStyle name="Normal 3 3 2 2 7 4 2 2" xfId="39591" xr:uid="{DA979178-2816-456E-8084-2A7CA00868B8}"/>
    <cellStyle name="Normal 3 3 2 2 7 4 3" xfId="20856" xr:uid="{A5BB64DD-C82B-4E91-B565-48BE5A240869}"/>
    <cellStyle name="Normal 3 3 2 2 7 4 3 2" xfId="44994" xr:uid="{15EFE63B-39D1-44A9-8CF1-65746F201789}"/>
    <cellStyle name="Normal 3 3 2 2 7 4 4" xfId="31576" xr:uid="{42C38779-F58C-4DB8-9925-103B5F73D675}"/>
    <cellStyle name="Normal 3 3 2 2 7 5" xfId="7261" xr:uid="{387D312B-AA8A-4D94-AB16-E8C0B5446113}"/>
    <cellStyle name="Normal 3 3 2 2 7 5 2" xfId="15520" xr:uid="{CEC83F37-1C05-4548-8B03-3644F0F79B49}"/>
    <cellStyle name="Normal 3 3 2 2 7 5 2 2" xfId="40102" xr:uid="{28A725A7-4101-4210-8EE0-C0B7E113F664}"/>
    <cellStyle name="Normal 3 3 2 2 7 5 3" xfId="32087" xr:uid="{02CC3D5D-3DA8-4CA5-BCC0-1CEAFD72D84B}"/>
    <cellStyle name="Normal 3 3 2 2 7 6" xfId="5103" xr:uid="{B7BA72E3-D3BE-40E4-BF02-113D2AEFA532}"/>
    <cellStyle name="Normal 3 3 2 2 7 6 2" xfId="13398" xr:uid="{62D4CCE7-7579-4A45-AF95-A5660128C769}"/>
    <cellStyle name="Normal 3 3 2 2 7 6 2 2" xfId="37982" xr:uid="{7368F6F6-7B9A-4353-94A6-6F5D577D6C30}"/>
    <cellStyle name="Normal 3 3 2 2 7 6 3" xfId="29963" xr:uid="{9236C2EF-29EE-44D9-846F-92C67DCAFB3F}"/>
    <cellStyle name="Normal 3 3 2 2 7 7" xfId="9520" xr:uid="{98F904C4-4195-46D6-BF14-687E3A581A61}"/>
    <cellStyle name="Normal 3 3 2 2 7 7 2" xfId="34220" xr:uid="{13742E82-79BC-48AF-9E16-CAD92D64077E}"/>
    <cellStyle name="Normal 3 3 2 2 7 8" xfId="18427" xr:uid="{4EE063AF-149F-4CB7-97BD-9B2340577F6F}"/>
    <cellStyle name="Normal 3 3 2 2 7 8 2" xfId="42637" xr:uid="{94AE011E-3C3B-4F18-B0F5-8D36E6D6D160}"/>
    <cellStyle name="Normal 3 3 2 2 7 9" xfId="26339" xr:uid="{CEEA740F-2503-44C0-8CD7-573236C7CEF2}"/>
    <cellStyle name="Normal 3 3 2 2 8" xfId="1211" xr:uid="{B6AFD3CA-E5C1-48D0-B174-64503F85EBFF}"/>
    <cellStyle name="Normal 3 3 2 2 8 2" xfId="5883" xr:uid="{E76542F4-CA14-4520-A609-72048DFF0B8F}"/>
    <cellStyle name="Normal 3 3 2 2 8 2 2" xfId="7770" xr:uid="{D666656F-BCDB-4CD3-A994-850094881B01}"/>
    <cellStyle name="Normal 3 3 2 2 8 2 2 2" xfId="16028" xr:uid="{1AB1A76B-E1ED-4668-9AFB-3EBE55AA939D}"/>
    <cellStyle name="Normal 3 3 2 2 8 2 2 2 2" xfId="40610" xr:uid="{DDB16867-CFA3-4E88-943B-F9AA22F24A0A}"/>
    <cellStyle name="Normal 3 3 2 2 8 2 2 3" xfId="32595" xr:uid="{88843179-ABFC-49CE-B26C-07509FB01903}"/>
    <cellStyle name="Normal 3 3 2 2 8 2 3" xfId="14145" xr:uid="{8F54A388-0E17-4A59-A553-E80BA1A4825B}"/>
    <cellStyle name="Normal 3 3 2 2 8 2 3 2" xfId="38727" xr:uid="{554D4248-D66B-44BD-901B-45D72011F81E}"/>
    <cellStyle name="Normal 3 3 2 2 8 2 4" xfId="22408" xr:uid="{0FB29786-1CFB-4DD6-BDD4-20DBCA133263}"/>
    <cellStyle name="Normal 3 3 2 2 8 2 4 2" xfId="46442" xr:uid="{C7E795C8-C50A-47C2-9DA7-AD27A9A2418D}"/>
    <cellStyle name="Normal 3 3 2 2 8 2 5" xfId="30712" xr:uid="{F8721407-CA36-4697-8B07-3E7CE4F909C0}"/>
    <cellStyle name="Normal 3 3 2 2 8 3" xfId="6403" xr:uid="{066A5C13-404D-4BE1-A6FA-6609EF3005C6}"/>
    <cellStyle name="Normal 3 3 2 2 8 3 2" xfId="14662" xr:uid="{0D735179-DE3B-4A42-9E0F-3F9C0D84B543}"/>
    <cellStyle name="Normal 3 3 2 2 8 3 2 2" xfId="39244" xr:uid="{0D55304F-038F-425B-BE7B-80D42BA4247A}"/>
    <cellStyle name="Normal 3 3 2 2 8 3 3" xfId="31229" xr:uid="{1F41DCC7-39C4-49B6-A6D9-CA51D1BA8C98}"/>
    <cellStyle name="Normal 3 3 2 2 8 4" xfId="7313" xr:uid="{5749ACCC-CADE-4BC1-8A82-4901775D6644}"/>
    <cellStyle name="Normal 3 3 2 2 8 4 2" xfId="15572" xr:uid="{68164A06-8AA0-4906-BC5D-EAA724B138ED}"/>
    <cellStyle name="Normal 3 3 2 2 8 4 2 2" xfId="40154" xr:uid="{3563A587-1B9A-4C6E-B8ED-65997BF8E7B0}"/>
    <cellStyle name="Normal 3 3 2 2 8 4 3" xfId="32139" xr:uid="{99D617B6-B883-4457-B848-0540898B295D}"/>
    <cellStyle name="Normal 3 3 2 2 8 5" xfId="5156" xr:uid="{6E8E180E-722A-426E-82D2-8DFE8786BB96}"/>
    <cellStyle name="Normal 3 3 2 2 8 5 2" xfId="13450" xr:uid="{F8935E18-8A8A-44EC-B495-40608772ADBD}"/>
    <cellStyle name="Normal 3 3 2 2 8 5 2 2" xfId="38034" xr:uid="{FA723933-0DC7-477B-A3C7-DEC8A5386E09}"/>
    <cellStyle name="Normal 3 3 2 2 8 5 3" xfId="30016" xr:uid="{E10F0FF6-A9BC-40CF-B969-24794AE772DC}"/>
    <cellStyle name="Normal 3 3 2 2 8 6" xfId="9579" xr:uid="{3B134DB2-3A93-4A34-9D0F-3A6282652DD8}"/>
    <cellStyle name="Normal 3 3 2 2 8 6 2" xfId="34274" xr:uid="{9D4A524C-585C-482D-87AE-5A2A2A8074A9}"/>
    <cellStyle name="Normal 3 3 2 2 8 7" xfId="19941" xr:uid="{738AEB70-794C-40BA-89C8-5580927EC16B}"/>
    <cellStyle name="Normal 3 3 2 2 8 7 2" xfId="44119" xr:uid="{3F147082-975C-4980-9E6A-3CE688F9B80C}"/>
    <cellStyle name="Normal 3 3 2 2 8 8" xfId="26391" xr:uid="{E1F292AA-D7B0-4428-BCB4-2036327C1805}"/>
    <cellStyle name="Normal 3 3 2 2 9" xfId="1170" xr:uid="{A07B5117-69BD-4677-B223-7C723503F3E0}"/>
    <cellStyle name="Normal 3 3 2 2 9 2" xfId="6256" xr:uid="{A84D3057-E69E-434F-B068-B64A7A5AB562}"/>
    <cellStyle name="Normal 3 3 2 2 9 2 2" xfId="8143" xr:uid="{9D48302F-0132-452C-92ED-271250B72661}"/>
    <cellStyle name="Normal 3 3 2 2 9 2 2 2" xfId="16401" xr:uid="{58A6F625-4721-4370-8A3E-07AF7AD389B3}"/>
    <cellStyle name="Normal 3 3 2 2 9 2 2 2 2" xfId="40983" xr:uid="{367081B6-D5E4-443E-9BB2-3E8AA47B4D77}"/>
    <cellStyle name="Normal 3 3 2 2 9 2 2 3" xfId="32968" xr:uid="{22AF8618-AF95-46B8-A917-98EF5B634B6E}"/>
    <cellStyle name="Normal 3 3 2 2 9 2 3" xfId="14518" xr:uid="{A3623E1E-E242-4809-B964-AC3DEAA8AFE6}"/>
    <cellStyle name="Normal 3 3 2 2 9 2 3 2" xfId="39100" xr:uid="{B8F75883-470C-4EF2-901E-AEBF605E5F7D}"/>
    <cellStyle name="Normal 3 3 2 2 9 2 4" xfId="22379" xr:uid="{3EC9F579-A3F7-411D-A1D5-6A1FDB622248}"/>
    <cellStyle name="Normal 3 3 2 2 9 2 4 2" xfId="46413" xr:uid="{E5CC01C5-B1F2-45E7-A3D8-891F12197D75}"/>
    <cellStyle name="Normal 3 3 2 2 9 2 5" xfId="31085" xr:uid="{999607DE-C3EA-4F0E-8B46-2165A9D2DA36}"/>
    <cellStyle name="Normal 3 3 2 2 9 3" xfId="6776" xr:uid="{AC612482-DBC3-49D6-8315-95F8C0F2754D}"/>
    <cellStyle name="Normal 3 3 2 2 9 3 2" xfId="15035" xr:uid="{E4AF071B-A138-437A-99EF-AD4D209AF11D}"/>
    <cellStyle name="Normal 3 3 2 2 9 3 2 2" xfId="39617" xr:uid="{76B6C09C-75F9-46B5-8A4F-8E6F9E3FE091}"/>
    <cellStyle name="Normal 3 3 2 2 9 3 3" xfId="31602" xr:uid="{00A59D69-D980-4154-B235-F5245B1DC59E}"/>
    <cellStyle name="Normal 3 3 2 2 9 4" xfId="7287" xr:uid="{10776ABA-5B9D-40F9-A93C-21A806D37D5C}"/>
    <cellStyle name="Normal 3 3 2 2 9 4 2" xfId="15546" xr:uid="{C458E949-98E2-42E8-98C0-ECB8A5ECF9C0}"/>
    <cellStyle name="Normal 3 3 2 2 9 4 2 2" xfId="40128" xr:uid="{C3B72360-BDDF-433F-B3DC-D2D72F98B8D4}"/>
    <cellStyle name="Normal 3 3 2 2 9 4 3" xfId="32113" xr:uid="{BAB216BC-949A-425E-95AC-1C2F0A1D73AA}"/>
    <cellStyle name="Normal 3 3 2 2 9 5" xfId="5129" xr:uid="{D97CCEF8-BBBB-48F9-86C9-1583DA965FD0}"/>
    <cellStyle name="Normal 3 3 2 2 9 5 2" xfId="13424" xr:uid="{77E8F683-45FB-4BFC-A894-B4F6EC1A5AA7}"/>
    <cellStyle name="Normal 3 3 2 2 9 5 2 2" xfId="38008" xr:uid="{1092A40F-8FB2-47B4-A853-278A6A0E40F8}"/>
    <cellStyle name="Normal 3 3 2 2 9 5 3" xfId="29989" xr:uid="{9F442244-F3E1-40B5-BBA0-3243A2E9F95F}"/>
    <cellStyle name="Normal 3 3 2 2 9 6" xfId="9546" xr:uid="{F0BEF268-7EC9-4DFE-B988-8CF1CD7FC9EA}"/>
    <cellStyle name="Normal 3 3 2 2 9 6 2" xfId="34246" xr:uid="{0D53FB7F-9EAB-4624-8D41-256E8688A340}"/>
    <cellStyle name="Normal 3 3 2 2 9 7" xfId="19913" xr:uid="{5F6C23DA-72C7-45A5-8DAA-C7A8396DA6FB}"/>
    <cellStyle name="Normal 3 3 2 2 9 7 2" xfId="44093" xr:uid="{7C95915B-F573-46D1-9263-09175A3B7B8A}"/>
    <cellStyle name="Normal 3 3 2 2 9 8" xfId="26365" xr:uid="{CAB45336-6EB7-4DB2-A7D3-CEA98C1BEF51}"/>
    <cellStyle name="Normal 3 3 2 20" xfId="2688" xr:uid="{555C9F4C-B03A-4E60-827C-D4E93E54E9FD}"/>
    <cellStyle name="Normal 3 3 2 20 2" xfId="11029" xr:uid="{B72D02A0-9C49-4C73-81A6-5E404D6E4C55}"/>
    <cellStyle name="Normal 3 3 2 20 2 2" xfId="35684" xr:uid="{AC219322-4DFC-4294-ABC1-5C0484E4902F}"/>
    <cellStyle name="Normal 3 3 2 20 3" xfId="27799" xr:uid="{3500A60E-025C-483A-B60B-4441279B12BA}"/>
    <cellStyle name="Normal 3 3 2 21" xfId="3161" xr:uid="{54D7AB8D-6D9D-4A92-BDF2-0EB6DE507D8B}"/>
    <cellStyle name="Normal 3 3 2 21 2" xfId="11502" xr:uid="{AAF27A51-2079-4CB0-9771-F099882002D0}"/>
    <cellStyle name="Normal 3 3 2 21 2 2" xfId="36156" xr:uid="{E3528443-014B-411A-B7E2-611B2F43E115}"/>
    <cellStyle name="Normal 3 3 2 21 3" xfId="28271" xr:uid="{33F434F4-33DB-4E39-BA6B-D23B3AEEEBF6}"/>
    <cellStyle name="Normal 3 3 2 22" xfId="3404" xr:uid="{1C637822-07A3-4F85-9335-12B4FBF6F125}"/>
    <cellStyle name="Normal 3 3 2 22 2" xfId="11745" xr:uid="{4C915721-2534-4C47-A561-07F4BBC3CB6D}"/>
    <cellStyle name="Normal 3 3 2 22 2 2" xfId="36392" xr:uid="{1B79B2F8-1550-46C6-A307-073A497A9611}"/>
    <cellStyle name="Normal 3 3 2 22 3" xfId="28507" xr:uid="{C6787DA5-630E-4B16-B5E4-5CE5E493BF4F}"/>
    <cellStyle name="Normal 3 3 2 23" xfId="3941" xr:uid="{813638F6-9789-494C-A4E4-BDA1F7C7CE11}"/>
    <cellStyle name="Normal 3 3 2 23 2" xfId="12282" xr:uid="{41D5A7ED-91BC-45BB-BA04-71C2BE85D057}"/>
    <cellStyle name="Normal 3 3 2 23 2 2" xfId="36868" xr:uid="{CFAB4A04-A08D-4550-8FB6-1D6395AF3250}"/>
    <cellStyle name="Normal 3 3 2 23 3" xfId="28983" xr:uid="{3BB56964-9F5C-4DDF-A1A0-A8654D53617A}"/>
    <cellStyle name="Normal 3 3 2 24" xfId="4015" xr:uid="{A69776F5-3521-454A-B3E5-C59DA57B4FB0}"/>
    <cellStyle name="Normal 3 3 2 24 2" xfId="12356" xr:uid="{66097293-542F-4E97-A29D-C45C61597BE9}"/>
    <cellStyle name="Normal 3 3 2 24 2 2" xfId="36942" xr:uid="{A87245C4-628F-4D36-94CF-48D2BB56D5CF}"/>
    <cellStyle name="Normal 3 3 2 24 3" xfId="29057" xr:uid="{B0AD51CB-E0B9-47E2-9ED6-F12F6AABFE9F}"/>
    <cellStyle name="Normal 3 3 2 25" xfId="4092" xr:uid="{D1E3184D-CF31-4BAC-A1E0-22AF23A4567E}"/>
    <cellStyle name="Normal 3 3 2 25 2" xfId="12433" xr:uid="{C33A61F8-9DE5-4AE3-9379-2016DE490557}"/>
    <cellStyle name="Normal 3 3 2 25 2 2" xfId="37018" xr:uid="{DFF1DD64-7646-4CD7-9008-465F32316445}"/>
    <cellStyle name="Normal 3 3 2 25 3" xfId="29127" xr:uid="{1097BE5D-C713-4F6A-AF24-8F22B84FC97D}"/>
    <cellStyle name="Normal 3 3 2 26" xfId="4696" xr:uid="{E5691F96-67FD-4356-989D-0B3ECF60725E}"/>
    <cellStyle name="Normal 3 3 2 26 2" xfId="13035" xr:uid="{ECBA9A5B-423A-47FA-B825-2F75249B245C}"/>
    <cellStyle name="Normal 3 3 2 26 2 2" xfId="37620" xr:uid="{B5391DD1-907B-4CC1-8FEF-8A6CD31430BC}"/>
    <cellStyle name="Normal 3 3 2 26 3" xfId="29599" xr:uid="{CA03A9BC-A1CF-4D50-920B-86FDBA6DA861}"/>
    <cellStyle name="Normal 3 3 2 27" xfId="8494" xr:uid="{14591F3F-E712-4778-B0F5-56DE0A338ED0}"/>
    <cellStyle name="Normal 3 3 2 27 2" xfId="16752" xr:uid="{A9582E8E-0C7B-49A3-B6E7-74C4094B2CE2}"/>
    <cellStyle name="Normal 3 3 2 27 2 2" xfId="41334" xr:uid="{3AC8987A-94AF-4849-9038-C4E6603EE4FC}"/>
    <cellStyle name="Normal 3 3 2 27 3" xfId="33305" xr:uid="{8A2F6B49-D4B5-431C-944C-CA2EB3B2F5AF}"/>
    <cellStyle name="Normal 3 3 2 28" xfId="8621" xr:uid="{AEED4D77-CD7D-4563-A2D6-A2DE3B2A3FFE}"/>
    <cellStyle name="Normal 3 3 2 28 2" xfId="33406" xr:uid="{48396E0E-E70C-410E-A5A0-FDED836D00BE}"/>
    <cellStyle name="Normal 3 3 2 29" xfId="17732" xr:uid="{97EA4241-F73A-4859-9E7C-D7DACA2DE579}"/>
    <cellStyle name="Normal 3 3 2 29 2" xfId="41959" xr:uid="{F1367DC5-18D7-4854-986C-5A65C198C3BE}"/>
    <cellStyle name="Normal 3 3 2 3" xfId="163" xr:uid="{9B85F69F-AECE-4FF2-B59F-BE908A3B0C22}"/>
    <cellStyle name="Normal 3 3 2 3 10" xfId="2019" xr:uid="{D1353B44-E6F7-4889-9A5A-F10C971C4F82}"/>
    <cellStyle name="Normal 3 3 2 3 10 2" xfId="6416" xr:uid="{E4253989-DD5A-4692-924E-CF9573235842}"/>
    <cellStyle name="Normal 3 3 2 3 10 2 2" xfId="14675" xr:uid="{2942E51A-9CC3-4C78-B0FF-4B5623C30916}"/>
    <cellStyle name="Normal 3 3 2 3 10 2 2 2" xfId="39257" xr:uid="{3AFF6AEA-3915-4715-80B7-23E6671E25D9}"/>
    <cellStyle name="Normal 3 3 2 3 10 2 3" xfId="23183" xr:uid="{C4687721-6B47-4EA4-952B-A6693626A8AC}"/>
    <cellStyle name="Normal 3 3 2 3 10 2 3 2" xfId="47194" xr:uid="{F46C28A7-5C06-4C68-9B49-27D51516CA4B}"/>
    <cellStyle name="Normal 3 3 2 3 10 2 4" xfId="31242" xr:uid="{3E313FB6-E36D-4F6C-B5AD-34C9F4540FE2}"/>
    <cellStyle name="Normal 3 3 2 3 10 3" xfId="10361" xr:uid="{64ADC8AF-E187-493D-ACB4-041ABF0EE9A5}"/>
    <cellStyle name="Normal 3 3 2 3 10 3 2" xfId="35020" xr:uid="{D5B02387-5BA9-44DE-BC80-03BDF27A5087}"/>
    <cellStyle name="Normal 3 3 2 3 10 4" xfId="20718" xr:uid="{846F0D43-E7BE-4883-B76B-6CBCCC5C4FCC}"/>
    <cellStyle name="Normal 3 3 2 3 10 4 2" xfId="44878" xr:uid="{850C0C82-CB2F-473A-B1A6-D7E850A0D71E}"/>
    <cellStyle name="Normal 3 3 2 3 10 5" xfId="27135" xr:uid="{82CAA847-6DD8-4932-9B3D-2DA503BAC185}"/>
    <cellStyle name="Normal 3 3 2 3 11" xfId="2090" xr:uid="{79A92CDC-B05D-4E38-8206-9E38E3698D1F}"/>
    <cellStyle name="Normal 3 3 2 3 11 2" xfId="8263" xr:uid="{F0C41364-E65B-4171-A68E-A603CF36E41D}"/>
    <cellStyle name="Normal 3 3 2 3 11 2 2" xfId="16521" xr:uid="{464451C2-56C0-48A6-BA98-5528416727DC}"/>
    <cellStyle name="Normal 3 3 2 3 11 2 2 2" xfId="41103" xr:uid="{B950E6C8-8160-4682-A6A5-AE159D5F905F}"/>
    <cellStyle name="Normal 3 3 2 3 11 2 3" xfId="21467" xr:uid="{77A25739-F074-4351-BD96-79FCA81C3A3F}"/>
    <cellStyle name="Normal 3 3 2 3 11 2 3 2" xfId="45573" xr:uid="{BB521846-B88D-4791-A9B1-4944CA17831A}"/>
    <cellStyle name="Normal 3 3 2 3 11 2 4" xfId="33088" xr:uid="{86DFFA19-50D5-4494-A8C7-19EEE7F1F343}"/>
    <cellStyle name="Normal 3 3 2 3 11 3" xfId="10432" xr:uid="{8FEC763E-F443-4686-A8CA-0CBC90AB533C}"/>
    <cellStyle name="Normal 3 3 2 3 11 3 2" xfId="35090" xr:uid="{D9CEB1FA-45C4-4A68-AE9C-A222CBE9BBC7}"/>
    <cellStyle name="Normal 3 3 2 3 11 4" xfId="18993" xr:uid="{C6E47096-661E-4C97-9261-7DE4AA7ECC4A}"/>
    <cellStyle name="Normal 3 3 2 3 11 4 2" xfId="43187" xr:uid="{93445304-D2AE-468D-88ED-C4755FC67470}"/>
    <cellStyle name="Normal 3 3 2 3 11 5" xfId="27205" xr:uid="{6DD60211-2737-4DCC-8894-37B4795848A5}"/>
    <cellStyle name="Normal 3 3 2 3 12" xfId="2332" xr:uid="{C5AA91FB-57BE-4E4A-A135-3A1EE340DA23}"/>
    <cellStyle name="Normal 3 3 2 3 12 2" xfId="10673" xr:uid="{A3AA0DC8-FAA5-4C93-AE03-0F1E7F3C3EA1}"/>
    <cellStyle name="Normal 3 3 2 3 12 2 2" xfId="35330" xr:uid="{0893A8B1-AB71-4E45-A3AC-005FCE0104A9}"/>
    <cellStyle name="Normal 3 3 2 3 12 3" xfId="20871" xr:uid="{AA2D9D1C-FA2F-4DEC-AAED-3187494950B6}"/>
    <cellStyle name="Normal 3 3 2 3 12 3 2" xfId="45009" xr:uid="{4388022D-E69E-4262-81E5-C28EB3C76813}"/>
    <cellStyle name="Normal 3 3 2 3 12 4" xfId="27445" xr:uid="{F15F6B13-A4D0-4ED6-B72A-885B46559E5A}"/>
    <cellStyle name="Normal 3 3 2 3 13" xfId="2406" xr:uid="{27810E5C-3BDD-4C84-AA6F-373D0D4A45F8}"/>
    <cellStyle name="Normal 3 3 2 3 13 2" xfId="10747" xr:uid="{17E05353-383E-4050-BEA0-BA51B0C1F451}"/>
    <cellStyle name="Normal 3 3 2 3 13 2 2" xfId="35404" xr:uid="{3DF6A498-0F4D-49D5-A159-F567909B09A8}"/>
    <cellStyle name="Normal 3 3 2 3 13 3" xfId="27519" xr:uid="{DC45FB90-433C-447E-9A70-44E157DFBC1A}"/>
    <cellStyle name="Normal 3 3 2 3 14" xfId="2477" xr:uid="{7B18ACC9-C5A8-4904-AC42-09F7ED691C3A}"/>
    <cellStyle name="Normal 3 3 2 3 14 2" xfId="10818" xr:uid="{E72CD5B0-50E9-45E8-9DF8-C99FDEDD3ABB}"/>
    <cellStyle name="Normal 3 3 2 3 14 2 2" xfId="35474" xr:uid="{F964715F-BB09-4F99-B35E-4ADB6CFFE0FF}"/>
    <cellStyle name="Normal 3 3 2 3 14 3" xfId="27589" xr:uid="{65EC0986-D62F-4B7A-8C79-AC130F80AF40}"/>
    <cellStyle name="Normal 3 3 2 3 15" xfId="2714" xr:uid="{B48A6098-9EA6-4184-A3B0-11E566C915CE}"/>
    <cellStyle name="Normal 3 3 2 3 15 2" xfId="11055" xr:uid="{7A2DD538-3116-4318-B07D-366B5658A240}"/>
    <cellStyle name="Normal 3 3 2 3 15 2 2" xfId="35710" xr:uid="{810FC8AE-F668-460E-A3E6-48C6D925BE5A}"/>
    <cellStyle name="Normal 3 3 2 3 15 3" xfId="27825" xr:uid="{BA0968E4-6FA4-4B11-9F87-3F3CBC1FEF3A}"/>
    <cellStyle name="Normal 3 3 2 3 16" xfId="3187" xr:uid="{94AF5460-035E-4811-9294-DF33A9715957}"/>
    <cellStyle name="Normal 3 3 2 3 16 2" xfId="11528" xr:uid="{F2F01CBA-EAE8-4C25-9CEA-46D6B68A3958}"/>
    <cellStyle name="Normal 3 3 2 3 16 2 2" xfId="36182" xr:uid="{1C66B457-74F3-487A-8DBA-100A4AB03095}"/>
    <cellStyle name="Normal 3 3 2 3 16 3" xfId="28297" xr:uid="{84B08F3D-B20A-487B-84EC-FEEEB92B48DD}"/>
    <cellStyle name="Normal 3 3 2 3 17" xfId="3430" xr:uid="{5CABCD3A-3607-45A5-99D6-D2455B9F7E56}"/>
    <cellStyle name="Normal 3 3 2 3 17 2" xfId="11771" xr:uid="{4D5F1877-5215-46CB-8811-3795CA044B92}"/>
    <cellStyle name="Normal 3 3 2 3 17 2 2" xfId="36418" xr:uid="{66891E51-5B48-47B9-A607-987B30C43F72}"/>
    <cellStyle name="Normal 3 3 2 3 17 3" xfId="28533" xr:uid="{04142AA3-F87D-4AE0-89FF-247395FA5938}"/>
    <cellStyle name="Normal 3 3 2 3 18" xfId="3967" xr:uid="{D8451663-6E09-4AE8-A186-E2C974FB534D}"/>
    <cellStyle name="Normal 3 3 2 3 18 2" xfId="12308" xr:uid="{03F85F44-D526-4687-AFA0-7A888A571A65}"/>
    <cellStyle name="Normal 3 3 2 3 18 2 2" xfId="36894" xr:uid="{9A2E4618-97C2-4DAE-B6D7-95FA6AAFAE82}"/>
    <cellStyle name="Normal 3 3 2 3 18 3" xfId="29009" xr:uid="{9CAD0C81-B034-4E84-B9B4-8026C6DDA115}"/>
    <cellStyle name="Normal 3 3 2 3 19" xfId="4041" xr:uid="{320C249E-6AF6-4B45-9DBB-C4CE80789E82}"/>
    <cellStyle name="Normal 3 3 2 3 19 2" xfId="12382" xr:uid="{5B211314-BA57-44AC-B114-5C21F6AB5919}"/>
    <cellStyle name="Normal 3 3 2 3 19 2 2" xfId="36968" xr:uid="{3711E3C6-2253-4724-A932-98BF1BD771B6}"/>
    <cellStyle name="Normal 3 3 2 3 19 3" xfId="29083" xr:uid="{00ABD217-74E6-41BC-9BBC-3EA62364DE04}"/>
    <cellStyle name="Normal 3 3 2 3 2" xfId="268" xr:uid="{6C191681-071D-410E-B16D-E51355795793}"/>
    <cellStyle name="Normal 3 3 2 3 2 10" xfId="2775" xr:uid="{60EE7430-4B9B-4463-ACE8-9F4D96444DAE}"/>
    <cellStyle name="Normal 3 3 2 3 2 10 2" xfId="11116" xr:uid="{26BD86B1-512E-4128-A96A-42482CD1689A}"/>
    <cellStyle name="Normal 3 3 2 3 2 10 2 2" xfId="35771" xr:uid="{E7CE9F0C-3141-4217-87C6-CE30A56B5DEA}"/>
    <cellStyle name="Normal 3 3 2 3 2 10 3" xfId="27886" xr:uid="{C456748C-1B9A-4872-AABC-FF8CBB483E54}"/>
    <cellStyle name="Normal 3 3 2 3 2 11" xfId="3248" xr:uid="{DE879661-2B2F-458C-84D1-A162C7BB2856}"/>
    <cellStyle name="Normal 3 3 2 3 2 11 2" xfId="11589" xr:uid="{621639B5-E991-4743-A6ED-B2D0B31EE2FC}"/>
    <cellStyle name="Normal 3 3 2 3 2 11 2 2" xfId="36243" xr:uid="{63578A2F-F95B-48E8-B186-AB9A51CEF127}"/>
    <cellStyle name="Normal 3 3 2 3 2 11 3" xfId="28358" xr:uid="{4520E6E6-C4D6-435D-B62F-A20E67E0519C}"/>
    <cellStyle name="Normal 3 3 2 3 2 12" xfId="3492" xr:uid="{7A8A6588-2FE8-403B-B9D3-EC9967B84585}"/>
    <cellStyle name="Normal 3 3 2 3 2 12 2" xfId="11833" xr:uid="{2B19A176-247E-4775-A51A-6C8ED7C8FFD7}"/>
    <cellStyle name="Normal 3 3 2 3 2 12 2 2" xfId="36479" xr:uid="{D5CE3ABA-DC4F-4B05-9F08-E461EA6E17E9}"/>
    <cellStyle name="Normal 3 3 2 3 2 12 3" xfId="28594" xr:uid="{179CF481-1D49-4D8F-8901-3FEFB8712A16}"/>
    <cellStyle name="Normal 3 3 2 3 2 13" xfId="4204" xr:uid="{949C15F5-FBA9-4773-B431-E3EEA05053A3}"/>
    <cellStyle name="Normal 3 3 2 3 2 13 2" xfId="12545" xr:uid="{BDF596F8-8813-4A54-95F0-AF32FCD48602}"/>
    <cellStyle name="Normal 3 3 2 3 2 13 2 2" xfId="37130" xr:uid="{FEAA80B4-8B49-458E-BA07-F3C6D58E46B7}"/>
    <cellStyle name="Normal 3 3 2 3 2 13 3" xfId="29214" xr:uid="{5D781A4E-A8B2-408F-B32A-0C12EFD3545F}"/>
    <cellStyle name="Normal 3 3 2 3 2 14" xfId="4787" xr:uid="{5F36649E-7C2D-4E39-9551-9923051E262A}"/>
    <cellStyle name="Normal 3 3 2 3 2 14 2" xfId="13115" xr:uid="{A16A46BF-18C0-4570-8F70-3DD9C077E2F5}"/>
    <cellStyle name="Normal 3 3 2 3 2 14 2 2" xfId="37700" xr:uid="{8BE92E2F-99EB-40E5-8066-3B435DEAA74B}"/>
    <cellStyle name="Normal 3 3 2 3 2 14 3" xfId="29680" xr:uid="{DB3DFA75-63AA-4CD7-8058-E6B53B41642A}"/>
    <cellStyle name="Normal 3 3 2 3 2 15" xfId="8719" xr:uid="{E86FAA30-FE22-4129-898B-E0C346ECFE5E}"/>
    <cellStyle name="Normal 3 3 2 3 2 15 2" xfId="33499" xr:uid="{6F2C8688-7AA0-41D8-8170-AFB09E8CBA02}"/>
    <cellStyle name="Normal 3 3 2 3 2 16" xfId="17907" xr:uid="{0CD297EF-A308-4DA1-B87F-3FF77849C3F4}"/>
    <cellStyle name="Normal 3 3 2 3 2 16 2" xfId="42132" xr:uid="{2AB0F340-AA50-4187-9B61-85C17ACEC7A2}"/>
    <cellStyle name="Normal 3 3 2 3 2 17" xfId="18508" xr:uid="{38CEFFDC-B0AD-4E2B-BACB-4E728F25DF30}"/>
    <cellStyle name="Normal 3 3 2 3 2 17 2" xfId="42711" xr:uid="{352F6A2A-BF29-41D6-BF73-D2DC3DAAC536}"/>
    <cellStyle name="Normal 3 3 2 3 2 18" xfId="25633" xr:uid="{DCB5F927-C94E-40A6-A5F0-82E2B5743E0A}"/>
    <cellStyle name="Normal 3 3 2 3 2 2" xfId="464" xr:uid="{24C77551-3D9B-40D7-886B-C0ACB6F471CA}"/>
    <cellStyle name="Normal 3 3 2 3 2 2 10" xfId="5004" xr:uid="{8458A8A8-75C8-4E4E-9415-4BB55473AB3D}"/>
    <cellStyle name="Normal 3 3 2 3 2 2 10 2" xfId="13304" xr:uid="{BBA83E1A-D4C9-45A5-9610-679A6363EDA5}"/>
    <cellStyle name="Normal 3 3 2 3 2 2 10 2 2" xfId="37888" xr:uid="{502FD607-6076-41BF-A4C3-6077C370F2AB}"/>
    <cellStyle name="Normal 3 3 2 3 2 2 10 3" xfId="29870" xr:uid="{5F3A7BC6-1938-4B6D-9BF3-1D37FED08A21}"/>
    <cellStyle name="Normal 3 3 2 3 2 2 11" xfId="8854" xr:uid="{43538B07-8A3B-4391-A781-B39298D45507}"/>
    <cellStyle name="Normal 3 3 2 3 2 2 11 2" xfId="33620" xr:uid="{F9E1A5F1-A70C-45E6-B97F-7801D3D7B36A}"/>
    <cellStyle name="Normal 3 3 2 3 2 2 12" xfId="18039" xr:uid="{0C890378-2D50-4CA2-9F1C-F0EAC5DE1465}"/>
    <cellStyle name="Normal 3 3 2 3 2 2 12 2" xfId="42264" xr:uid="{8F2D152A-AEB3-47F6-800C-B274C8EB15C6}"/>
    <cellStyle name="Normal 3 3 2 3 2 2 13" xfId="18647" xr:uid="{1708A07A-819C-420E-85E5-C97D67159CC4}"/>
    <cellStyle name="Normal 3 3 2 3 2 2 13 2" xfId="42843" xr:uid="{BDDD6025-C855-4282-B5ED-5A6694314993}"/>
    <cellStyle name="Normal 3 3 2 3 2 2 14" xfId="25751" xr:uid="{755937B0-0231-44D9-BDB0-999814A6A44A}"/>
    <cellStyle name="Normal 3 3 2 3 2 2 2" xfId="1482" xr:uid="{8AB1BDE6-074B-4823-AA78-EF53F0626AFD}"/>
    <cellStyle name="Normal 3 3 2 3 2 2 2 2" xfId="3129" xr:uid="{880E72DF-ED76-4CC9-9E62-E9ABE978DD8F}"/>
    <cellStyle name="Normal 3 3 2 3 2 2 2 2 2" xfId="7086" xr:uid="{40167388-E1E9-4AB7-ABCE-49F6C767A296}"/>
    <cellStyle name="Normal 3 3 2 3 2 2 2 2 2 2" xfId="15345" xr:uid="{3D170673-05C7-485E-935F-5D2207AE03F8}"/>
    <cellStyle name="Normal 3 3 2 3 2 2 2 2 2 2 2" xfId="39927" xr:uid="{0CA908BE-A687-4E53-9BC2-66D658456D85}"/>
    <cellStyle name="Normal 3 3 2 3 2 2 2 2 2 3" xfId="31912" xr:uid="{1B5663FF-402C-4896-8942-63BB2FDDB287}"/>
    <cellStyle name="Normal 3 3 2 3 2 2 2 2 3" xfId="11470" xr:uid="{E5313192-D900-4247-B9F8-CA9C08D20530}"/>
    <cellStyle name="Normal 3 3 2 3 2 2 2 2 3 2" xfId="36125" xr:uid="{AE7CC375-17CB-4D3C-A189-794C2742EFFA}"/>
    <cellStyle name="Normal 3 3 2 3 2 2 2 2 4" xfId="22670" xr:uid="{1E87276B-3D0A-4E89-847F-89A409467731}"/>
    <cellStyle name="Normal 3 3 2 3 2 2 2 2 4 2" xfId="46697" xr:uid="{452079E0-9323-4D97-89BE-01C5C1C57B1D}"/>
    <cellStyle name="Normal 3 3 2 3 2 2 2 2 5" xfId="28240" xr:uid="{8F9D3F8E-4905-44F4-A2B4-594E1396A600}"/>
    <cellStyle name="Normal 3 3 2 3 2 2 2 3" xfId="3848" xr:uid="{22DDB5EC-069B-4153-8298-C38E0787C643}"/>
    <cellStyle name="Normal 3 3 2 3 2 2 2 3 2" xfId="12189" xr:uid="{CED96386-40E5-467D-AB5B-778E61EAB780}"/>
    <cellStyle name="Normal 3 3 2 3 2 2 2 3 2 2" xfId="36833" xr:uid="{83C684ED-B03C-4675-881D-7A63358DBAD7}"/>
    <cellStyle name="Normal 3 3 2 3 2 2 2 3 3" xfId="28948" xr:uid="{51F65056-973B-4AFD-96C9-CD3F59801E73}"/>
    <cellStyle name="Normal 3 3 2 3 2 2 2 4" xfId="4602" xr:uid="{52E21A4D-ACE2-4052-856B-25A3CF7FA558}"/>
    <cellStyle name="Normal 3 3 2 3 2 2 2 4 2" xfId="12943" xr:uid="{851617BE-0508-476D-B799-5FB3743AD9E3}"/>
    <cellStyle name="Normal 3 3 2 3 2 2 2 4 2 2" xfId="37528" xr:uid="{94D3EC11-095D-4853-A24C-E017D0DAF096}"/>
    <cellStyle name="Normal 3 3 2 3 2 2 2 4 3" xfId="29568" xr:uid="{B9BED5A6-3F40-44B5-B4D8-16676B9681E9}"/>
    <cellStyle name="Normal 3 3 2 3 2 2 2 5" xfId="5422" xr:uid="{96239460-4A02-4B2A-B0C3-0F37D237777C}"/>
    <cellStyle name="Normal 3 3 2 3 2 2 2 5 2" xfId="13705" xr:uid="{19689752-59F8-4BE4-B913-5B561FF704CD}"/>
    <cellStyle name="Normal 3 3 2 3 2 2 2 5 2 2" xfId="38289" xr:uid="{7E783E9D-F662-41EA-99D8-D89AC30AD87E}"/>
    <cellStyle name="Normal 3 3 2 3 2 2 2 5 3" xfId="30271" xr:uid="{8A31A805-77C7-4162-986E-A2C254F8E2D6}"/>
    <cellStyle name="Normal 3 3 2 3 2 2 2 6" xfId="9843" xr:uid="{3C30949F-B1FF-4E35-8985-BF6EEADFBCE3}"/>
    <cellStyle name="Normal 3 3 2 3 2 2 2 6 2" xfId="34529" xr:uid="{C9A82C01-DB1C-4881-8380-90B63C08D776}"/>
    <cellStyle name="Normal 3 3 2 3 2 2 2 7" xfId="18275" xr:uid="{15D2099E-08D4-4B66-AFC1-313CB254D91E}"/>
    <cellStyle name="Normal 3 3 2 3 2 2 2 7 2" xfId="42500" xr:uid="{43D38CAF-09E2-465B-B78B-8D5BBB48B48B}"/>
    <cellStyle name="Normal 3 3 2 3 2 2 2 8" xfId="20204" xr:uid="{E536EACD-773A-453A-BB0E-27F8890639FA}"/>
    <cellStyle name="Normal 3 3 2 3 2 2 2 8 2" xfId="44378" xr:uid="{E7043B33-66FC-4887-9428-3F53629455AD}"/>
    <cellStyle name="Normal 3 3 2 3 2 2 2 9" xfId="26645" xr:uid="{A563F925-0CD8-4B2A-AAE0-773F832FAED4}"/>
    <cellStyle name="Normal 3 3 2 3 2 2 3" xfId="1044" xr:uid="{76B9674A-A37C-48A6-BA3F-D7065C1D7162}"/>
    <cellStyle name="Normal 3 3 2 3 2 2 3 2" xfId="8024" xr:uid="{C5D07D0E-9F88-4845-A6AF-943CD61E1D93}"/>
    <cellStyle name="Normal 3 3 2 3 2 2 3 2 2" xfId="16282" xr:uid="{8F8029DC-8B3B-4732-B234-8247ACA4DF50}"/>
    <cellStyle name="Normal 3 3 2 3 2 2 3 2 2 2" xfId="40864" xr:uid="{E1C8AA7F-E1B1-4926-B58C-859ED919CB36}"/>
    <cellStyle name="Normal 3 3 2 3 2 2 3 2 3" xfId="22253" xr:uid="{EFF98761-EAD1-42D6-B152-CA65C1DD27A0}"/>
    <cellStyle name="Normal 3 3 2 3 2 2 3 2 3 2" xfId="46293" xr:uid="{7AA5FB5F-5C35-4DE0-9951-CD620DE5A5C8}"/>
    <cellStyle name="Normal 3 3 2 3 2 2 3 2 4" xfId="32849" xr:uid="{EE2A0E41-157A-41D2-89EB-99836AA59566}"/>
    <cellStyle name="Normal 3 3 2 3 2 2 3 3" xfId="6137" xr:uid="{AEE3FDEF-8565-4DBA-ABD4-2938EF500A44}"/>
    <cellStyle name="Normal 3 3 2 3 2 2 3 3 2" xfId="14399" xr:uid="{EF6F14CF-FD68-4EA0-8D78-EAD32FA215DE}"/>
    <cellStyle name="Normal 3 3 2 3 2 2 3 3 2 2" xfId="38981" xr:uid="{53443330-BC84-4730-A65B-00AB2FFB839F}"/>
    <cellStyle name="Normal 3 3 2 3 2 2 3 3 3" xfId="30966" xr:uid="{E39C871C-44A9-459A-B4CD-C7F50A2C87DF}"/>
    <cellStyle name="Normal 3 3 2 3 2 2 3 4" xfId="9420" xr:uid="{39238BB5-D0D5-441B-933B-534AA72A14F6}"/>
    <cellStyle name="Normal 3 3 2 3 2 2 3 4 2" xfId="34127" xr:uid="{25E74F81-6E05-483E-9E69-CA3552D783BF}"/>
    <cellStyle name="Normal 3 3 2 3 2 2 3 5" xfId="19788" xr:uid="{0F35D429-6822-4E66-ACD3-45C8400F15CB}"/>
    <cellStyle name="Normal 3 3 2 3 2 2 3 5 2" xfId="43968" xr:uid="{82BCEEC9-03B3-4C66-A808-00FA1C7DA847}"/>
    <cellStyle name="Normal 3 3 2 3 2 2 3 6" xfId="26246" xr:uid="{11259D89-1E51-48BD-A084-E22F0C1F9626}"/>
    <cellStyle name="Normal 3 3 2 3 2 2 4" xfId="2270" xr:uid="{0DAEFFE8-B8A4-4637-A18A-9AC586A17907}"/>
    <cellStyle name="Normal 3 3 2 3 2 2 4 2" xfId="6657" xr:uid="{789BF920-4C1D-408E-B4BA-9DACD0922635}"/>
    <cellStyle name="Normal 3 3 2 3 2 2 4 2 2" xfId="14916" xr:uid="{7CADC97D-6F14-4C60-8C1B-6F120FF1ED2C}"/>
    <cellStyle name="Normal 3 3 2 3 2 2 4 2 2 2" xfId="39498" xr:uid="{ECE67741-CB38-436B-93FB-41C83C229971}"/>
    <cellStyle name="Normal 3 3 2 3 2 2 4 2 3" xfId="21719" xr:uid="{EBAEB730-1E16-444A-972F-47EA84FAE827}"/>
    <cellStyle name="Normal 3 3 2 3 2 2 4 2 3 2" xfId="45796" xr:uid="{E6D67535-3215-45BD-B64C-1B568D57B51E}"/>
    <cellStyle name="Normal 3 3 2 3 2 2 4 2 4" xfId="31483" xr:uid="{ABCF9DCB-2540-41A8-AFB6-7FB6A5F5164A}"/>
    <cellStyle name="Normal 3 3 2 3 2 2 4 3" xfId="10611" xr:uid="{3AE9E251-73A6-4064-A5A4-F285D33B37E3}"/>
    <cellStyle name="Normal 3 3 2 3 2 2 4 3 2" xfId="35269" xr:uid="{E3D65581-2D1E-4A43-B2E4-00B081291303}"/>
    <cellStyle name="Normal 3 3 2 3 2 2 4 4" xfId="19254" xr:uid="{67F25D79-5852-4125-A67D-1B552E16F9C7}"/>
    <cellStyle name="Normal 3 3 2 3 2 2 4 4 2" xfId="43448" xr:uid="{AF8AD95A-1230-4071-816B-D00231087A5E}"/>
    <cellStyle name="Normal 3 3 2 3 2 2 4 5" xfId="27384" xr:uid="{4CFFD875-5A8D-4237-BF43-B9510A88A1AA}"/>
    <cellStyle name="Normal 3 3 2 3 2 2 5" xfId="2656" xr:uid="{4EB1D629-3557-4192-8A9D-7E092095E958}"/>
    <cellStyle name="Normal 3 3 2 3 2 2 5 2" xfId="8442" xr:uid="{B9B10F35-ED89-44AA-BA9F-B40232EE7048}"/>
    <cellStyle name="Normal 3 3 2 3 2 2 5 2 2" xfId="16700" xr:uid="{35FD4C25-422C-4D48-A747-C74755024894}"/>
    <cellStyle name="Normal 3 3 2 3 2 2 5 2 2 2" xfId="41282" xr:uid="{797A8344-B44C-40EF-906D-AD283EC08BD6}"/>
    <cellStyle name="Normal 3 3 2 3 2 2 5 2 3" xfId="33267" xr:uid="{DA247222-BEE2-4AB6-979A-1C2915B7BE27}"/>
    <cellStyle name="Normal 3 3 2 3 2 2 5 3" xfId="10997" xr:uid="{D5B92237-BDF4-4A9B-A3B4-C51DCAB5D53C}"/>
    <cellStyle name="Normal 3 3 2 3 2 2 5 3 2" xfId="35653" xr:uid="{6C4BEFC5-5D74-4597-87AE-B0CDC71240EA}"/>
    <cellStyle name="Normal 3 3 2 3 2 2 5 4" xfId="21123" xr:uid="{9D5C7483-A9F1-4D64-AED3-8BBC7EAAEC10}"/>
    <cellStyle name="Normal 3 3 2 3 2 2 5 4 2" xfId="45244" xr:uid="{5A6B3E0C-EB7C-437A-B8DE-DBBCA33D5D48}"/>
    <cellStyle name="Normal 3 3 2 3 2 2 5 5" xfId="27768" xr:uid="{B28CC76C-E054-4ABF-8E3E-FFEADEC6CEF2}"/>
    <cellStyle name="Normal 3 3 2 3 2 2 6" xfId="2893" xr:uid="{8C4FBA3A-CCF0-4BDB-ADC3-7F808AE42D56}"/>
    <cellStyle name="Normal 3 3 2 3 2 2 6 2" xfId="11234" xr:uid="{9312DF5E-54B3-4F90-BDEC-F930DDFFAD89}"/>
    <cellStyle name="Normal 3 3 2 3 2 2 6 2 2" xfId="35889" xr:uid="{B62F51CC-23C2-4B99-90DD-1A18872436B8}"/>
    <cellStyle name="Normal 3 3 2 3 2 2 6 3" xfId="28004" xr:uid="{1AED2628-9E0C-45A9-A7E4-E15FB2B66637}"/>
    <cellStyle name="Normal 3 3 2 3 2 2 7" xfId="3366" xr:uid="{4F9C47FB-8F07-44C5-B464-FB0B0BE9B8B0}"/>
    <cellStyle name="Normal 3 3 2 3 2 2 7 2" xfId="11707" xr:uid="{B512AED8-3246-4479-A6FC-1309CDED778B}"/>
    <cellStyle name="Normal 3 3 2 3 2 2 7 2 2" xfId="36361" xr:uid="{7DB97EC0-7800-43AB-843A-F5EC38F3051F}"/>
    <cellStyle name="Normal 3 3 2 3 2 2 7 3" xfId="28476" xr:uid="{41AB45B3-1679-480B-BB95-CDDCE56709C4}"/>
    <cellStyle name="Normal 3 3 2 3 2 2 8" xfId="3612" xr:uid="{E375EB18-82B7-4544-8450-42526F9FF24D}"/>
    <cellStyle name="Normal 3 3 2 3 2 2 8 2" xfId="11953" xr:uid="{086CE9F0-B1D3-4259-9E55-69D5BA7B59AC}"/>
    <cellStyle name="Normal 3 3 2 3 2 2 8 2 2" xfId="36597" xr:uid="{03514274-1F63-44F9-BDDF-6285EDF8420E}"/>
    <cellStyle name="Normal 3 3 2 3 2 2 8 3" xfId="28712" xr:uid="{AD875FE4-D3DA-4B7D-A352-12E915D2756C}"/>
    <cellStyle name="Normal 3 3 2 3 2 2 9" xfId="4366" xr:uid="{43246855-F8DD-456C-9179-61581A3A1D5A}"/>
    <cellStyle name="Normal 3 3 2 3 2 2 9 2" xfId="12707" xr:uid="{EAFC42A1-6F5B-4CC7-99FA-79DDCF87FA60}"/>
    <cellStyle name="Normal 3 3 2 3 2 2 9 2 2" xfId="37292" xr:uid="{74F07512-9131-40DF-AC5F-75EB2C363C2F}"/>
    <cellStyle name="Normal 3 3 2 3 2 2 9 3" xfId="29332" xr:uid="{04B592C1-B390-4F8F-90DD-C2721699E198}"/>
    <cellStyle name="Normal 3 3 2 3 2 3" xfId="650" xr:uid="{5686D26F-E2D6-4D5C-A05A-B04B6F301D8D}"/>
    <cellStyle name="Normal 3 3 2 3 2 3 10" xfId="25930" xr:uid="{21B065F1-133D-4741-BCB0-10C1124AFAA5}"/>
    <cellStyle name="Normal 3 3 2 3 2 3 2" xfId="1283" xr:uid="{B6A06924-9148-4E02-B43F-4685973565A4}"/>
    <cellStyle name="Normal 3 3 2 3 2 3 2 2" xfId="8210" xr:uid="{34E02C26-8690-48D7-9506-178F408D6434}"/>
    <cellStyle name="Normal 3 3 2 3 2 3 2 2 2" xfId="16468" xr:uid="{2DCEAC16-A56D-4C15-9329-6022720E441C}"/>
    <cellStyle name="Normal 3 3 2 3 2 3 2 2 2 2" xfId="41050" xr:uid="{48036655-2A4E-480A-AAF7-1A7674FAE8CD}"/>
    <cellStyle name="Normal 3 3 2 3 2 3 2 2 3" xfId="22475" xr:uid="{39859792-9CFB-4B79-95BC-F112A780A242}"/>
    <cellStyle name="Normal 3 3 2 3 2 3 2 2 3 2" xfId="46509" xr:uid="{C78CB3A9-F9BF-4ECA-97A8-8B0AF212C176}"/>
    <cellStyle name="Normal 3 3 2 3 2 3 2 2 4" xfId="33035" xr:uid="{ECA69905-BD2C-4CA1-A594-8142F807BF1F}"/>
    <cellStyle name="Normal 3 3 2 3 2 3 2 3" xfId="6331" xr:uid="{BB0EDE41-D4A7-4D0E-8B29-5BCDC904F700}"/>
    <cellStyle name="Normal 3 3 2 3 2 3 2 3 2" xfId="14592" xr:uid="{49CCF71C-3BC1-43D3-95C3-120582FDFAB8}"/>
    <cellStyle name="Normal 3 3 2 3 2 3 2 3 2 2" xfId="39174" xr:uid="{770AFB99-7400-4899-9D22-D914BD976777}"/>
    <cellStyle name="Normal 3 3 2 3 2 3 2 3 3" xfId="31159" xr:uid="{431BE339-CC14-4F70-B2BC-743CA95C8B8B}"/>
    <cellStyle name="Normal 3 3 2 3 2 3 2 4" xfId="9646" xr:uid="{405B5FA3-2ACB-4DBE-A574-4E9F7354C9D8}"/>
    <cellStyle name="Normal 3 3 2 3 2 3 2 4 2" xfId="34341" xr:uid="{E0F5158B-4446-4643-9675-8C1A60CFD184}"/>
    <cellStyle name="Normal 3 3 2 3 2 3 2 5" xfId="20008" xr:uid="{C0358D5C-924F-4159-A54A-22FC39004F93}"/>
    <cellStyle name="Normal 3 3 2 3 2 3 2 5 2" xfId="44186" xr:uid="{6174389D-0523-4DEF-BAD0-E850438AC000}"/>
    <cellStyle name="Normal 3 3 2 3 2 3 2 6" xfId="26458" xr:uid="{18DADBA4-DFBD-46E2-BAE5-8049DE8032A7}"/>
    <cellStyle name="Normal 3 3 2 3 2 3 3" xfId="3011" xr:uid="{3C8C1888-44FF-46D6-8E06-6A2DAEED7257}"/>
    <cellStyle name="Normal 3 3 2 3 2 3 3 2" xfId="6850" xr:uid="{4F3E9F17-DFAE-420E-B7C0-0EF7A65A420E}"/>
    <cellStyle name="Normal 3 3 2 3 2 3 3 2 2" xfId="15109" xr:uid="{4B3D2032-5787-48E1-BF4C-0EE24F4CEF99}"/>
    <cellStyle name="Normal 3 3 2 3 2 3 3 2 2 2" xfId="39691" xr:uid="{C028A284-FD56-41F0-B01E-3AE70EBF31EF}"/>
    <cellStyle name="Normal 3 3 2 3 2 3 3 2 3" xfId="21903" xr:uid="{FCA82E13-D1A2-4053-9432-97831C3E271A}"/>
    <cellStyle name="Normal 3 3 2 3 2 3 3 2 3 2" xfId="45977" xr:uid="{7AD59914-D6E6-4ACE-BB89-1E504F712558}"/>
    <cellStyle name="Normal 3 3 2 3 2 3 3 2 4" xfId="31676" xr:uid="{C3E206EC-7D00-4397-BC18-79418389CE53}"/>
    <cellStyle name="Normal 3 3 2 3 2 3 3 3" xfId="11352" xr:uid="{4F6548F2-F319-4EDA-AED2-E663E163C033}"/>
    <cellStyle name="Normal 3 3 2 3 2 3 3 3 2" xfId="36007" xr:uid="{647A39EC-F38A-42E0-AE32-F76FB8A0D4E9}"/>
    <cellStyle name="Normal 3 3 2 3 2 3 3 4" xfId="19438" xr:uid="{A6AD6EE0-A140-43F7-B6CA-A33ACA7E24D9}"/>
    <cellStyle name="Normal 3 3 2 3 2 3 3 4 2" xfId="43632" xr:uid="{93218701-04FB-4170-8175-E85FE893239B}"/>
    <cellStyle name="Normal 3 3 2 3 2 3 3 5" xfId="28122" xr:uid="{2A5B7398-4D72-4044-A2A4-84C1EA7BACC6}"/>
    <cellStyle name="Normal 3 3 2 3 2 3 4" xfId="3730" xr:uid="{BF8B735A-0F8C-4ACD-8D7C-0FD601076C83}"/>
    <cellStyle name="Normal 3 3 2 3 2 3 4 2" xfId="7378" xr:uid="{3FF7A8F2-9918-4A0A-BA81-913F434249ED}"/>
    <cellStyle name="Normal 3 3 2 3 2 3 4 2 2" xfId="15637" xr:uid="{C905657E-B4F2-42B3-98F5-76BEC5AD2439}"/>
    <cellStyle name="Normal 3 3 2 3 2 3 4 2 2 2" xfId="40219" xr:uid="{C7E07F0E-6003-47CB-919B-0A0BE4DE6B33}"/>
    <cellStyle name="Normal 3 3 2 3 2 3 4 2 3" xfId="32204" xr:uid="{7A0961B2-36C0-48D5-8781-031D842B9EE9}"/>
    <cellStyle name="Normal 3 3 2 3 2 3 4 3" xfId="12071" xr:uid="{A977C1E0-34C6-471C-AB31-E5EF87E391E7}"/>
    <cellStyle name="Normal 3 3 2 3 2 3 4 3 2" xfId="36715" xr:uid="{7D9BF242-FF61-49D4-85E7-9AAFA0A671AF}"/>
    <cellStyle name="Normal 3 3 2 3 2 3 4 4" xfId="21308" xr:uid="{179B4B0C-D989-4139-905F-6842BD4E2A09}"/>
    <cellStyle name="Normal 3 3 2 3 2 3 4 4 2" xfId="45427" xr:uid="{5F3808A4-3C7D-43A5-A6DC-3A8FDAA769C0}"/>
    <cellStyle name="Normal 3 3 2 3 2 3 4 5" xfId="28830" xr:uid="{84908F91-DB00-43AE-B523-563C097A3027}"/>
    <cellStyle name="Normal 3 3 2 3 2 3 5" xfId="4484" xr:uid="{40303E6F-393B-4C27-A82B-35A3A69C888A}"/>
    <cellStyle name="Normal 3 3 2 3 2 3 5 2" xfId="12825" xr:uid="{D6D720FE-B8A5-474A-A997-04E79BE05C44}"/>
    <cellStyle name="Normal 3 3 2 3 2 3 5 2 2" xfId="37410" xr:uid="{939DC861-4FC2-4D7C-B59F-1BF4CABC5C58}"/>
    <cellStyle name="Normal 3 3 2 3 2 3 5 3" xfId="29450" xr:uid="{14642BA5-BD01-47E2-885A-FCEC149A061A}"/>
    <cellStyle name="Normal 3 3 2 3 2 3 6" xfId="5224" xr:uid="{B192D949-5BD2-4546-B3BE-2C4F418AED26}"/>
    <cellStyle name="Normal 3 3 2 3 2 3 6 2" xfId="13517" xr:uid="{420C689A-0137-42A1-A6AF-61F0F4150274}"/>
    <cellStyle name="Normal 3 3 2 3 2 3 6 2 2" xfId="38101" xr:uid="{784CFE80-6D82-4D41-9118-C21A8281E58D}"/>
    <cellStyle name="Normal 3 3 2 3 2 3 6 3" xfId="30083" xr:uid="{362F8826-7D9A-44A4-876E-2FFA4D21F9BA}"/>
    <cellStyle name="Normal 3 3 2 3 2 3 7" xfId="9037" xr:uid="{0ED1A68F-10E6-4E08-B614-0F3D8EF51EC4}"/>
    <cellStyle name="Normal 3 3 2 3 2 3 7 2" xfId="33799" xr:uid="{C4F9835C-18DC-4CE6-AF16-5CCF38583995}"/>
    <cellStyle name="Normal 3 3 2 3 2 3 8" xfId="18157" xr:uid="{25BB02E7-FFE6-46DD-923E-1661E8389F11}"/>
    <cellStyle name="Normal 3 3 2 3 2 3 8 2" xfId="42382" xr:uid="{DA2F3378-7C7A-4D92-9B48-5A0428A440DC}"/>
    <cellStyle name="Normal 3 3 2 3 2 3 9" xfId="18831" xr:uid="{291A983F-2321-4688-8420-A6777DF8F7EE}"/>
    <cellStyle name="Normal 3 3 2 3 2 3 9 2" xfId="43027" xr:uid="{54A7AFB4-CCE5-422E-BF81-B2C295AD5067}"/>
    <cellStyle name="Normal 3 3 2 3 2 4" xfId="1703" xr:uid="{7709A3D2-6DE9-4006-B1A9-990D3CDBB019}"/>
    <cellStyle name="Normal 3 3 2 3 2 4 2" xfId="6968" xr:uid="{4030706E-4613-405B-9524-E274F4C0C7E9}"/>
    <cellStyle name="Normal 3 3 2 3 2 4 2 2" xfId="15227" xr:uid="{E8B63558-C65D-4D30-AC24-4711CFEC8EFC}"/>
    <cellStyle name="Normal 3 3 2 3 2 4 2 2 2" xfId="39809" xr:uid="{F3426A39-FDB5-460D-AE04-29B239F0672F}"/>
    <cellStyle name="Normal 3 3 2 3 2 4 2 3" xfId="22876" xr:uid="{AB0DB9C4-B216-4213-A6E4-EA5E217F7DBD}"/>
    <cellStyle name="Normal 3 3 2 3 2 4 2 3 2" xfId="46894" xr:uid="{BC825BDD-8F70-4A0A-ACF8-09037B6DE9B5}"/>
    <cellStyle name="Normal 3 3 2 3 2 4 2 4" xfId="31794" xr:uid="{58C8A646-2CA5-43F4-A6AD-14560804AC21}"/>
    <cellStyle name="Normal 3 3 2 3 2 4 3" xfId="5628" xr:uid="{87E4D479-6493-4CC8-8C4B-1DCF1E5CE339}"/>
    <cellStyle name="Normal 3 3 2 3 2 4 3 2" xfId="13899" xr:uid="{AC2AD369-1F0D-4792-B99E-B857F1E71694}"/>
    <cellStyle name="Normal 3 3 2 3 2 4 3 2 2" xfId="38483" xr:uid="{28364742-CD81-4F75-8432-33F44C3E4E39}"/>
    <cellStyle name="Normal 3 3 2 3 2 4 3 3" xfId="30466" xr:uid="{1411B466-D281-400E-9B3A-0458C2A31C7D}"/>
    <cellStyle name="Normal 3 3 2 3 2 4 4" xfId="10052" xr:uid="{CF4B893E-EFEC-491C-ADDB-7EEF9F9EB179}"/>
    <cellStyle name="Normal 3 3 2 3 2 4 4 2" xfId="34723" xr:uid="{CEE829BD-CE7E-4014-ABA5-D8AAB33AEE39}"/>
    <cellStyle name="Normal 3 3 2 3 2 4 5" xfId="20412" xr:uid="{1D30B2AA-3BEB-463F-99DD-697D06DD893C}"/>
    <cellStyle name="Normal 3 3 2 3 2 4 5 2" xfId="44576" xr:uid="{63797944-608A-4E27-82EB-BF9CD2ABD7E0}"/>
    <cellStyle name="Normal 3 3 2 3 2 4 6" xfId="26838" xr:uid="{FA86B1CC-DA63-4A55-8BEC-8CA50CC8BDAD}"/>
    <cellStyle name="Normal 3 3 2 3 2 5" xfId="1839" xr:uid="{F994283D-98FA-46A0-8A47-EF51F111FE6E}"/>
    <cellStyle name="Normal 3 3 2 3 2 5 2" xfId="7646" xr:uid="{D5A38D2B-B2FF-43E0-BE51-EDEB0206C402}"/>
    <cellStyle name="Normal 3 3 2 3 2 5 2 2" xfId="15904" xr:uid="{8B7E52AD-ED17-42F5-9E7F-AD8C8C836AE1}"/>
    <cellStyle name="Normal 3 3 2 3 2 5 2 2 2" xfId="40486" xr:uid="{809D69BA-8AAB-451D-A6EF-DCADDFAED426}"/>
    <cellStyle name="Normal 3 3 2 3 2 5 2 3" xfId="23004" xr:uid="{1A3E62C1-3CC0-4E08-BAA3-924931458C07}"/>
    <cellStyle name="Normal 3 3 2 3 2 5 2 3 2" xfId="47015" xr:uid="{DC8E1036-DA19-436D-91DC-DF71BD3E8E06}"/>
    <cellStyle name="Normal 3 3 2 3 2 5 2 4" xfId="32471" xr:uid="{CB30E3FE-52D8-42A1-B88F-940E7583E775}"/>
    <cellStyle name="Normal 3 3 2 3 2 5 3" xfId="5757" xr:uid="{AF2BB1FE-3D9F-498C-BD5B-A92BF208E1DA}"/>
    <cellStyle name="Normal 3 3 2 3 2 5 3 2" xfId="14019" xr:uid="{592EEBBD-DFF3-4196-9A88-21F6BF99445A}"/>
    <cellStyle name="Normal 3 3 2 3 2 5 3 2 2" xfId="38601" xr:uid="{4644FCC7-905A-4A2E-BB73-86D638BE667B}"/>
    <cellStyle name="Normal 3 3 2 3 2 5 3 3" xfId="30586" xr:uid="{58D9BCA8-3151-40D5-B857-B1BECF0A2413}"/>
    <cellStyle name="Normal 3 3 2 3 2 5 4" xfId="10181" xr:uid="{4C5DF2C0-FF9C-4DF1-8EB6-0C3EE6EB2F01}"/>
    <cellStyle name="Normal 3 3 2 3 2 5 4 2" xfId="34841" xr:uid="{C2705F75-B962-4B42-8B01-4CCB55522302}"/>
    <cellStyle name="Normal 3 3 2 3 2 5 5" xfId="20539" xr:uid="{67821B41-1F64-4E4D-8AFF-193CFE9917A4}"/>
    <cellStyle name="Normal 3 3 2 3 2 5 5 2" xfId="44699" xr:uid="{3769FEE3-074D-48B8-AC0A-FCB116602741}"/>
    <cellStyle name="Normal 3 3 2 3 2 5 6" xfId="26956" xr:uid="{6C8A09CB-A02A-401C-B796-54AAC479DCBE}"/>
    <cellStyle name="Normal 3 3 2 3 2 6" xfId="814" xr:uid="{32F7882A-051B-4DCB-9D10-1F19F0B71842}"/>
    <cellStyle name="Normal 3 3 2 3 2 6 2" xfId="7837" xr:uid="{55950FE8-75CE-4179-A4BC-D0627F4B7523}"/>
    <cellStyle name="Normal 3 3 2 3 2 6 2 2" xfId="16095" xr:uid="{6FB49FA3-F288-4063-9C5A-925B3EDAF1A5}"/>
    <cellStyle name="Normal 3 3 2 3 2 6 2 2 2" xfId="40677" xr:uid="{358DF8C8-CFCF-4F1D-BA80-DAD0B2E33A94}"/>
    <cellStyle name="Normal 3 3 2 3 2 6 2 3" xfId="22037" xr:uid="{F84A250D-38EF-4FE4-8C03-FB463BB03AF2}"/>
    <cellStyle name="Normal 3 3 2 3 2 6 2 3 2" xfId="46102" xr:uid="{1831A44A-B391-4998-A595-EBA680EC36E2}"/>
    <cellStyle name="Normal 3 3 2 3 2 6 2 4" xfId="32662" xr:uid="{C5BB69DC-CEDC-4A8A-B5EF-E1FFE95DB04A}"/>
    <cellStyle name="Normal 3 3 2 3 2 6 3" xfId="5950" xr:uid="{831D44B0-43CF-4CA5-96A0-04555C267F0E}"/>
    <cellStyle name="Normal 3 3 2 3 2 6 3 2" xfId="14212" xr:uid="{F3A4B53C-9599-469E-9FFF-4C849B3FC37F}"/>
    <cellStyle name="Normal 3 3 2 3 2 6 3 2 2" xfId="38794" xr:uid="{84BBA423-1CDD-4DEF-9D2B-79EB2C7255BD}"/>
    <cellStyle name="Normal 3 3 2 3 2 6 3 3" xfId="30779" xr:uid="{8149601E-E0AA-4ED5-A0FF-96DD16F6123F}"/>
    <cellStyle name="Normal 3 3 2 3 2 6 4" xfId="9199" xr:uid="{5EFD872C-44AC-435E-8E90-F983876A400A}"/>
    <cellStyle name="Normal 3 3 2 3 2 6 4 2" xfId="33937" xr:uid="{F5935BD3-7CF7-4BFD-B340-983DD5F336B1}"/>
    <cellStyle name="Normal 3 3 2 3 2 6 5" xfId="19571" xr:uid="{65D0A668-D030-437B-97A1-EF83C9D99B59}"/>
    <cellStyle name="Normal 3 3 2 3 2 6 5 2" xfId="43759" xr:uid="{2F397612-4471-4D63-A615-49B02C2DC9EC}"/>
    <cellStyle name="Normal 3 3 2 3 2 6 6" xfId="26059" xr:uid="{524F295E-4E8A-4E94-A909-54A10C639F9E}"/>
    <cellStyle name="Normal 3 3 2 3 2 7" xfId="1958" xr:uid="{A73418F8-F18C-4DB1-B66A-DF34A09F97FA}"/>
    <cellStyle name="Normal 3 3 2 3 2 7 2" xfId="6470" xr:uid="{06FC85A7-5C23-41D7-9A78-25FE514A0DBE}"/>
    <cellStyle name="Normal 3 3 2 3 2 7 2 2" xfId="14729" xr:uid="{3AD41ABE-103A-4257-9367-E323F128DFEC}"/>
    <cellStyle name="Normal 3 3 2 3 2 7 2 2 2" xfId="39311" xr:uid="{F8DA9A80-A7DE-4CD7-8969-F63871EAA808}"/>
    <cellStyle name="Normal 3 3 2 3 2 7 2 3" xfId="23122" xr:uid="{E029A404-2078-4293-B6ED-6A5874FD347B}"/>
    <cellStyle name="Normal 3 3 2 3 2 7 2 3 2" xfId="47133" xr:uid="{E4EE7CBB-C85C-44CA-BDE5-849A305C0D38}"/>
    <cellStyle name="Normal 3 3 2 3 2 7 2 4" xfId="31296" xr:uid="{B47FB475-643A-471D-8C3D-23A49E17814B}"/>
    <cellStyle name="Normal 3 3 2 3 2 7 3" xfId="10300" xr:uid="{7D04B4F0-D28B-4EDA-B0E1-ED74009E2FED}"/>
    <cellStyle name="Normal 3 3 2 3 2 7 3 2" xfId="34959" xr:uid="{AB1DD579-E77E-46F9-B164-8DCCC7D08F60}"/>
    <cellStyle name="Normal 3 3 2 3 2 7 4" xfId="20657" xr:uid="{B561849A-127E-4A04-A7B6-4A7BC1AA3D88}"/>
    <cellStyle name="Normal 3 3 2 3 2 7 4 2" xfId="44817" xr:uid="{D5C34122-1B73-4B0E-807C-E9E55F8D243F}"/>
    <cellStyle name="Normal 3 3 2 3 2 7 5" xfId="27074" xr:uid="{8DAB87C3-89DE-4227-9E61-EB2D5984FB3F}"/>
    <cellStyle name="Normal 3 3 2 3 2 8" xfId="2151" xr:uid="{B4272733-80B9-4ACA-88F8-3AE34FBF9C2B}"/>
    <cellStyle name="Normal 3 3 2 3 2 8 2" xfId="8324" xr:uid="{BDBF4644-DD16-4651-90EE-75B2CCE9B0B0}"/>
    <cellStyle name="Normal 3 3 2 3 2 8 2 2" xfId="16582" xr:uid="{3D56D180-8C1F-45F9-8DB8-48F8CE989D41}"/>
    <cellStyle name="Normal 3 3 2 3 2 8 2 2 2" xfId="41164" xr:uid="{5718D1CB-F6B0-4F13-91E9-7AAC170D6648}"/>
    <cellStyle name="Normal 3 3 2 3 2 8 2 3" xfId="21548" xr:uid="{B3D06EB5-90EA-4B9A-8C1E-EF56D2D3A4A6}"/>
    <cellStyle name="Normal 3 3 2 3 2 8 2 3 2" xfId="45646" xr:uid="{94BB6608-4C46-486E-A18F-986EEA93F274}"/>
    <cellStyle name="Normal 3 3 2 3 2 8 2 4" xfId="33149" xr:uid="{1D327FE6-203D-4C27-B915-4F2649C37E4C}"/>
    <cellStyle name="Normal 3 3 2 3 2 8 3" xfId="10493" xr:uid="{3F36FFD6-878F-4782-B92A-012D6B860108}"/>
    <cellStyle name="Normal 3 3 2 3 2 8 3 2" xfId="35151" xr:uid="{22DDEB68-AEE3-4246-93D9-FDC1B2FB82D8}"/>
    <cellStyle name="Normal 3 3 2 3 2 8 4" xfId="19078" xr:uid="{6EFF63AA-F559-4F9D-89F9-7B2038BB3B4B}"/>
    <cellStyle name="Normal 3 3 2 3 2 8 4 2" xfId="43272" xr:uid="{4555D887-A1DC-4398-AB39-218C2A2F98AB}"/>
    <cellStyle name="Normal 3 3 2 3 2 8 5" xfId="27266" xr:uid="{0A5643E7-002A-4D9D-AB08-CE0BD06D6C58}"/>
    <cellStyle name="Normal 3 3 2 3 2 9" xfId="2538" xr:uid="{B66C7383-9A5A-4126-85E9-95D035599905}"/>
    <cellStyle name="Normal 3 3 2 3 2 9 2" xfId="10879" xr:uid="{2448AEC4-910F-4D24-B687-BAC104C37C26}"/>
    <cellStyle name="Normal 3 3 2 3 2 9 2 2" xfId="35535" xr:uid="{B0BA5D38-7841-49D9-8741-4D80F09A211A}"/>
    <cellStyle name="Normal 3 3 2 3 2 9 3" xfId="20954" xr:uid="{98118500-503F-4CD4-913A-BA37CB349056}"/>
    <cellStyle name="Normal 3 3 2 3 2 9 3 2" xfId="45089" xr:uid="{A5EF118F-6D08-4F0F-B021-2B8EDF917D1D}"/>
    <cellStyle name="Normal 3 3 2 3 2 9 4" xfId="27650" xr:uid="{F6768B6D-BE10-4188-B87E-D0313CB6DBC9}"/>
    <cellStyle name="Normal 3 3 2 3 20" xfId="4118" xr:uid="{380652C1-5062-49BA-9A42-5DC1F3B7336B}"/>
    <cellStyle name="Normal 3 3 2 3 20 2" xfId="12459" xr:uid="{2CAB53A6-07E3-4992-A58B-C70AC1E4C4C8}"/>
    <cellStyle name="Normal 3 3 2 3 20 2 2" xfId="37044" xr:uid="{39CFE8F1-7151-4CCA-A18C-A1B8BCBBCBC7}"/>
    <cellStyle name="Normal 3 3 2 3 20 3" xfId="29153" xr:uid="{0B6ED092-B301-4215-9E53-842ED475CFA5}"/>
    <cellStyle name="Normal 3 3 2 3 21" xfId="4724" xr:uid="{0A56D456-0C8E-484C-9C38-DBE7F861E8D7}"/>
    <cellStyle name="Normal 3 3 2 3 21 2" xfId="13061" xr:uid="{F9BD1749-B629-4CE7-83FD-5291178E0659}"/>
    <cellStyle name="Normal 3 3 2 3 21 2 2" xfId="37646" xr:uid="{A079F161-C5D1-406E-B991-D80A83E9EC11}"/>
    <cellStyle name="Normal 3 3 2 3 21 3" xfId="29625" xr:uid="{E498E954-44B7-4FFA-9EBC-9629EF79FAC8}"/>
    <cellStyle name="Normal 3 3 2 3 22" xfId="8520" xr:uid="{9B7E9354-007B-4A9F-802F-74F51FE2192D}"/>
    <cellStyle name="Normal 3 3 2 3 22 2" xfId="16778" xr:uid="{3620D6EF-B5BE-4260-BFC8-05AD9FD5D276}"/>
    <cellStyle name="Normal 3 3 2 3 22 2 2" xfId="41360" xr:uid="{5348E21C-01DF-4792-9725-89805794F7A1}"/>
    <cellStyle name="Normal 3 3 2 3 22 3" xfId="33331" xr:uid="{E9084636-B3F0-491C-BBE9-F5769148848D}"/>
    <cellStyle name="Normal 3 3 2 3 23" xfId="8649" xr:uid="{E2C4B69D-B995-4C55-911B-6B05F5692E3B}"/>
    <cellStyle name="Normal 3 3 2 3 23 2" xfId="33434" xr:uid="{2D1BB418-62F9-4FED-B6DF-6CC3C4E84989}"/>
    <cellStyle name="Normal 3 3 2 3 24" xfId="17760" xr:uid="{0A790489-D1CC-46F6-8C48-025F1AC7746D}"/>
    <cellStyle name="Normal 3 3 2 3 24 2" xfId="41985" xr:uid="{53EACAC9-E7EE-48B5-96CD-04DC07110EEB}"/>
    <cellStyle name="Normal 3 3 2 3 25" xfId="17834" xr:uid="{32D996F8-4CC9-4986-BD36-2E82A604D5E5}"/>
    <cellStyle name="Normal 3 3 2 3 25 2" xfId="42059" xr:uid="{C8143584-3257-4F21-B236-8800D406A10D}"/>
    <cellStyle name="Normal 3 3 2 3 26" xfId="18440" xr:uid="{FD32A742-FD70-47B2-9030-100714F333AB}"/>
    <cellStyle name="Normal 3 3 2 3 26 2" xfId="42650" xr:uid="{519F9189-30FB-4173-BE27-138EAACC8961}"/>
    <cellStyle name="Normal 3 3 2 3 27" xfId="25572" xr:uid="{807EC5B8-140D-4462-949F-D9EE30184282}"/>
    <cellStyle name="Normal 3 3 2 3 3" xfId="388" xr:uid="{1A49D57C-B4D7-4324-BFE2-082AF8AC781F}"/>
    <cellStyle name="Normal 3 3 2 3 3 10" xfId="4305" xr:uid="{27FF04F4-7A95-4A7D-B9F7-840C14147E7E}"/>
    <cellStyle name="Normal 3 3 2 3 3 10 2" xfId="12646" xr:uid="{A232B28A-DE41-43AA-A46F-3A918D713C5C}"/>
    <cellStyle name="Normal 3 3 2 3 3 10 2 2" xfId="37231" xr:uid="{CBEE3C81-2138-4850-B8A6-5A8534A2AB34}"/>
    <cellStyle name="Normal 3 3 2 3 3 10 3" xfId="29271" xr:uid="{611FBC55-4BCF-4192-A94C-B1509333336F}"/>
    <cellStyle name="Normal 3 3 2 3 3 11" xfId="4846" xr:uid="{F8ED425B-EDB8-492E-AE4E-46DBFA4FDAED}"/>
    <cellStyle name="Normal 3 3 2 3 3 11 2" xfId="13168" xr:uid="{C059EDC8-2588-47DF-90BB-4C3DF416A8C8}"/>
    <cellStyle name="Normal 3 3 2 3 3 11 2 2" xfId="37753" xr:uid="{42001E08-390B-4568-993B-BED1E36647D1}"/>
    <cellStyle name="Normal 3 3 2 3 3 11 3" xfId="29733" xr:uid="{4389F7D9-EBB0-4DA4-AC13-31E632A6EFF2}"/>
    <cellStyle name="Normal 3 3 2 3 3 12" xfId="8788" xr:uid="{59C501DC-D348-4DD3-B963-65B344C3FAC3}"/>
    <cellStyle name="Normal 3 3 2 3 3 12 2" xfId="33559" xr:uid="{3A5D6C41-5001-49C8-8F6B-3A4B73C021BE}"/>
    <cellStyle name="Normal 3 3 2 3 3 13" xfId="17978" xr:uid="{8DC56B73-EB44-49BF-B184-9BC0EDF806B8}"/>
    <cellStyle name="Normal 3 3 2 3 3 13 2" xfId="42203" xr:uid="{0C56F1BB-576D-4EB9-A112-59DF654970EF}"/>
    <cellStyle name="Normal 3 3 2 3 3 14" xfId="18572" xr:uid="{436E898C-C97E-4FCF-B382-D6D035AF3C50}"/>
    <cellStyle name="Normal 3 3 2 3 3 14 2" xfId="42768" xr:uid="{9E88F9D7-64F1-4FA1-92F5-F8126E348DC3}"/>
    <cellStyle name="Normal 3 3 2 3 3 15" xfId="25690" xr:uid="{84BD9CFF-FA38-45CC-AB96-EF852CCC6EBD}"/>
    <cellStyle name="Normal 3 3 2 3 3 2" xfId="1103" xr:uid="{9D069FA0-8B00-4D5F-934C-6D27F87A01F6}"/>
    <cellStyle name="Normal 3 3 2 3 3 2 10" xfId="26299" xr:uid="{795C412B-D9D1-4A8C-A5DF-ADDEBC44E6F9}"/>
    <cellStyle name="Normal 3 3 2 3 3 2 2" xfId="1535" xr:uid="{E1119E42-F172-413B-B564-99F613C5BD2D}"/>
    <cellStyle name="Normal 3 3 2 3 3 2 2 2" xfId="7511" xr:uid="{30E7FABA-0B72-4104-B7CB-DCC6E4BA3951}"/>
    <cellStyle name="Normal 3 3 2 3 3 2 2 2 2" xfId="15770" xr:uid="{451F2A49-14F2-4C71-B76E-3EF13CBEDE05}"/>
    <cellStyle name="Normal 3 3 2 3 3 2 2 2 2 2" xfId="40352" xr:uid="{EE9AAE76-E3C3-418F-A2E2-65E72AB3697D}"/>
    <cellStyle name="Normal 3 3 2 3 3 2 2 2 3" xfId="22723" xr:uid="{67237006-F0C6-4785-8DA5-561EAB3C0236}"/>
    <cellStyle name="Normal 3 3 2 3 3 2 2 2 3 2" xfId="46750" xr:uid="{626B1748-769C-467E-9B6F-EB342997ECC3}"/>
    <cellStyle name="Normal 3 3 2 3 3 2 2 2 4" xfId="32337" xr:uid="{73BB7D60-F42D-4E24-A342-D417C5001FF1}"/>
    <cellStyle name="Normal 3 3 2 3 3 2 2 3" xfId="5475" xr:uid="{C950EC78-B50E-454C-9599-02F7EDDD4163}"/>
    <cellStyle name="Normal 3 3 2 3 3 2 2 3 2" xfId="13758" xr:uid="{182AB2F7-5CC5-4AA5-8181-7363A388B52A}"/>
    <cellStyle name="Normal 3 3 2 3 3 2 2 3 2 2" xfId="38342" xr:uid="{94CF9FF4-3184-452B-892A-E34990104E52}"/>
    <cellStyle name="Normal 3 3 2 3 3 2 2 3 3" xfId="30324" xr:uid="{7851DC16-23C0-48E9-8C9C-891EED12E1CC}"/>
    <cellStyle name="Normal 3 3 2 3 3 2 2 4" xfId="9896" xr:uid="{3832E7D8-3FA2-4055-9E9B-C96E0F74393E}"/>
    <cellStyle name="Normal 3 3 2 3 3 2 2 4 2" xfId="34582" xr:uid="{ABF068D5-3041-40CD-A4FA-12FE853A710C}"/>
    <cellStyle name="Normal 3 3 2 3 3 2 2 5" xfId="20257" xr:uid="{0D564FC4-7B43-4EAE-B14D-A79B81B13029}"/>
    <cellStyle name="Normal 3 3 2 3 3 2 2 5 2" xfId="44431" xr:uid="{2BF54A75-1C63-40BB-A36F-E962CD56359B}"/>
    <cellStyle name="Normal 3 3 2 3 3 2 2 6" xfId="26698" xr:uid="{E2C8702E-6FCE-4889-BB4D-131C562CC81F}"/>
    <cellStyle name="Normal 3 3 2 3 3 2 3" xfId="3068" xr:uid="{EDBDA14F-1368-4311-A495-1F80EB81A50F}"/>
    <cellStyle name="Normal 3 3 2 3 3 2 3 2" xfId="8077" xr:uid="{91E5D9C4-9332-4AB1-BB9C-1598D65D6B9D}"/>
    <cellStyle name="Normal 3 3 2 3 3 2 3 2 2" xfId="16335" xr:uid="{C5E10C24-0840-430F-97FA-BE1D75BC6076}"/>
    <cellStyle name="Normal 3 3 2 3 3 2 3 2 2 2" xfId="40917" xr:uid="{46E942F1-8BCB-4AB4-BEB8-FCB8FAF0F11D}"/>
    <cellStyle name="Normal 3 3 2 3 3 2 3 2 3" xfId="32902" xr:uid="{47A24614-503B-4B8D-B9F0-61CE8B0CC276}"/>
    <cellStyle name="Normal 3 3 2 3 3 2 3 3" xfId="6190" xr:uid="{B6222162-61D4-4BA5-8BB2-0566EB42D9E5}"/>
    <cellStyle name="Normal 3 3 2 3 3 2 3 3 2" xfId="14452" xr:uid="{8E164958-F568-433C-8727-917D9D8EB27B}"/>
    <cellStyle name="Normal 3 3 2 3 3 2 3 3 2 2" xfId="39034" xr:uid="{B332A50B-B042-40A9-821A-FA328BA195E6}"/>
    <cellStyle name="Normal 3 3 2 3 3 2 3 3 3" xfId="31019" xr:uid="{C1832C45-E3AA-4400-9541-3374E0FF44BE}"/>
    <cellStyle name="Normal 3 3 2 3 3 2 3 4" xfId="11409" xr:uid="{10139F06-3B36-462B-9F84-A13371897F41}"/>
    <cellStyle name="Normal 3 3 2 3 3 2 3 4 2" xfId="36064" xr:uid="{C5B7F782-28BF-45AE-A478-0C311721BC77}"/>
    <cellStyle name="Normal 3 3 2 3 3 2 3 5" xfId="22312" xr:uid="{C23F83B8-3578-44F7-8102-73BB4E0A3206}"/>
    <cellStyle name="Normal 3 3 2 3 3 2 3 5 2" xfId="46346" xr:uid="{3F249DF3-BF03-4479-B772-ABECB70EA9E1}"/>
    <cellStyle name="Normal 3 3 2 3 3 2 3 6" xfId="28179" xr:uid="{022FF527-B4F4-4024-8EAE-1CFEE0C1D3E4}"/>
    <cellStyle name="Normal 3 3 2 3 3 2 4" xfId="3787" xr:uid="{584C1892-4FAC-4B89-8D1D-A9AAE70680F2}"/>
    <cellStyle name="Normal 3 3 2 3 3 2 4 2" xfId="6710" xr:uid="{223AA232-61C0-49C2-8827-113091E8ECC7}"/>
    <cellStyle name="Normal 3 3 2 3 3 2 4 2 2" xfId="14969" xr:uid="{5A01B791-7E52-40B0-BD30-C7487034DC7E}"/>
    <cellStyle name="Normal 3 3 2 3 3 2 4 2 2 2" xfId="39551" xr:uid="{7C7747DF-2537-4AC3-B307-30E66ED67D90}"/>
    <cellStyle name="Normal 3 3 2 3 3 2 4 2 3" xfId="31536" xr:uid="{B2E5C3F2-0EE8-4437-9508-7804B9C4A40E}"/>
    <cellStyle name="Normal 3 3 2 3 3 2 4 3" xfId="12128" xr:uid="{D48CA617-62CB-4B88-A2C4-79F6DFECF734}"/>
    <cellStyle name="Normal 3 3 2 3 3 2 4 3 2" xfId="36772" xr:uid="{FD3D161D-A6D7-4E9E-A25F-607A948BAE5C}"/>
    <cellStyle name="Normal 3 3 2 3 3 2 4 4" xfId="28887" xr:uid="{0766B89D-6716-4FD0-B57E-0D2B93B114FE}"/>
    <cellStyle name="Normal 3 3 2 3 3 2 5" xfId="4541" xr:uid="{6A975CED-7B62-4F0F-94ED-303B3EE67C00}"/>
    <cellStyle name="Normal 3 3 2 3 3 2 5 2" xfId="7222" xr:uid="{D6EC0950-F203-4E83-A2EF-3635A432E8AB}"/>
    <cellStyle name="Normal 3 3 2 3 3 2 5 2 2" xfId="15481" xr:uid="{0EF56198-BE10-48E0-B637-125791876419}"/>
    <cellStyle name="Normal 3 3 2 3 3 2 5 2 2 2" xfId="40063" xr:uid="{42E02AC4-CF60-4ACF-B525-F7A592D86A66}"/>
    <cellStyle name="Normal 3 3 2 3 3 2 5 2 3" xfId="32048" xr:uid="{5F5B3682-B791-4D7B-9A90-AFFD2247F5F8}"/>
    <cellStyle name="Normal 3 3 2 3 3 2 5 3" xfId="12882" xr:uid="{A1C969E7-106B-4EAB-839D-E479F4972661}"/>
    <cellStyle name="Normal 3 3 2 3 3 2 5 3 2" xfId="37467" xr:uid="{CE72ACAA-F6BA-4E37-B6DB-7CCE254941F4}"/>
    <cellStyle name="Normal 3 3 2 3 3 2 5 4" xfId="29507" xr:uid="{27B0AC2E-BFCB-4235-912E-42374F57200E}"/>
    <cellStyle name="Normal 3 3 2 3 3 2 6" xfId="5063" xr:uid="{962E5D10-0884-41DE-88F2-A93F7AA5C1DE}"/>
    <cellStyle name="Normal 3 3 2 3 3 2 6 2" xfId="13358" xr:uid="{B96F603D-9C6D-4075-826B-A16401B5CF05}"/>
    <cellStyle name="Normal 3 3 2 3 3 2 6 2 2" xfId="37942" xr:uid="{1CB43F37-8C2A-43C2-A1EC-BB318114AC9F}"/>
    <cellStyle name="Normal 3 3 2 3 3 2 6 3" xfId="29923" xr:uid="{0EFE1AF8-FD42-49D6-AD50-44523574DF70}"/>
    <cellStyle name="Normal 3 3 2 3 3 2 7" xfId="9479" xr:uid="{DB5032D7-8D35-447A-A1EA-7679726D6139}"/>
    <cellStyle name="Normal 3 3 2 3 3 2 7 2" xfId="34180" xr:uid="{FC8DEF9C-5534-4301-A68D-0E00A71169B2}"/>
    <cellStyle name="Normal 3 3 2 3 3 2 8" xfId="18214" xr:uid="{EE200C6E-4331-44CD-BE6F-03B259E579C7}"/>
    <cellStyle name="Normal 3 3 2 3 3 2 8 2" xfId="42439" xr:uid="{214846FF-8394-478B-82AA-6C57FA3A7F62}"/>
    <cellStyle name="Normal 3 3 2 3 3 2 9" xfId="19847" xr:uid="{9E0553BE-F37A-4322-8761-D9F21E38DBFB}"/>
    <cellStyle name="Normal 3 3 2 3 3 2 9 2" xfId="44027" xr:uid="{C0B7BC52-3D11-4C90-A0EA-F7DB5582E85E}"/>
    <cellStyle name="Normal 3 3 2 3 3 3" xfId="1337" xr:uid="{12DE8FAB-F9DB-479C-9D1F-88E9B753401B}"/>
    <cellStyle name="Normal 3 3 2 3 3 3 2" xfId="7025" xr:uid="{A7F0CE74-5D08-4C46-869F-0606AE2E8BB9}"/>
    <cellStyle name="Normal 3 3 2 3 3 3 2 2" xfId="15284" xr:uid="{6857C50D-5AEB-4284-9FF2-F234387933B6}"/>
    <cellStyle name="Normal 3 3 2 3 3 3 2 2 2" xfId="39866" xr:uid="{4401D141-CCA1-4CD5-84B0-8A99026CC67A}"/>
    <cellStyle name="Normal 3 3 2 3 3 3 2 3" xfId="22528" xr:uid="{C98C8373-E4D7-41E1-AADE-9635049F112B}"/>
    <cellStyle name="Normal 3 3 2 3 3 3 2 3 2" xfId="46562" xr:uid="{D318C017-B52F-4477-B6CF-F4DC012D32DB}"/>
    <cellStyle name="Normal 3 3 2 3 3 3 2 4" xfId="31851" xr:uid="{A22643A2-F407-4ED6-8AA3-B74B8D1B2A76}"/>
    <cellStyle name="Normal 3 3 2 3 3 3 3" xfId="5277" xr:uid="{230BB68D-43AC-4537-B25F-6D3D47B402FE}"/>
    <cellStyle name="Normal 3 3 2 3 3 3 3 2" xfId="13570" xr:uid="{051FA451-16C8-4F65-B670-9CFDF8E2F312}"/>
    <cellStyle name="Normal 3 3 2 3 3 3 3 2 2" xfId="38154" xr:uid="{62E38CC7-2812-42BC-AB13-3D7D6D2E00F6}"/>
    <cellStyle name="Normal 3 3 2 3 3 3 3 3" xfId="30136" xr:uid="{72E97B9F-7BBC-40A8-9802-24ACB7867E7B}"/>
    <cellStyle name="Normal 3 3 2 3 3 3 4" xfId="9699" xr:uid="{DA3E4FCB-F19E-482D-A927-EF8397C0BA6A}"/>
    <cellStyle name="Normal 3 3 2 3 3 3 4 2" xfId="34394" xr:uid="{491D23D2-F73C-46F0-B757-00A35D67E734}"/>
    <cellStyle name="Normal 3 3 2 3 3 3 5" xfId="20061" xr:uid="{7810E9ED-FBF0-478B-BCCB-3DDBF6248C02}"/>
    <cellStyle name="Normal 3 3 2 3 3 3 5 2" xfId="44239" xr:uid="{B1BBD933-7612-48A6-A04B-AE71DE0D8375}"/>
    <cellStyle name="Normal 3 3 2 3 3 3 6" xfId="26511" xr:uid="{FEF3E7CD-99C6-4B6F-A947-BB5564E10732}"/>
    <cellStyle name="Normal 3 3 2 3 3 4" xfId="874" xr:uid="{B104675A-2A91-496E-9DF6-E16263979BF5}"/>
    <cellStyle name="Normal 3 3 2 3 3 4 2" xfId="7890" xr:uid="{7F5FFD84-EF53-4C83-AA4D-29EBDB772C9A}"/>
    <cellStyle name="Normal 3 3 2 3 3 4 2 2" xfId="16148" xr:uid="{8F0975BD-7CDA-4CDA-9571-496F5CCA9A49}"/>
    <cellStyle name="Normal 3 3 2 3 3 4 2 2 2" xfId="40730" xr:uid="{19B61017-E60B-467A-B87F-90A6C9B7A4E6}"/>
    <cellStyle name="Normal 3 3 2 3 3 4 2 3" xfId="22096" xr:uid="{120C91E2-B119-4C9E-9A70-12CB4B62A9E2}"/>
    <cellStyle name="Normal 3 3 2 3 3 4 2 3 2" xfId="46155" xr:uid="{7F1ED5C0-337D-4A0F-9C75-BB9D760DCAC1}"/>
    <cellStyle name="Normal 3 3 2 3 3 4 2 4" xfId="32715" xr:uid="{42723912-528E-48CA-9035-5A2BB313E8CB}"/>
    <cellStyle name="Normal 3 3 2 3 3 4 3" xfId="6003" xr:uid="{1286620F-53FF-4365-8A2B-31DC8AD28A1F}"/>
    <cellStyle name="Normal 3 3 2 3 3 4 3 2" xfId="14265" xr:uid="{64BC972A-C59E-40E0-B2A4-A42E17B708E7}"/>
    <cellStyle name="Normal 3 3 2 3 3 4 3 2 2" xfId="38847" xr:uid="{60F29359-97A0-4266-B585-C7BBE2DEB0FC}"/>
    <cellStyle name="Normal 3 3 2 3 3 4 3 3" xfId="30832" xr:uid="{41946AA5-2911-4F85-934F-DB6699F3C983}"/>
    <cellStyle name="Normal 3 3 2 3 3 4 4" xfId="9258" xr:uid="{50408DDE-C1A5-48AB-8FED-9257CF02A539}"/>
    <cellStyle name="Normal 3 3 2 3 3 4 4 2" xfId="33990" xr:uid="{8D0B7024-4BD7-404D-8D79-CCC79631F771}"/>
    <cellStyle name="Normal 3 3 2 3 3 4 5" xfId="19630" xr:uid="{9609B3A4-CB42-4D15-8AAE-7A61AA4A53B6}"/>
    <cellStyle name="Normal 3 3 2 3 3 4 5 2" xfId="43818" xr:uid="{D8007697-1EB1-442F-BDFF-B20FE7647F4E}"/>
    <cellStyle name="Normal 3 3 2 3 3 4 6" xfId="26112" xr:uid="{2150D58E-FBBE-4CB1-B1F1-5C3C6BF41414}"/>
    <cellStyle name="Normal 3 3 2 3 3 5" xfId="2209" xr:uid="{8B4F6D98-616A-4013-B4E1-B59DEB911741}"/>
    <cellStyle name="Normal 3 3 2 3 3 5 2" xfId="6523" xr:uid="{2DE63D7F-EF71-4BF2-8367-76388FEE834D}"/>
    <cellStyle name="Normal 3 3 2 3 3 5 2 2" xfId="14782" xr:uid="{C6A4A8A2-C5E3-4F93-AA0E-CBF9D34FB629}"/>
    <cellStyle name="Normal 3 3 2 3 3 5 2 2 2" xfId="39364" xr:uid="{4D5AB83E-84D4-4493-807A-E12260097FA1}"/>
    <cellStyle name="Normal 3 3 2 3 3 5 2 3" xfId="21647" xr:uid="{FDE25157-7352-41C2-8102-45FA8565F925}"/>
    <cellStyle name="Normal 3 3 2 3 3 5 2 3 2" xfId="45729" xr:uid="{14810508-A605-4AF3-A511-457D5C954CDE}"/>
    <cellStyle name="Normal 3 3 2 3 3 5 2 4" xfId="31349" xr:uid="{3252CA38-A069-4695-982C-F15AE1811726}"/>
    <cellStyle name="Normal 3 3 2 3 3 5 3" xfId="10550" xr:uid="{B1003B8A-9A45-45A5-8428-FB3B6388A9E6}"/>
    <cellStyle name="Normal 3 3 2 3 3 5 3 2" xfId="35208" xr:uid="{CCAE4576-B575-475E-81D9-106D5E4E44ED}"/>
    <cellStyle name="Normal 3 3 2 3 3 5 4" xfId="19179" xr:uid="{C9E47ACC-776C-4E21-9C47-9BF160C8867E}"/>
    <cellStyle name="Normal 3 3 2 3 3 5 4 2" xfId="43373" xr:uid="{CC429FD0-2F8A-4DA3-871B-D3BD817135F4}"/>
    <cellStyle name="Normal 3 3 2 3 3 5 5" xfId="27323" xr:uid="{388AB1C3-5F69-4708-86A1-1FCC074B11D5}"/>
    <cellStyle name="Normal 3 3 2 3 3 6" xfId="2595" xr:uid="{FCD36867-2B70-475E-922B-0D593B342D25}"/>
    <cellStyle name="Normal 3 3 2 3 3 6 2" xfId="8381" xr:uid="{635FB951-A94E-450E-A0DE-B5A6AFE5A7CD}"/>
    <cellStyle name="Normal 3 3 2 3 3 6 2 2" xfId="16639" xr:uid="{F8FD3EB9-76F7-439F-A3A8-AE1DC31F1575}"/>
    <cellStyle name="Normal 3 3 2 3 3 6 2 2 2" xfId="41221" xr:uid="{12F8ECBC-8F79-43E8-8FBA-40959A1E3EED}"/>
    <cellStyle name="Normal 3 3 2 3 3 6 2 3" xfId="33206" xr:uid="{AC5F8FFC-BC95-4DDE-9387-D95AE5830CBD}"/>
    <cellStyle name="Normal 3 3 2 3 3 6 3" xfId="10936" xr:uid="{DDE9FAD4-7D7F-4F1B-9CDE-EC9F9A4F7542}"/>
    <cellStyle name="Normal 3 3 2 3 3 6 3 2" xfId="35592" xr:uid="{A8D28337-32EB-4CF6-8A66-FDC587270268}"/>
    <cellStyle name="Normal 3 3 2 3 3 6 4" xfId="21051" xr:uid="{D1E88264-1392-4D43-9E84-4EF491445125}"/>
    <cellStyle name="Normal 3 3 2 3 3 6 4 2" xfId="45176" xr:uid="{2E59680C-F8EB-438C-AB5C-A7C126595893}"/>
    <cellStyle name="Normal 3 3 2 3 3 6 5" xfId="27707" xr:uid="{7999977B-39B5-465E-B5C1-50BD6A8AC279}"/>
    <cellStyle name="Normal 3 3 2 3 3 7" xfId="2832" xr:uid="{56B9CAC8-DF77-4AF6-988E-CFD36D6BBCFF}"/>
    <cellStyle name="Normal 3 3 2 3 3 7 2" xfId="11173" xr:uid="{A9555BEB-A0F9-4AFD-A9E6-C48FFED426BA}"/>
    <cellStyle name="Normal 3 3 2 3 3 7 2 2" xfId="35828" xr:uid="{ADB9DAF4-9EB5-4350-9E04-F4617377EDC1}"/>
    <cellStyle name="Normal 3 3 2 3 3 7 3" xfId="27943" xr:uid="{4BC4861B-07D6-46DC-8551-C6EF6EB00433}"/>
    <cellStyle name="Normal 3 3 2 3 3 8" xfId="3305" xr:uid="{79272990-E707-47FC-B806-E551AE6C78DA}"/>
    <cellStyle name="Normal 3 3 2 3 3 8 2" xfId="11646" xr:uid="{F020F1F3-1997-4374-8B2F-1FD3A4137928}"/>
    <cellStyle name="Normal 3 3 2 3 3 8 2 2" xfId="36300" xr:uid="{B2EB03D7-64B4-474E-897B-FECBB258E07E}"/>
    <cellStyle name="Normal 3 3 2 3 3 8 3" xfId="28415" xr:uid="{662FFA55-B4E9-4B11-B86F-57152E230797}"/>
    <cellStyle name="Normal 3 3 2 3 3 9" xfId="3551" xr:uid="{740B5146-C7EA-454A-BF3B-FC9982B44D6D}"/>
    <cellStyle name="Normal 3 3 2 3 3 9 2" xfId="11892" xr:uid="{63183F9B-9EB4-4711-872A-1B70E238A3A6}"/>
    <cellStyle name="Normal 3 3 2 3 3 9 2 2" xfId="36536" xr:uid="{EFC9AC66-A475-4D48-9CD2-FF77BC9C5135}"/>
    <cellStyle name="Normal 3 3 2 3 3 9 3" xfId="28651" xr:uid="{7EBBEBE5-1325-48FB-B92E-92495F5A0D66}"/>
    <cellStyle name="Normal 3 3 2 3 4" xfId="531" xr:uid="{F5AA1F82-EEC9-4B03-A23C-BF00EA9C59F4}"/>
    <cellStyle name="Normal 3 3 2 3 4 10" xfId="18713" xr:uid="{FF9D894A-901A-494D-B83B-39F0A1803526}"/>
    <cellStyle name="Normal 3 3 2 3 4 10 2" xfId="42909" xr:uid="{062C3579-25A5-4EA0-811B-CC5AC24C80A2}"/>
    <cellStyle name="Normal 3 3 2 3 4 11" xfId="25812" xr:uid="{E29FB5FE-6966-4D27-B892-507624C1B866}"/>
    <cellStyle name="Normal 3 3 2 3 4 2" xfId="1427" xr:uid="{35252DBC-9586-4C7E-BD7F-529CF4469EF9}"/>
    <cellStyle name="Normal 3 3 2 3 4 2 2" xfId="7459" xr:uid="{5D678388-7FB2-4B14-B9D7-CB163A8B64DB}"/>
    <cellStyle name="Normal 3 3 2 3 4 2 2 2" xfId="15718" xr:uid="{2E535B37-2B05-4E8F-8E58-6FE04DF56486}"/>
    <cellStyle name="Normal 3 3 2 3 4 2 2 2 2" xfId="40300" xr:uid="{44A3236D-747F-4B27-ACCB-BE2F3C11C203}"/>
    <cellStyle name="Normal 3 3 2 3 4 2 2 3" xfId="22616" xr:uid="{E1A69769-C326-4D01-9DBD-0E2665832F2A}"/>
    <cellStyle name="Normal 3 3 2 3 4 2 2 3 2" xfId="46643" xr:uid="{2D03934B-A4B4-41B6-B0CB-B8BBF957936E}"/>
    <cellStyle name="Normal 3 3 2 3 4 2 2 4" xfId="32285" xr:uid="{11AE6B07-890D-4AE5-9BEC-6E4A527B7868}"/>
    <cellStyle name="Normal 3 3 2 3 4 2 3" xfId="5367" xr:uid="{7C378D47-0584-4938-85FB-75564D8CB0F4}"/>
    <cellStyle name="Normal 3 3 2 3 4 2 3 2" xfId="13651" xr:uid="{9827AAEE-7AF2-49A8-8BC7-BE78629FDA2C}"/>
    <cellStyle name="Normal 3 3 2 3 4 2 3 2 2" xfId="38235" xr:uid="{9D176F7B-E60D-46C0-A68F-F0EF46DEEF27}"/>
    <cellStyle name="Normal 3 3 2 3 4 2 3 3" xfId="30217" xr:uid="{574B2EBB-3CA5-422A-8C62-3A02FD144CAB}"/>
    <cellStyle name="Normal 3 3 2 3 4 2 4" xfId="9789" xr:uid="{FEED31D1-D94C-4CA5-B470-82AADAE1F52A}"/>
    <cellStyle name="Normal 3 3 2 3 4 2 4 2" xfId="34475" xr:uid="{41D40895-E4EA-45E3-8BAF-B00589F5D9CD}"/>
    <cellStyle name="Normal 3 3 2 3 4 2 5" xfId="20150" xr:uid="{2D3EF247-9EDA-44BE-A961-5E4BB7F2F33C}"/>
    <cellStyle name="Normal 3 3 2 3 4 2 5 2" xfId="44324" xr:uid="{7F394893-BF4E-4438-A580-15261CB3E755}"/>
    <cellStyle name="Normal 3 3 2 3 4 2 6" xfId="26591" xr:uid="{195C129D-9CCF-4E95-A573-7967D8263063}"/>
    <cellStyle name="Normal 3 3 2 3 4 3" xfId="980" xr:uid="{22910CAD-7429-4BE7-AD2D-53603BC9E499}"/>
    <cellStyle name="Normal 3 3 2 3 4 3 2" xfId="7970" xr:uid="{E74CA98A-C6EC-43A1-891F-A114C0F7CDE4}"/>
    <cellStyle name="Normal 3 3 2 3 4 3 2 2" xfId="16228" xr:uid="{B799D640-3D66-4E04-862E-65313D8060DE}"/>
    <cellStyle name="Normal 3 3 2 3 4 3 2 2 2" xfId="40810" xr:uid="{E342EE6F-6B8D-439D-9D0D-1C461735D425}"/>
    <cellStyle name="Normal 3 3 2 3 4 3 2 3" xfId="22191" xr:uid="{6F4CD48D-E4AA-44E0-BF42-9F3958C3D984}"/>
    <cellStyle name="Normal 3 3 2 3 4 3 2 3 2" xfId="46238" xr:uid="{4FFC6F90-995A-4527-81C3-5FDCD0EBDF8F}"/>
    <cellStyle name="Normal 3 3 2 3 4 3 2 4" xfId="32795" xr:uid="{E906A246-43F9-461E-BC6A-8D2010ED09D4}"/>
    <cellStyle name="Normal 3 3 2 3 4 3 3" xfId="6083" xr:uid="{AF604AB0-0082-4E5C-AC28-D493C9D9BAAF}"/>
    <cellStyle name="Normal 3 3 2 3 4 3 3 2" xfId="14345" xr:uid="{11779A23-0AA4-4C84-B1F3-3765702F8068}"/>
    <cellStyle name="Normal 3 3 2 3 4 3 3 2 2" xfId="38927" xr:uid="{C6E945B9-0240-40A0-8826-64FEB2C79831}"/>
    <cellStyle name="Normal 3 3 2 3 4 3 3 3" xfId="30912" xr:uid="{553B0838-2B5E-4FE5-A738-098031AEF4BB}"/>
    <cellStyle name="Normal 3 3 2 3 4 3 4" xfId="9356" xr:uid="{911400EB-C65F-4FC2-B132-1DB8905C38CF}"/>
    <cellStyle name="Normal 3 3 2 3 4 3 4 2" xfId="34073" xr:uid="{AEF8E1DA-6656-490C-9579-E15C610052B4}"/>
    <cellStyle name="Normal 3 3 2 3 4 3 5" xfId="19725" xr:uid="{DC4F0AB2-2107-4B69-AD29-7DD5B0D74342}"/>
    <cellStyle name="Normal 3 3 2 3 4 3 5 2" xfId="43907" xr:uid="{3D0FBD2B-D3AE-41EC-8CCB-E5BA43C8D8F2}"/>
    <cellStyle name="Normal 3 3 2 3 4 3 6" xfId="26192" xr:uid="{22AC9116-2C42-4EA2-952F-BBE7C41736BA}"/>
    <cellStyle name="Normal 3 3 2 3 4 4" xfId="2950" xr:uid="{FD32FD4E-B46D-4BA4-90A2-31856CE8F576}"/>
    <cellStyle name="Normal 3 3 2 3 4 4 2" xfId="6603" xr:uid="{8F950B30-E85F-445D-AE5D-A520FF260C5C}"/>
    <cellStyle name="Normal 3 3 2 3 4 4 2 2" xfId="14862" xr:uid="{BCEB50EE-05B4-4A7A-87A6-12AD3A759EFE}"/>
    <cellStyle name="Normal 3 3 2 3 4 4 2 2 2" xfId="39444" xr:uid="{1D312A9B-0C75-493A-992B-51ECE7E5AA9C}"/>
    <cellStyle name="Normal 3 3 2 3 4 4 2 3" xfId="21785" xr:uid="{8B9FBD29-E512-4866-B788-DE44EDDFD33A}"/>
    <cellStyle name="Normal 3 3 2 3 4 4 2 3 2" xfId="45859" xr:uid="{97F55E8D-EC19-4CF8-81EC-AAD31BE1FED0}"/>
    <cellStyle name="Normal 3 3 2 3 4 4 2 4" xfId="31429" xr:uid="{3E9F44A5-C521-40AE-BE83-AC1AAEBE3FBD}"/>
    <cellStyle name="Normal 3 3 2 3 4 4 3" xfId="11291" xr:uid="{4FFFBC01-A61F-4204-8DDD-B44F914A1989}"/>
    <cellStyle name="Normal 3 3 2 3 4 4 3 2" xfId="35946" xr:uid="{463DABCD-0BB0-40D5-90E0-A4137D909B15}"/>
    <cellStyle name="Normal 3 3 2 3 4 4 4" xfId="19320" xr:uid="{EC7A4D75-2D3A-4A78-9684-B86DC07F893A}"/>
    <cellStyle name="Normal 3 3 2 3 4 4 4 2" xfId="43514" xr:uid="{C91CD414-F080-4752-8ED7-0767CEE4AF02}"/>
    <cellStyle name="Normal 3 3 2 3 4 4 5" xfId="28061" xr:uid="{D32C322F-0F32-4FDF-AE26-98749FFAC710}"/>
    <cellStyle name="Normal 3 3 2 3 4 5" xfId="3669" xr:uid="{18296929-F300-4EA5-9D5C-73B1B1EBBE95}"/>
    <cellStyle name="Normal 3 3 2 3 4 5 2" xfId="7154" xr:uid="{73CB0F88-5EE7-4B4D-88DC-D5BB2A6C53EB}"/>
    <cellStyle name="Normal 3 3 2 3 4 5 2 2" xfId="15413" xr:uid="{2389AF1D-DB03-46B5-BC4B-09834DEBF52F}"/>
    <cellStyle name="Normal 3 3 2 3 4 5 2 2 2" xfId="39995" xr:uid="{FE78F67B-FB8C-43D5-ADA9-CADB4EA77F73}"/>
    <cellStyle name="Normal 3 3 2 3 4 5 2 3" xfId="31980" xr:uid="{A90378B6-637E-4A69-95F4-6FA6B5BA8A66}"/>
    <cellStyle name="Normal 3 3 2 3 4 5 3" xfId="12010" xr:uid="{9B04D676-E78D-4209-B95E-34B92A417596}"/>
    <cellStyle name="Normal 3 3 2 3 4 5 3 2" xfId="36654" xr:uid="{EC7C5906-18F6-431B-8CD0-46321A3F353C}"/>
    <cellStyle name="Normal 3 3 2 3 4 5 4" xfId="21189" xr:uid="{A2EE4755-5D54-463E-9985-0D85B4358F5A}"/>
    <cellStyle name="Normal 3 3 2 3 4 5 4 2" xfId="45309" xr:uid="{38434CB8-CD98-462D-A617-526CB22FF5CE}"/>
    <cellStyle name="Normal 3 3 2 3 4 5 5" xfId="28769" xr:uid="{530CEBC4-B7DF-4707-8325-5E2DBE66FC23}"/>
    <cellStyle name="Normal 3 3 2 3 4 6" xfId="4423" xr:uid="{FBFFDAAE-5445-4E99-B07F-DE59470F8805}"/>
    <cellStyle name="Normal 3 3 2 3 4 6 2" xfId="12764" xr:uid="{90E53C55-688B-4EF5-915E-AC929DE1CAB7}"/>
    <cellStyle name="Normal 3 3 2 3 4 6 2 2" xfId="37349" xr:uid="{53A914D3-B775-4FC7-B7DD-88DCFBB558FB}"/>
    <cellStyle name="Normal 3 3 2 3 4 6 3" xfId="29389" xr:uid="{C2B18D95-73AF-4FF1-8207-E584F88901CA}"/>
    <cellStyle name="Normal 3 3 2 3 4 7" xfId="4940" xr:uid="{936E155D-021B-4AC2-B3E4-B86385B325E4}"/>
    <cellStyle name="Normal 3 3 2 3 4 7 2" xfId="13249" xr:uid="{6E3FC96D-37FB-45A5-94DB-BB5DCDAE4622}"/>
    <cellStyle name="Normal 3 3 2 3 4 7 2 2" xfId="37833" xr:uid="{DB724CBA-E682-488F-8ED8-BE75918846BA}"/>
    <cellStyle name="Normal 3 3 2 3 4 7 3" xfId="29815" xr:uid="{2209DDFD-94F9-437E-B6D7-8A48EF438165}"/>
    <cellStyle name="Normal 3 3 2 3 4 8" xfId="8918" xr:uid="{BA54CE30-2F04-44EC-B915-678EDB976A31}"/>
    <cellStyle name="Normal 3 3 2 3 4 8 2" xfId="33681" xr:uid="{C2CF44D1-D326-4FD9-BCFB-396C88703883}"/>
    <cellStyle name="Normal 3 3 2 3 4 9" xfId="18096" xr:uid="{616B03AA-9C1E-42B3-82D5-37305196ED08}"/>
    <cellStyle name="Normal 3 3 2 3 4 9 2" xfId="42321" xr:uid="{4305752B-2274-48A7-A7EB-D3095DF9BC01}"/>
    <cellStyle name="Normal 3 3 2 3 5" xfId="589" xr:uid="{66569568-E572-49BB-ABFD-F61C29BC0B0B}"/>
    <cellStyle name="Normal 3 3 2 3 5 2" xfId="1224" xr:uid="{5CEB3B02-3BAD-4024-A973-A8370A755150}"/>
    <cellStyle name="Normal 3 3 2 3 5 2 2" xfId="8156" xr:uid="{B309EEF5-412C-4410-8F4F-D198B9F06A71}"/>
    <cellStyle name="Normal 3 3 2 3 5 2 2 2" xfId="16414" xr:uid="{94E71040-FA03-4BF1-BFB3-A61E93B027A6}"/>
    <cellStyle name="Normal 3 3 2 3 5 2 2 2 2" xfId="40996" xr:uid="{E13706C7-7FEB-41A7-A8A7-F698B330FB4A}"/>
    <cellStyle name="Normal 3 3 2 3 5 2 2 3" xfId="22421" xr:uid="{FD2E88CC-A9FE-466A-8005-67887B52659B}"/>
    <cellStyle name="Normal 3 3 2 3 5 2 2 3 2" xfId="46455" xr:uid="{2EFBA68A-057A-4407-84C2-F6AC8CBB524A}"/>
    <cellStyle name="Normal 3 3 2 3 5 2 2 4" xfId="32981" xr:uid="{4489B7AF-36C5-4445-A149-8F4DF2D1342C}"/>
    <cellStyle name="Normal 3 3 2 3 5 2 3" xfId="6269" xr:uid="{937D0460-FBD4-4154-90C8-D9EF5DEBCD04}"/>
    <cellStyle name="Normal 3 3 2 3 5 2 3 2" xfId="14531" xr:uid="{E10CBE65-FF55-4E35-ABE6-F0ABCF202B5E}"/>
    <cellStyle name="Normal 3 3 2 3 5 2 3 2 2" xfId="39113" xr:uid="{A083D97F-2BE5-4407-99BB-6B7DCA48726D}"/>
    <cellStyle name="Normal 3 3 2 3 5 2 3 3" xfId="31098" xr:uid="{99C2689B-1D25-4331-8F11-6550F57A7C9A}"/>
    <cellStyle name="Normal 3 3 2 3 5 2 4" xfId="9592" xr:uid="{562FDC0A-1830-4A3F-81F8-D8611B50BB72}"/>
    <cellStyle name="Normal 3 3 2 3 5 2 4 2" xfId="34287" xr:uid="{9FBFCFAB-944D-41DA-AB23-D636F4BF7E17}"/>
    <cellStyle name="Normal 3 3 2 3 5 2 5" xfId="19954" xr:uid="{473E44FD-B700-4A83-8ABE-5FD81BBE366C}"/>
    <cellStyle name="Normal 3 3 2 3 5 2 5 2" xfId="44132" xr:uid="{D9F2E3AE-3875-4F71-92F3-F73CB12682A3}"/>
    <cellStyle name="Normal 3 3 2 3 5 2 6" xfId="26404" xr:uid="{4BB1136B-F5DE-4535-B469-DBBF62298B29}"/>
    <cellStyle name="Normal 3 3 2 3 5 3" xfId="6789" xr:uid="{0C3BD51C-F9DB-4241-9A1C-46B2CDBA8D8C}"/>
    <cellStyle name="Normal 3 3 2 3 5 3 2" xfId="15048" xr:uid="{60BEACD9-5E97-4426-BAE8-2741859841AB}"/>
    <cellStyle name="Normal 3 3 2 3 5 3 2 2" xfId="21842" xr:uid="{68009290-B8C9-452E-A782-B1ACE888C2B1}"/>
    <cellStyle name="Normal 3 3 2 3 5 3 2 2 2" xfId="45916" xr:uid="{5EE49C86-CA88-428C-B33E-16E7D1E56238}"/>
    <cellStyle name="Normal 3 3 2 3 5 3 2 3" xfId="39630" xr:uid="{1B246A88-882D-4C64-9AD4-1CD5914293F8}"/>
    <cellStyle name="Normal 3 3 2 3 5 3 3" xfId="19377" xr:uid="{9A6F318D-40AA-47E2-883F-6AFA6061D81F}"/>
    <cellStyle name="Normal 3 3 2 3 5 3 3 2" xfId="43571" xr:uid="{1A05F716-1ABE-4B84-9B88-8DDF79C2BCDD}"/>
    <cellStyle name="Normal 3 3 2 3 5 3 4" xfId="31615" xr:uid="{E466C60B-2DBD-4D1C-A306-32A67F30EF10}"/>
    <cellStyle name="Normal 3 3 2 3 5 4" xfId="7326" xr:uid="{D913E752-ABA0-4197-8779-D69A51F47F6F}"/>
    <cellStyle name="Normal 3 3 2 3 5 4 2" xfId="15585" xr:uid="{93FDBDC8-AEFD-48A1-AD5B-5562180DD3BC}"/>
    <cellStyle name="Normal 3 3 2 3 5 4 2 2" xfId="40167" xr:uid="{D02A5660-93CB-4EC5-BA46-854C4A7BF99C}"/>
    <cellStyle name="Normal 3 3 2 3 5 4 3" xfId="21247" xr:uid="{3F9E9950-FA25-4636-B565-B412DA640660}"/>
    <cellStyle name="Normal 3 3 2 3 5 4 3 2" xfId="45366" xr:uid="{BFC36392-365A-48D0-ADD7-D1561CFC7669}"/>
    <cellStyle name="Normal 3 3 2 3 5 4 4" xfId="32152" xr:uid="{DF73A7E0-4968-429B-BCC0-4CC4559FF213}"/>
    <cellStyle name="Normal 3 3 2 3 5 5" xfId="5169" xr:uid="{56E66B23-F227-4178-9D42-4BC8933A7F0A}"/>
    <cellStyle name="Normal 3 3 2 3 5 5 2" xfId="13463" xr:uid="{B3B416CD-70E8-42E7-A358-93E2F56FF142}"/>
    <cellStyle name="Normal 3 3 2 3 5 5 2 2" xfId="38047" xr:uid="{6462ACE7-6997-4F7F-A306-96EACBDDDE86}"/>
    <cellStyle name="Normal 3 3 2 3 5 5 3" xfId="30029" xr:uid="{7A6EFDDD-D8F9-4C2F-9270-DEBDA4236D92}"/>
    <cellStyle name="Normal 3 3 2 3 5 6" xfId="8976" xr:uid="{F78FA370-1FAF-4223-9657-59AAB9E53527}"/>
    <cellStyle name="Normal 3 3 2 3 5 6 2" xfId="33738" xr:uid="{73E1D927-CC39-4194-9B36-8BA81C537902}"/>
    <cellStyle name="Normal 3 3 2 3 5 7" xfId="18770" xr:uid="{3CCFCC4D-A865-4E26-B03D-FEDA5392CCDD}"/>
    <cellStyle name="Normal 3 3 2 3 5 7 2" xfId="42966" xr:uid="{A77D0A63-0038-429B-8F6D-3B0E6CC6FC10}"/>
    <cellStyle name="Normal 3 3 2 3 5 8" xfId="25869" xr:uid="{AEF4DE6B-2699-4C02-AA62-26582AD1599F}"/>
    <cellStyle name="Normal 3 3 2 3 6" xfId="1621" xr:uid="{04B87FFA-6C28-4263-A9A7-B26E5111DD85}"/>
    <cellStyle name="Normal 3 3 2 3 6 2" xfId="6907" xr:uid="{D51BBE65-A71A-4A08-BC3B-09791D68B2D0}"/>
    <cellStyle name="Normal 3 3 2 3 6 2 2" xfId="15166" xr:uid="{1B491C19-EEE3-4CAD-9A47-679FF4D1AECC}"/>
    <cellStyle name="Normal 3 3 2 3 6 2 2 2" xfId="39748" xr:uid="{684F9E0E-3FC2-4138-B3A9-CEBD4EE227CD}"/>
    <cellStyle name="Normal 3 3 2 3 6 2 3" xfId="22804" xr:uid="{A642D3EE-D579-428A-9724-4B760FDD1CCB}"/>
    <cellStyle name="Normal 3 3 2 3 6 2 3 2" xfId="46830" xr:uid="{E0B4DE98-1C45-40F8-A685-AF319FDF6191}"/>
    <cellStyle name="Normal 3 3 2 3 6 2 4" xfId="31733" xr:uid="{139ABED2-BA06-4A8B-90AD-E31F150E0D5F}"/>
    <cellStyle name="Normal 3 3 2 3 6 3" xfId="5554" xr:uid="{271D8276-5F9C-4AC7-9A8C-D81910847068}"/>
    <cellStyle name="Normal 3 3 2 3 6 3 2" xfId="13837" xr:uid="{B8630BE9-091B-4BCD-ADFD-BFF417357004}"/>
    <cellStyle name="Normal 3 3 2 3 6 3 2 2" xfId="38421" xr:uid="{E7DDC00C-C54F-4743-8786-0C63A4770653}"/>
    <cellStyle name="Normal 3 3 2 3 6 3 3" xfId="30403" xr:uid="{1EFCD41B-90D6-4C2B-8B20-C8BEC9CCBA06}"/>
    <cellStyle name="Normal 3 3 2 3 6 4" xfId="9975" xr:uid="{FFD34C7E-7699-475F-8E86-B67F676E1EA0}"/>
    <cellStyle name="Normal 3 3 2 3 6 4 2" xfId="34661" xr:uid="{6291C482-27EC-45B0-A1ED-4D4E344624FD}"/>
    <cellStyle name="Normal 3 3 2 3 6 5" xfId="20338" xr:uid="{EE368D6F-D213-44A2-A910-59A7BA09A992}"/>
    <cellStyle name="Normal 3 3 2 3 6 5 2" xfId="44510" xr:uid="{E78EA603-DB13-40F6-9882-E1D226BC8B85}"/>
    <cellStyle name="Normal 3 3 2 3 6 6" xfId="26777" xr:uid="{1E25D128-A45F-4245-9DF0-A3C6BE3A8F8A}"/>
    <cellStyle name="Normal 3 3 2 3 7" xfId="1778" xr:uid="{BE5D8942-E140-4F0D-B4CF-D26F94233688}"/>
    <cellStyle name="Normal 3 3 2 3 7 2" xfId="7592" xr:uid="{9AC3E519-CCC9-4102-82FF-E9C49DAB5091}"/>
    <cellStyle name="Normal 3 3 2 3 7 2 2" xfId="15850" xr:uid="{BDAF6468-302D-4098-B2B9-889A3FB620BD}"/>
    <cellStyle name="Normal 3 3 2 3 7 2 2 2" xfId="40432" xr:uid="{06815E81-A851-46E0-B4EB-BA0D56796BEA}"/>
    <cellStyle name="Normal 3 3 2 3 7 2 3" xfId="22943" xr:uid="{B6C1A853-BC4C-48B7-AA73-6EB08F238CD7}"/>
    <cellStyle name="Normal 3 3 2 3 7 2 3 2" xfId="46954" xr:uid="{760297BB-E2BC-477E-A242-DDA1A02430F3}"/>
    <cellStyle name="Normal 3 3 2 3 7 2 4" xfId="32417" xr:uid="{D7BDAB89-A7E5-4FD6-B3FC-EEAD6FE11E56}"/>
    <cellStyle name="Normal 3 3 2 3 7 3" xfId="5696" xr:uid="{C5C029E4-D80D-48B2-BD5D-2D28F1D02A3B}"/>
    <cellStyle name="Normal 3 3 2 3 7 3 2" xfId="13958" xr:uid="{3897786F-2D08-4F76-9A77-DE8F653175C2}"/>
    <cellStyle name="Normal 3 3 2 3 7 3 2 2" xfId="38540" xr:uid="{DB3C7FB1-96B5-404F-9159-F163B4C069E4}"/>
    <cellStyle name="Normal 3 3 2 3 7 3 3" xfId="30525" xr:uid="{CF8A3DCA-CB39-4243-B80D-5C60204749A4}"/>
    <cellStyle name="Normal 3 3 2 3 7 4" xfId="10120" xr:uid="{E71E8116-A5AA-48CE-9528-2986281139E7}"/>
    <cellStyle name="Normal 3 3 2 3 7 4 2" xfId="34780" xr:uid="{1A4F21BF-88D1-45BF-A035-F71B512BF417}"/>
    <cellStyle name="Normal 3 3 2 3 7 5" xfId="20478" xr:uid="{435F38A3-CFEB-415F-B7D9-6D7F4A08CE8F}"/>
    <cellStyle name="Normal 3 3 2 3 7 5 2" xfId="44638" xr:uid="{31927B03-8A9C-4D72-B468-981F422052A2}"/>
    <cellStyle name="Normal 3 3 2 3 7 6" xfId="26895" xr:uid="{978A156A-D0E8-4BFB-88AC-8BA7A71FAB6E}"/>
    <cellStyle name="Normal 3 3 2 3 8" xfId="736" xr:uid="{030417C6-1212-457A-B480-C22EBFBE0AE1}"/>
    <cellStyle name="Normal 3 3 2 3 8 2" xfId="7705" xr:uid="{18BA4877-8CD6-4D25-8F31-10D8BFADD97E}"/>
    <cellStyle name="Normal 3 3 2 3 8 2 2" xfId="15963" xr:uid="{34F27D47-2825-4446-8425-553FA9662D3E}"/>
    <cellStyle name="Normal 3 3 2 3 8 2 2 2" xfId="40545" xr:uid="{02AA3D79-8F3C-4A0D-AC59-9B229AB61BCA}"/>
    <cellStyle name="Normal 3 3 2 3 8 2 3" xfId="21972" xr:uid="{86DE3603-BE7F-4BAF-8C16-6134FC6FFCBC}"/>
    <cellStyle name="Normal 3 3 2 3 8 2 3 2" xfId="46044" xr:uid="{EB3D3CDB-C472-425F-A5E6-4B7BE6579465}"/>
    <cellStyle name="Normal 3 3 2 3 8 2 4" xfId="32530" xr:uid="{8CD64D6B-185F-48AD-9C8E-687D2E4E0A3D}"/>
    <cellStyle name="Normal 3 3 2 3 8 3" xfId="5818" xr:uid="{D70FD08A-E8C2-4CBB-B70B-DC5A15205756}"/>
    <cellStyle name="Normal 3 3 2 3 8 3 2" xfId="14080" xr:uid="{AB7A1397-7163-4E8C-A261-07981E58BE1F}"/>
    <cellStyle name="Normal 3 3 2 3 8 3 2 2" xfId="38662" xr:uid="{A07378DA-C7D2-4A6D-97BA-D268EC554482}"/>
    <cellStyle name="Normal 3 3 2 3 8 3 3" xfId="30647" xr:uid="{5DD00539-270E-463B-A528-4B44FD2A5EBE}"/>
    <cellStyle name="Normal 3 3 2 3 8 4" xfId="9131" xr:uid="{726ACBFC-BDF5-46C7-9335-C1061332A679}"/>
    <cellStyle name="Normal 3 3 2 3 8 4 2" xfId="33880" xr:uid="{CCCFD0EA-D65E-450C-8688-757F50C20C39}"/>
    <cellStyle name="Normal 3 3 2 3 8 5" xfId="19507" xr:uid="{64A683E8-407E-4A11-A9B4-87E31FD8A4DF}"/>
    <cellStyle name="Normal 3 3 2 3 8 5 2" xfId="43699" xr:uid="{4061D9E8-A53B-4491-B765-6A1E7C7D2D3E}"/>
    <cellStyle name="Normal 3 3 2 3 8 6" xfId="26005" xr:uid="{1D850BC1-7AAA-4A40-8073-03524E403384}"/>
    <cellStyle name="Normal 3 3 2 3 9" xfId="1897" xr:uid="{F8742A51-4737-4BA0-BDF7-BB61FE035F92}"/>
    <cellStyle name="Normal 3 3 2 3 9 2" xfId="7783" xr:uid="{BEF3789F-1F4B-4E5B-ACCB-9F55F873C59A}"/>
    <cellStyle name="Normal 3 3 2 3 9 2 2" xfId="16041" xr:uid="{18C206F3-635E-4F54-AF36-B7C913EF8F6C}"/>
    <cellStyle name="Normal 3 3 2 3 9 2 2 2" xfId="40623" xr:uid="{01B47DAF-2F16-43A0-8309-1F5DABAFF04D}"/>
    <cellStyle name="Normal 3 3 2 3 9 2 3" xfId="23061" xr:uid="{F0D232E2-ECA4-4C22-B44A-2E818147D1EE}"/>
    <cellStyle name="Normal 3 3 2 3 9 2 3 2" xfId="47072" xr:uid="{E5915542-99EC-468A-A630-9FDE8D2DA382}"/>
    <cellStyle name="Normal 3 3 2 3 9 2 4" xfId="32608" xr:uid="{5F9B0AA1-FE0D-427A-910E-50205C0362A8}"/>
    <cellStyle name="Normal 3 3 2 3 9 3" xfId="5896" xr:uid="{F4A198E0-2274-40EE-84EE-20D22A3C7395}"/>
    <cellStyle name="Normal 3 3 2 3 9 3 2" xfId="14158" xr:uid="{00DC6D2A-0DF5-468D-9510-F66D354B5ADB}"/>
    <cellStyle name="Normal 3 3 2 3 9 3 2 2" xfId="38740" xr:uid="{EC074045-759D-40E0-8A67-DDF4710B6CC8}"/>
    <cellStyle name="Normal 3 3 2 3 9 3 3" xfId="30725" xr:uid="{8356F4C2-8158-4B24-AE40-D55EE86AF395}"/>
    <cellStyle name="Normal 3 3 2 3 9 4" xfId="10239" xr:uid="{1C5C44E7-6EB7-44CC-9FAC-5369062BF543}"/>
    <cellStyle name="Normal 3 3 2 3 9 4 2" xfId="34898" xr:uid="{60C6C91E-D02F-4491-A0CB-D49579D88D9F}"/>
    <cellStyle name="Normal 3 3 2 3 9 5" xfId="20596" xr:uid="{5FBEF1F9-5265-4436-BBFE-A18FC73DB38B}"/>
    <cellStyle name="Normal 3 3 2 3 9 5 2" xfId="44756" xr:uid="{7A5EF49A-F791-42FF-91F2-13A76229B5AD}"/>
    <cellStyle name="Normal 3 3 2 3 9 6" xfId="27013" xr:uid="{ADE72E25-0EBA-4D19-828D-2FA2205B905F}"/>
    <cellStyle name="Normal 3 3 2 30" xfId="17808" xr:uid="{45FC3AEC-2644-4A90-BC1A-EB0482FD260F}"/>
    <cellStyle name="Normal 3 3 2 30 2" xfId="42033" xr:uid="{79F3AE82-646E-4F23-BB3B-F0AA2903E51B}"/>
    <cellStyle name="Normal 3 3 2 31" xfId="18378" xr:uid="{7C1E4E50-1CC2-46D5-B546-C57B7733B776}"/>
    <cellStyle name="Normal 3 3 2 31 2" xfId="42595" xr:uid="{E1AEF323-A8CB-430B-9295-7B9C284E6ED6}"/>
    <cellStyle name="Normal 3 3 2 32" xfId="25546" xr:uid="{4286D045-75E4-44A4-913D-AE26990374A3}"/>
    <cellStyle name="Normal 3 3 2 4" xfId="240" xr:uid="{F6B985D2-3997-4343-8B7C-B083AE6A7A20}"/>
    <cellStyle name="Normal 3 3 2 4 10" xfId="2749" xr:uid="{BEAE3B7A-67D1-4673-8048-76B76A4ED9D1}"/>
    <cellStyle name="Normal 3 3 2 4 10 2" xfId="11090" xr:uid="{7D32BA98-6032-42CA-B1F5-F4CB2CCABBB7}"/>
    <cellStyle name="Normal 3 3 2 4 10 2 2" xfId="35745" xr:uid="{DEFE46C1-4C9B-4CB2-8CCA-5EBAE9ADD7D2}"/>
    <cellStyle name="Normal 3 3 2 4 10 3" xfId="27860" xr:uid="{F5624E1A-2BC2-4FC6-B2FF-6CDB2F98F429}"/>
    <cellStyle name="Normal 3 3 2 4 11" xfId="3222" xr:uid="{1F85F68B-9EEE-4085-9110-53FCE57D1AF2}"/>
    <cellStyle name="Normal 3 3 2 4 11 2" xfId="11563" xr:uid="{B13FE51E-56EB-4A33-A2E2-10B371E223B7}"/>
    <cellStyle name="Normal 3 3 2 4 11 2 2" xfId="36217" xr:uid="{9706002D-C7CA-4B25-BBC2-E11740B543BE}"/>
    <cellStyle name="Normal 3 3 2 4 11 3" xfId="28332" xr:uid="{6D7EF434-82A2-4A7C-9369-FB584E98E795}"/>
    <cellStyle name="Normal 3 3 2 4 12" xfId="3466" xr:uid="{D91FAC7E-1764-4F71-A8FB-01322D0F1A36}"/>
    <cellStyle name="Normal 3 3 2 4 12 2" xfId="11807" xr:uid="{B4C58447-74D2-481A-90FD-9829B8D49DF7}"/>
    <cellStyle name="Normal 3 3 2 4 12 2 2" xfId="36453" xr:uid="{B1DA4A6D-0EB0-4441-8BC6-D46C038BDE43}"/>
    <cellStyle name="Normal 3 3 2 4 12 3" xfId="28568" xr:uid="{DA2E1A76-592B-44D2-8F98-FBE5F3909E0D}"/>
    <cellStyle name="Normal 3 3 2 4 13" xfId="4176" xr:uid="{27AFBE1D-25D6-4CFC-B4E7-F1F69FFCFEEE}"/>
    <cellStyle name="Normal 3 3 2 4 13 2" xfId="12517" xr:uid="{73D83673-3529-4B86-820F-BDC607476E59}"/>
    <cellStyle name="Normal 3 3 2 4 13 2 2" xfId="37102" xr:uid="{7E4E6FF6-7855-4860-AF96-0C9115B6B077}"/>
    <cellStyle name="Normal 3 3 2 4 13 3" xfId="29188" xr:uid="{49C78E55-0D78-4656-804E-8C7D276EFD81}"/>
    <cellStyle name="Normal 3 3 2 4 14" xfId="4760" xr:uid="{E0091FAF-BF7F-4B14-AA4A-D205F89E5171}"/>
    <cellStyle name="Normal 3 3 2 4 14 2" xfId="13089" xr:uid="{A065E1EA-FADB-451A-835D-F66CCA9D4D08}"/>
    <cellStyle name="Normal 3 3 2 4 14 2 2" xfId="37674" xr:uid="{CEC38762-AE23-4B08-9E5C-5F4F1E7B22DB}"/>
    <cellStyle name="Normal 3 3 2 4 14 3" xfId="29654" xr:uid="{7D982CE6-720C-49CE-929A-B8965B515BE7}"/>
    <cellStyle name="Normal 3 3 2 4 15" xfId="8693" xr:uid="{168F3FD6-2F17-4D8F-9E48-D046030D95E0}"/>
    <cellStyle name="Normal 3 3 2 4 15 2" xfId="33473" xr:uid="{C93B204B-476B-40A9-959E-1E571F7E9783}"/>
    <cellStyle name="Normal 3 3 2 4 16" xfId="17879" xr:uid="{AE229C11-5948-498F-8513-4664963A07E1}"/>
    <cellStyle name="Normal 3 3 2 4 16 2" xfId="42104" xr:uid="{FDA1F4AA-4F05-4945-8456-C5162DC6730E}"/>
    <cellStyle name="Normal 3 3 2 4 17" xfId="18482" xr:uid="{CDF7E8BB-A6E2-4E5D-AB9B-515B1200758F}"/>
    <cellStyle name="Normal 3 3 2 4 17 2" xfId="42685" xr:uid="{B089A097-0859-42A1-AD4A-EF13F34BAF82}"/>
    <cellStyle name="Normal 3 3 2 4 18" xfId="25607" xr:uid="{739CB61E-AA01-4D8D-9601-086577891683}"/>
    <cellStyle name="Normal 3 3 2 4 2" xfId="436" xr:uid="{50AAFD95-05F3-4B9A-BC9A-6BE60267E5EB}"/>
    <cellStyle name="Normal 3 3 2 4 2 10" xfId="4977" xr:uid="{109B03DA-580C-4864-A901-D91598754380}"/>
    <cellStyle name="Normal 3 3 2 4 2 10 2" xfId="13278" xr:uid="{50C086F0-95A4-429A-978A-86A23B3D09FE}"/>
    <cellStyle name="Normal 3 3 2 4 2 10 2 2" xfId="37862" xr:uid="{18C365B6-165A-4F90-B7E8-839ADEA7CDBD}"/>
    <cellStyle name="Normal 3 3 2 4 2 10 3" xfId="29844" xr:uid="{5B2FB3C3-6FE8-4918-9EC5-4B97B5F4DDC7}"/>
    <cellStyle name="Normal 3 3 2 4 2 11" xfId="8828" xr:uid="{DE553FC6-8FA5-4CDE-8CCF-AF13707FE13A}"/>
    <cellStyle name="Normal 3 3 2 4 2 11 2" xfId="33594" xr:uid="{948C823D-6E51-4891-8F6C-4BBFD0BF5FC2}"/>
    <cellStyle name="Normal 3 3 2 4 2 12" xfId="18013" xr:uid="{60F4F1F7-CC4C-4804-A431-93477243D9A5}"/>
    <cellStyle name="Normal 3 3 2 4 2 12 2" xfId="42238" xr:uid="{99A0D491-35C9-457A-B5EE-67097E83C9BB}"/>
    <cellStyle name="Normal 3 3 2 4 2 13" xfId="18619" xr:uid="{A10151A9-FA95-4045-89EF-B5B98B906578}"/>
    <cellStyle name="Normal 3 3 2 4 2 13 2" xfId="42815" xr:uid="{9E71DAA0-8126-4BBD-A222-6D97925F5B73}"/>
    <cellStyle name="Normal 3 3 2 4 2 14" xfId="25725" xr:uid="{B4FC6CDE-D2D9-45DC-B408-4F74B1A59A52}"/>
    <cellStyle name="Normal 3 3 2 4 2 2" xfId="1456" xr:uid="{DB5E65AC-F48E-4A71-BC2D-C01AC731F51E}"/>
    <cellStyle name="Normal 3 3 2 4 2 2 2" xfId="3103" xr:uid="{85491FE1-FD2D-4748-BB80-E8333516BFED}"/>
    <cellStyle name="Normal 3 3 2 4 2 2 2 2" xfId="7060" xr:uid="{3255DE68-CA69-41D3-885A-7951E68C019B}"/>
    <cellStyle name="Normal 3 3 2 4 2 2 2 2 2" xfId="15319" xr:uid="{C64F38F9-1E2A-4C12-BDE4-0AA609F9375E}"/>
    <cellStyle name="Normal 3 3 2 4 2 2 2 2 2 2" xfId="39901" xr:uid="{C74289AF-2C34-4E62-8B87-B23136B96757}"/>
    <cellStyle name="Normal 3 3 2 4 2 2 2 2 3" xfId="31886" xr:uid="{6A349827-5B83-4B0B-90A2-E08F3AC48AAC}"/>
    <cellStyle name="Normal 3 3 2 4 2 2 2 3" xfId="11444" xr:uid="{650C36DC-EF26-443C-A55B-80CD68E49603}"/>
    <cellStyle name="Normal 3 3 2 4 2 2 2 3 2" xfId="36099" xr:uid="{B12E25ED-E1C3-42B0-8A4A-20F54FC2A4D8}"/>
    <cellStyle name="Normal 3 3 2 4 2 2 2 4" xfId="22644" xr:uid="{65E87EBD-D27E-40E8-9572-33DEA5814573}"/>
    <cellStyle name="Normal 3 3 2 4 2 2 2 4 2" xfId="46671" xr:uid="{5830F1D3-C65F-4443-A723-B36B9DD82C43}"/>
    <cellStyle name="Normal 3 3 2 4 2 2 2 5" xfId="28214" xr:uid="{2EA63C82-88A6-4458-8D0B-78E6F9EAA759}"/>
    <cellStyle name="Normal 3 3 2 4 2 2 3" xfId="3822" xr:uid="{B659E848-7D97-4220-BA07-AC4500863D33}"/>
    <cellStyle name="Normal 3 3 2 4 2 2 3 2" xfId="12163" xr:uid="{B9B08300-F7FF-41A4-840F-5E20C4160D0C}"/>
    <cellStyle name="Normal 3 3 2 4 2 2 3 2 2" xfId="36807" xr:uid="{65E7C961-6DF5-457E-B98A-68DFC3FCB9D1}"/>
    <cellStyle name="Normal 3 3 2 4 2 2 3 3" xfId="28922" xr:uid="{18193D15-69E9-4BF1-934A-E51B29C21190}"/>
    <cellStyle name="Normal 3 3 2 4 2 2 4" xfId="4576" xr:uid="{CB8A2290-1EF6-4CE2-8725-3F557BB0498B}"/>
    <cellStyle name="Normal 3 3 2 4 2 2 4 2" xfId="12917" xr:uid="{4317D9FF-CDC5-4AB8-9295-4859C6C60CC4}"/>
    <cellStyle name="Normal 3 3 2 4 2 2 4 2 2" xfId="37502" xr:uid="{6D4D5BCC-3471-45FE-B072-A427BDBCF79D}"/>
    <cellStyle name="Normal 3 3 2 4 2 2 4 3" xfId="29542" xr:uid="{9E9592F8-9575-4192-8527-54894FA55290}"/>
    <cellStyle name="Normal 3 3 2 4 2 2 5" xfId="5396" xr:uid="{CB199749-7158-4774-8A59-F9102CF645D6}"/>
    <cellStyle name="Normal 3 3 2 4 2 2 5 2" xfId="13679" xr:uid="{BD0CAF5A-3376-4E49-8533-ABB8D9D5F639}"/>
    <cellStyle name="Normal 3 3 2 4 2 2 5 2 2" xfId="38263" xr:uid="{3597F96D-B269-4C4A-8127-F4675A4358E7}"/>
    <cellStyle name="Normal 3 3 2 4 2 2 5 3" xfId="30245" xr:uid="{D3E6999C-FA30-421D-92FF-CA2F17792158}"/>
    <cellStyle name="Normal 3 3 2 4 2 2 6" xfId="9817" xr:uid="{5912F5D1-B426-4F3D-99E6-E8E654EEB158}"/>
    <cellStyle name="Normal 3 3 2 4 2 2 6 2" xfId="34503" xr:uid="{C29C60A5-54A5-4FA1-8A68-285B6F5EC06A}"/>
    <cellStyle name="Normal 3 3 2 4 2 2 7" xfId="18249" xr:uid="{4345965C-DF0F-4ADD-A798-08E24E50A4B0}"/>
    <cellStyle name="Normal 3 3 2 4 2 2 7 2" xfId="42474" xr:uid="{40A900F3-3A9F-4A99-BCE1-FA6914E6FA62}"/>
    <cellStyle name="Normal 3 3 2 4 2 2 8" xfId="20178" xr:uid="{79BB3441-81FF-4568-97F9-02CAAD561AEA}"/>
    <cellStyle name="Normal 3 3 2 4 2 2 8 2" xfId="44352" xr:uid="{B5879973-75D4-4D6B-B504-4AF3E3EE71B1}"/>
    <cellStyle name="Normal 3 3 2 4 2 2 9" xfId="26619" xr:uid="{E17142B6-9536-408D-B37A-35FEA555B764}"/>
    <cellStyle name="Normal 3 3 2 4 2 3" xfId="1017" xr:uid="{DC28D12F-96B0-4C5F-9499-E1AF191A9092}"/>
    <cellStyle name="Normal 3 3 2 4 2 3 2" xfId="7998" xr:uid="{E600525E-0430-4263-AA87-5D5770793240}"/>
    <cellStyle name="Normal 3 3 2 4 2 3 2 2" xfId="16256" xr:uid="{5292861E-DF89-4D54-B0AC-3CDD772B9D0B}"/>
    <cellStyle name="Normal 3 3 2 4 2 3 2 2 2" xfId="40838" xr:uid="{4E59D89E-DE63-4F95-A336-E0E640B43683}"/>
    <cellStyle name="Normal 3 3 2 4 2 3 2 3" xfId="22226" xr:uid="{A24E9F67-DDFC-407E-9355-B077DED05574}"/>
    <cellStyle name="Normal 3 3 2 4 2 3 2 3 2" xfId="46267" xr:uid="{B76561D4-95AA-403D-B048-1C782149A73C}"/>
    <cellStyle name="Normal 3 3 2 4 2 3 2 4" xfId="32823" xr:uid="{078E4F38-9BFA-4C99-9CAD-03FFBC0D6C10}"/>
    <cellStyle name="Normal 3 3 2 4 2 3 3" xfId="6111" xr:uid="{A29EB70E-90BD-4CE5-8C28-BF7BB97E3ABB}"/>
    <cellStyle name="Normal 3 3 2 4 2 3 3 2" xfId="14373" xr:uid="{FD3F0BEE-C7EA-4CD1-BB54-112494DA5921}"/>
    <cellStyle name="Normal 3 3 2 4 2 3 3 2 2" xfId="38955" xr:uid="{584F932D-015F-4EDE-B78C-19B1C98BE73D}"/>
    <cellStyle name="Normal 3 3 2 4 2 3 3 3" xfId="30940" xr:uid="{EE5AE4DE-BA54-424C-9CEE-31C11196E815}"/>
    <cellStyle name="Normal 3 3 2 4 2 3 4" xfId="9393" xr:uid="{8E0228BF-B011-4EDB-AF68-E4B9835899E8}"/>
    <cellStyle name="Normal 3 3 2 4 2 3 4 2" xfId="34101" xr:uid="{DA854D6A-A277-486E-87EF-5562C4FEE4D7}"/>
    <cellStyle name="Normal 3 3 2 4 2 3 5" xfId="19761" xr:uid="{38F6AE1D-DA9C-4F39-A359-DAF49B31F482}"/>
    <cellStyle name="Normal 3 3 2 4 2 3 5 2" xfId="43941" xr:uid="{42E350C3-57FC-42CD-A537-CDF799BD8274}"/>
    <cellStyle name="Normal 3 3 2 4 2 3 6" xfId="26220" xr:uid="{F911AF25-5A45-4B51-9A3E-91CB7E37B255}"/>
    <cellStyle name="Normal 3 3 2 4 2 4" xfId="2244" xr:uid="{854D9474-1B92-44DC-B912-96572174306A}"/>
    <cellStyle name="Normal 3 3 2 4 2 4 2" xfId="6631" xr:uid="{574D0AC4-2B1D-480F-A39B-35A2A9E7AD67}"/>
    <cellStyle name="Normal 3 3 2 4 2 4 2 2" xfId="14890" xr:uid="{55323D97-25E3-4ED2-B2B2-9D7605CD1899}"/>
    <cellStyle name="Normal 3 3 2 4 2 4 2 2 2" xfId="39472" xr:uid="{39D18A3C-5DA6-48BD-9CC7-31985A820864}"/>
    <cellStyle name="Normal 3 3 2 4 2 4 2 3" xfId="21691" xr:uid="{6E78EC6A-CB60-45BA-905D-EBF1B06AAE72}"/>
    <cellStyle name="Normal 3 3 2 4 2 4 2 3 2" xfId="45768" xr:uid="{AB479ADF-6849-4030-AD99-BD24953CEB17}"/>
    <cellStyle name="Normal 3 3 2 4 2 4 2 4" xfId="31457" xr:uid="{67E5E543-E42E-4A1F-8CC9-BD5B4B5DA50B}"/>
    <cellStyle name="Normal 3 3 2 4 2 4 3" xfId="10585" xr:uid="{8F2F7ACA-3D64-4C41-AA9E-29FB16F92E64}"/>
    <cellStyle name="Normal 3 3 2 4 2 4 3 2" xfId="35243" xr:uid="{93CACAD8-F146-4609-BEC1-EC8A2A87BA4F}"/>
    <cellStyle name="Normal 3 3 2 4 2 4 4" xfId="19226" xr:uid="{C4A4114A-127C-45A8-B480-9B262C8D9AD7}"/>
    <cellStyle name="Normal 3 3 2 4 2 4 4 2" xfId="43420" xr:uid="{7A8E363C-F1ED-442D-A10B-370A7E56BB95}"/>
    <cellStyle name="Normal 3 3 2 4 2 4 5" xfId="27358" xr:uid="{089426E2-31BF-405F-9555-F2FDA718B0C8}"/>
    <cellStyle name="Normal 3 3 2 4 2 5" xfId="2630" xr:uid="{0D7522A9-0580-4AF6-A4E0-8E5A9A4514E1}"/>
    <cellStyle name="Normal 3 3 2 4 2 5 2" xfId="8416" xr:uid="{F3CD7C62-2C5B-40DF-B5BE-41B0CA4AF82F}"/>
    <cellStyle name="Normal 3 3 2 4 2 5 2 2" xfId="16674" xr:uid="{F5F63179-54F2-4EBF-A02D-2F23A7C970C1}"/>
    <cellStyle name="Normal 3 3 2 4 2 5 2 2 2" xfId="41256" xr:uid="{B0A6DAF2-73E4-4601-99D4-CA00B3F64536}"/>
    <cellStyle name="Normal 3 3 2 4 2 5 2 3" xfId="33241" xr:uid="{7765136F-54E9-475C-89FB-B4B35F564EB3}"/>
    <cellStyle name="Normal 3 3 2 4 2 5 3" xfId="10971" xr:uid="{058D5285-2AB8-42F7-842A-59AD60730499}"/>
    <cellStyle name="Normal 3 3 2 4 2 5 3 2" xfId="35627" xr:uid="{6D48CDE9-86A3-47B3-9719-240A45B61BC9}"/>
    <cellStyle name="Normal 3 3 2 4 2 5 4" xfId="21095" xr:uid="{D12114E4-DD4A-45E6-8B76-FC951EAAF0E2}"/>
    <cellStyle name="Normal 3 3 2 4 2 5 4 2" xfId="45216" xr:uid="{3E3D2B1F-C555-4D97-987C-AE7052A6BF6E}"/>
    <cellStyle name="Normal 3 3 2 4 2 5 5" xfId="27742" xr:uid="{A519323F-6463-4695-97B8-4DC7EE88BF83}"/>
    <cellStyle name="Normal 3 3 2 4 2 6" xfId="2867" xr:uid="{D3265E17-1376-4426-8982-DF5F177B3FEA}"/>
    <cellStyle name="Normal 3 3 2 4 2 6 2" xfId="11208" xr:uid="{8FF2E423-DA50-44FE-A3F5-22C9426DDC71}"/>
    <cellStyle name="Normal 3 3 2 4 2 6 2 2" xfId="35863" xr:uid="{7A166843-D230-4FEC-A5B5-AB67FC5AEBEC}"/>
    <cellStyle name="Normal 3 3 2 4 2 6 3" xfId="27978" xr:uid="{1F369429-6A46-453D-8955-536BE2F7EA3C}"/>
    <cellStyle name="Normal 3 3 2 4 2 7" xfId="3340" xr:uid="{BA9FB969-24C0-4C9F-827D-31BC0A7D60F6}"/>
    <cellStyle name="Normal 3 3 2 4 2 7 2" xfId="11681" xr:uid="{9D9A3D65-5A69-4915-9550-7D992F709C72}"/>
    <cellStyle name="Normal 3 3 2 4 2 7 2 2" xfId="36335" xr:uid="{87F0E680-CEC6-4F71-9917-0E56AC2E6BCB}"/>
    <cellStyle name="Normal 3 3 2 4 2 7 3" xfId="28450" xr:uid="{6B28F03A-5DB1-4B84-8B1B-731DE9B3FEEE}"/>
    <cellStyle name="Normal 3 3 2 4 2 8" xfId="3586" xr:uid="{198F4C07-3446-4DAD-BE93-415535D0CFAC}"/>
    <cellStyle name="Normal 3 3 2 4 2 8 2" xfId="11927" xr:uid="{1EED53EA-56B8-48BD-B697-30564606B06C}"/>
    <cellStyle name="Normal 3 3 2 4 2 8 2 2" xfId="36571" xr:uid="{F3C6095D-95F8-41FF-9AA5-A43F25521056}"/>
    <cellStyle name="Normal 3 3 2 4 2 8 3" xfId="28686" xr:uid="{C52EBB30-3896-439A-BE40-CFFFD8C8AAA0}"/>
    <cellStyle name="Normal 3 3 2 4 2 9" xfId="4340" xr:uid="{81F1CB0C-5087-4FC8-A7D8-F82DFEAC4406}"/>
    <cellStyle name="Normal 3 3 2 4 2 9 2" xfId="12681" xr:uid="{E9DD917E-844C-4476-8E0D-6043CE829082}"/>
    <cellStyle name="Normal 3 3 2 4 2 9 2 2" xfId="37266" xr:uid="{69BDD44D-4A33-4725-BF7B-49499ECC85A4}"/>
    <cellStyle name="Normal 3 3 2 4 2 9 3" xfId="29306" xr:uid="{900D2B05-14FD-48FF-BACA-2990296D1F55}"/>
    <cellStyle name="Normal 3 3 2 4 3" xfId="624" xr:uid="{11707CE6-857A-405E-B0AF-80FCE0BC6625}"/>
    <cellStyle name="Normal 3 3 2 4 3 10" xfId="25904" xr:uid="{694F1AC0-4051-43BA-8B9B-71B3AAC221C4}"/>
    <cellStyle name="Normal 3 3 2 4 3 2" xfId="1257" xr:uid="{837900F5-1ECD-41F2-91FC-E126738365DD}"/>
    <cellStyle name="Normal 3 3 2 4 3 2 2" xfId="8184" xr:uid="{EF936B97-2FE7-4D84-B954-A4F0472EEC18}"/>
    <cellStyle name="Normal 3 3 2 4 3 2 2 2" xfId="16442" xr:uid="{022E6283-56C7-4031-8D9B-68C40E12728A}"/>
    <cellStyle name="Normal 3 3 2 4 3 2 2 2 2" xfId="41024" xr:uid="{6FCCF060-5B19-413A-912A-E4DDFE31B69E}"/>
    <cellStyle name="Normal 3 3 2 4 3 2 2 3" xfId="22449" xr:uid="{B24EF8FD-C8D8-474E-8263-01F9274CCFE1}"/>
    <cellStyle name="Normal 3 3 2 4 3 2 2 3 2" xfId="46483" xr:uid="{F4525D64-4ECC-4412-B1FB-80072049A3E0}"/>
    <cellStyle name="Normal 3 3 2 4 3 2 2 4" xfId="33009" xr:uid="{DBB621EE-B55A-416F-8F12-9ADFE45415C6}"/>
    <cellStyle name="Normal 3 3 2 4 3 2 3" xfId="6305" xr:uid="{39914CFA-BA77-4AD7-BCB3-4DAE3E442CBD}"/>
    <cellStyle name="Normal 3 3 2 4 3 2 3 2" xfId="14566" xr:uid="{338F6126-676E-4E0F-8D48-1DD822F72049}"/>
    <cellStyle name="Normal 3 3 2 4 3 2 3 2 2" xfId="39148" xr:uid="{6FF54A02-0EFA-40A1-BF8F-41D40A10AD76}"/>
    <cellStyle name="Normal 3 3 2 4 3 2 3 3" xfId="31133" xr:uid="{5C2581BB-32FA-4352-AF48-94002B0D21D4}"/>
    <cellStyle name="Normal 3 3 2 4 3 2 4" xfId="9620" xr:uid="{F52FC81E-C364-4B41-AFCA-62A5D480C961}"/>
    <cellStyle name="Normal 3 3 2 4 3 2 4 2" xfId="34315" xr:uid="{52B39812-F996-456A-9836-556C895793B6}"/>
    <cellStyle name="Normal 3 3 2 4 3 2 5" xfId="19982" xr:uid="{71546596-1AC1-4A62-9778-38485DB46321}"/>
    <cellStyle name="Normal 3 3 2 4 3 2 5 2" xfId="44160" xr:uid="{87AEAE07-9D95-410B-B70D-0983CFE0B8EF}"/>
    <cellStyle name="Normal 3 3 2 4 3 2 6" xfId="26432" xr:uid="{ED32E65D-1D36-474C-BB68-BB337528DAA4}"/>
    <cellStyle name="Normal 3 3 2 4 3 3" xfId="2985" xr:uid="{9CA52A7B-E2A1-4C18-8D59-111EB1BF4126}"/>
    <cellStyle name="Normal 3 3 2 4 3 3 2" xfId="6824" xr:uid="{26E5E592-81DC-4B13-A51A-0C4A086766C2}"/>
    <cellStyle name="Normal 3 3 2 4 3 3 2 2" xfId="15083" xr:uid="{58A1C88A-329F-4AA2-AA6E-E2FC184C3BEC}"/>
    <cellStyle name="Normal 3 3 2 4 3 3 2 2 2" xfId="39665" xr:uid="{E49C486A-360C-4B6A-9711-F09D9EB7A734}"/>
    <cellStyle name="Normal 3 3 2 4 3 3 2 3" xfId="21877" xr:uid="{61D31992-4E69-4819-93AA-68F30FE8CA5D}"/>
    <cellStyle name="Normal 3 3 2 4 3 3 2 3 2" xfId="45951" xr:uid="{584FB102-7099-4678-B6A8-AEFC52E39EC0}"/>
    <cellStyle name="Normal 3 3 2 4 3 3 2 4" xfId="31650" xr:uid="{7B23E5D0-600B-4A11-9F2B-24465DB74057}"/>
    <cellStyle name="Normal 3 3 2 4 3 3 3" xfId="11326" xr:uid="{B8FE38CB-2DE8-4489-ABE3-1E191079AD57}"/>
    <cellStyle name="Normal 3 3 2 4 3 3 3 2" xfId="35981" xr:uid="{0A33027E-1A4E-4E06-AE46-B7F81B4AA8CC}"/>
    <cellStyle name="Normal 3 3 2 4 3 3 4" xfId="19412" xr:uid="{74FE8D52-2300-45E9-8AD6-DBEF81054297}"/>
    <cellStyle name="Normal 3 3 2 4 3 3 4 2" xfId="43606" xr:uid="{BB19A21E-FDB2-469F-B746-BD737F1AC0DE}"/>
    <cellStyle name="Normal 3 3 2 4 3 3 5" xfId="28096" xr:uid="{8119C23D-F014-4BC9-A209-844203E71027}"/>
    <cellStyle name="Normal 3 3 2 4 3 4" xfId="3704" xr:uid="{C633D9F4-5EA1-4DB8-B0AB-421F439BCFE1}"/>
    <cellStyle name="Normal 3 3 2 4 3 4 2" xfId="7353" xr:uid="{9DF3D5C4-036A-44D0-9F3A-36F016E6BC08}"/>
    <cellStyle name="Normal 3 3 2 4 3 4 2 2" xfId="15612" xr:uid="{33FB73ED-8538-494E-8FA6-25778A9DC76A}"/>
    <cellStyle name="Normal 3 3 2 4 3 4 2 2 2" xfId="40194" xr:uid="{37D35278-F09D-4023-8416-656E0DC9540B}"/>
    <cellStyle name="Normal 3 3 2 4 3 4 2 3" xfId="32179" xr:uid="{EB36105B-B41D-4C11-B4B4-DFA64D0AE42C}"/>
    <cellStyle name="Normal 3 3 2 4 3 4 3" xfId="12045" xr:uid="{3B00F6DA-AD23-419C-8890-28C3F03653AD}"/>
    <cellStyle name="Normal 3 3 2 4 3 4 3 2" xfId="36689" xr:uid="{8EA090DE-CD53-48E8-B5FE-DC1A7EF05D0F}"/>
    <cellStyle name="Normal 3 3 2 4 3 4 4" xfId="21282" xr:uid="{EAB5C8DD-4F89-453C-AD78-BCBE51789983}"/>
    <cellStyle name="Normal 3 3 2 4 3 4 4 2" xfId="45401" xr:uid="{63BBAD78-9C5E-4B0B-B6D4-D2FEF4183E4B}"/>
    <cellStyle name="Normal 3 3 2 4 3 4 5" xfId="28804" xr:uid="{564FA7BC-92FD-462A-B500-6CA762131115}"/>
    <cellStyle name="Normal 3 3 2 4 3 5" xfId="4458" xr:uid="{0D63897F-C83E-4926-B1F4-3452D5BBEB54}"/>
    <cellStyle name="Normal 3 3 2 4 3 5 2" xfId="12799" xr:uid="{59E006D7-EC7D-49D0-BFD7-26CC00C18BB1}"/>
    <cellStyle name="Normal 3 3 2 4 3 5 2 2" xfId="37384" xr:uid="{27E0B086-4E6E-43C2-8533-8C58FE2DE8C2}"/>
    <cellStyle name="Normal 3 3 2 4 3 5 3" xfId="29424" xr:uid="{593D0479-43F2-4DB6-A8E6-ABD3171F4531}"/>
    <cellStyle name="Normal 3 3 2 4 3 6" xfId="5198" xr:uid="{40137ECE-2752-4429-8BB0-CE90F95B5F0F}"/>
    <cellStyle name="Normal 3 3 2 4 3 6 2" xfId="13491" xr:uid="{B05478F0-6A50-456A-B2C6-D6F588000BDB}"/>
    <cellStyle name="Normal 3 3 2 4 3 6 2 2" xfId="38075" xr:uid="{811285B2-C99A-4299-B198-E5AE8341166D}"/>
    <cellStyle name="Normal 3 3 2 4 3 6 3" xfId="30057" xr:uid="{2EC800C5-0EF4-4E59-8F66-32A54D450563}"/>
    <cellStyle name="Normal 3 3 2 4 3 7" xfId="9011" xr:uid="{8F4FE583-6016-4B68-B242-72F8C0D822DB}"/>
    <cellStyle name="Normal 3 3 2 4 3 7 2" xfId="33773" xr:uid="{354A9092-0CCF-44F4-B873-7C203D0FD176}"/>
    <cellStyle name="Normal 3 3 2 4 3 8" xfId="18131" xr:uid="{539B077E-E6F6-412B-9C98-06F59D3ADF0D}"/>
    <cellStyle name="Normal 3 3 2 4 3 8 2" xfId="42356" xr:uid="{AACD6E08-5299-44F7-A87B-2F21CBE703FA}"/>
    <cellStyle name="Normal 3 3 2 4 3 9" xfId="18805" xr:uid="{2368E4A6-30D1-4C96-81A1-6EBCA98E74A6}"/>
    <cellStyle name="Normal 3 3 2 4 3 9 2" xfId="43001" xr:uid="{20F6DDFD-EE69-40A1-9779-487E79E9B5E9}"/>
    <cellStyle name="Normal 3 3 2 4 4" xfId="1677" xr:uid="{7C96FF97-2D84-4147-A07F-9C9A19727F6A}"/>
    <cellStyle name="Normal 3 3 2 4 4 2" xfId="6942" xr:uid="{9257EC3E-DA61-4CEF-A633-0BBF7E60BC29}"/>
    <cellStyle name="Normal 3 3 2 4 4 2 2" xfId="15201" xr:uid="{5AE2ADCA-F158-4FDE-9392-B47DFBA4DAAD}"/>
    <cellStyle name="Normal 3 3 2 4 4 2 2 2" xfId="39783" xr:uid="{72847F93-AB93-4D16-BABD-EB369DFD4761}"/>
    <cellStyle name="Normal 3 3 2 4 4 2 3" xfId="22850" xr:uid="{CAE5BC3F-0511-46D1-819A-4BF1A600E459}"/>
    <cellStyle name="Normal 3 3 2 4 4 2 3 2" xfId="46868" xr:uid="{52BD8278-0CA3-4330-B4F5-BE0BC53BCBB3}"/>
    <cellStyle name="Normal 3 3 2 4 4 2 4" xfId="31768" xr:uid="{278A61F5-FE34-417B-86C3-8B6008C07221}"/>
    <cellStyle name="Normal 3 3 2 4 4 3" xfId="5602" xr:uid="{6C069C62-7289-421B-A8AB-F9083A30772C}"/>
    <cellStyle name="Normal 3 3 2 4 4 3 2" xfId="13873" xr:uid="{822F783B-F25D-4BE0-819A-EB141355B35E}"/>
    <cellStyle name="Normal 3 3 2 4 4 3 2 2" xfId="38457" xr:uid="{516BCB45-0580-4A65-A6EC-B5C2828EF332}"/>
    <cellStyle name="Normal 3 3 2 4 4 3 3" xfId="30440" xr:uid="{1AFFAD44-2A0B-49DF-BF01-006225A3B02B}"/>
    <cellStyle name="Normal 3 3 2 4 4 4" xfId="10026" xr:uid="{EE0B79BD-9C01-431B-88C3-1B2B25AC7A5F}"/>
    <cellStyle name="Normal 3 3 2 4 4 4 2" xfId="34697" xr:uid="{D15CB619-A0E7-4AEB-8362-5E541742540C}"/>
    <cellStyle name="Normal 3 3 2 4 4 5" xfId="20386" xr:uid="{B2B8DFD2-522E-48CF-97A5-0714BFCA1625}"/>
    <cellStyle name="Normal 3 3 2 4 4 5 2" xfId="44550" xr:uid="{55EE7A07-6F2A-4FE9-BFF5-EE69CCD5AEC1}"/>
    <cellStyle name="Normal 3 3 2 4 4 6" xfId="26812" xr:uid="{5A1EA484-3415-4BFB-9CF4-FC6BD6572E32}"/>
    <cellStyle name="Normal 3 3 2 4 5" xfId="1813" xr:uid="{0C1FA6B0-26C6-4A92-B27C-8ECD47CE7A74}"/>
    <cellStyle name="Normal 3 3 2 4 5 2" xfId="7620" xr:uid="{2E9776EF-54F5-4C8B-8767-E1974FB8564E}"/>
    <cellStyle name="Normal 3 3 2 4 5 2 2" xfId="15878" xr:uid="{8B1F347A-5D6F-4AD7-91E4-FF5A762C6017}"/>
    <cellStyle name="Normal 3 3 2 4 5 2 2 2" xfId="40460" xr:uid="{94A07B80-3D66-4BF2-BE1D-1C6682AE2BC4}"/>
    <cellStyle name="Normal 3 3 2 4 5 2 3" xfId="22978" xr:uid="{B8738C62-111F-4F1C-ACD7-439D7AB3F814}"/>
    <cellStyle name="Normal 3 3 2 4 5 2 3 2" xfId="46989" xr:uid="{6908C7E9-7F24-49AF-B06A-6EC55FB13311}"/>
    <cellStyle name="Normal 3 3 2 4 5 2 4" xfId="32445" xr:uid="{C92E71A0-C6ED-4BCE-9DDD-CE1B1DF90EA1}"/>
    <cellStyle name="Normal 3 3 2 4 5 3" xfId="5731" xr:uid="{417B221E-4078-43BB-B6FE-9AFDD8770B84}"/>
    <cellStyle name="Normal 3 3 2 4 5 3 2" xfId="13993" xr:uid="{78D415AE-BFEE-47B1-A99E-75BAF4774A4F}"/>
    <cellStyle name="Normal 3 3 2 4 5 3 2 2" xfId="38575" xr:uid="{7BDBE8E7-3CE6-4599-8BA2-5F3C0EBDDE62}"/>
    <cellStyle name="Normal 3 3 2 4 5 3 3" xfId="30560" xr:uid="{075246ED-1018-4AA8-A88F-0E0FDCDB5EA7}"/>
    <cellStyle name="Normal 3 3 2 4 5 4" xfId="10155" xr:uid="{1045BDA6-9202-410F-8ADE-39A57801036A}"/>
    <cellStyle name="Normal 3 3 2 4 5 4 2" xfId="34815" xr:uid="{0DB58A41-DDFC-4FD0-98E1-56B9899072E3}"/>
    <cellStyle name="Normal 3 3 2 4 5 5" xfId="20513" xr:uid="{37640AD5-F6D5-4B88-BD71-4BFC7EC1A0D0}"/>
    <cellStyle name="Normal 3 3 2 4 5 5 2" xfId="44673" xr:uid="{6DEC9528-E8D3-4A3C-916A-ECF5145BAF69}"/>
    <cellStyle name="Normal 3 3 2 4 5 6" xfId="26930" xr:uid="{9CBCBFE7-3051-4B08-B763-129E5C5B3BE6}"/>
    <cellStyle name="Normal 3 3 2 4 6" xfId="787" xr:uid="{4EBC0FC5-B1A9-447A-B592-52EB7B97F624}"/>
    <cellStyle name="Normal 3 3 2 4 6 2" xfId="7811" xr:uid="{CBFDCB13-4967-4281-A195-EED96B4B46EF}"/>
    <cellStyle name="Normal 3 3 2 4 6 2 2" xfId="16069" xr:uid="{40378FD9-DABF-40FC-8EA0-F8C65C6CB85D}"/>
    <cellStyle name="Normal 3 3 2 4 6 2 2 2" xfId="40651" xr:uid="{EB8FB65B-D589-4BD3-88DC-C89B56B88B5E}"/>
    <cellStyle name="Normal 3 3 2 4 6 2 3" xfId="22010" xr:uid="{099BACFF-0A19-4FBE-B0EE-5DA016DA74A1}"/>
    <cellStyle name="Normal 3 3 2 4 6 2 3 2" xfId="46076" xr:uid="{9485B495-D71A-4CCD-91F3-B28993E08C4E}"/>
    <cellStyle name="Normal 3 3 2 4 6 2 4" xfId="32636" xr:uid="{5E5A348C-3C0A-46E6-8509-1D28ED699D6A}"/>
    <cellStyle name="Normal 3 3 2 4 6 3" xfId="5924" xr:uid="{7D0787B2-0843-4823-AF48-09AD7A1597AD}"/>
    <cellStyle name="Normal 3 3 2 4 6 3 2" xfId="14186" xr:uid="{C1A089F0-9A1A-4A64-B904-25C87641B8BA}"/>
    <cellStyle name="Normal 3 3 2 4 6 3 2 2" xfId="38768" xr:uid="{C2CD2B0E-A1D7-4228-85C6-364D9D3CE55A}"/>
    <cellStyle name="Normal 3 3 2 4 6 3 3" xfId="30753" xr:uid="{57B517E9-2E4B-496F-8E9D-758546EDCD19}"/>
    <cellStyle name="Normal 3 3 2 4 6 4" xfId="9172" xr:uid="{B5F3FC3B-6F06-47CC-A830-AD66028C73EB}"/>
    <cellStyle name="Normal 3 3 2 4 6 4 2" xfId="33911" xr:uid="{98DF91F3-669D-44B2-B102-5DBB22AB1FD2}"/>
    <cellStyle name="Normal 3 3 2 4 6 5" xfId="19544" xr:uid="{BD734DD2-144C-4BDB-83C4-07BB8B232A16}"/>
    <cellStyle name="Normal 3 3 2 4 6 5 2" xfId="43732" xr:uid="{5413AD35-8FC3-4F8D-ABC6-49D9F0F4D177}"/>
    <cellStyle name="Normal 3 3 2 4 6 6" xfId="26033" xr:uid="{C38AD850-B22D-4805-89A2-3823FB061C16}"/>
    <cellStyle name="Normal 3 3 2 4 7" xfId="1932" xr:uid="{BC27ECC8-27B8-45DD-8166-4753630EB46D}"/>
    <cellStyle name="Normal 3 3 2 4 7 2" xfId="6444" xr:uid="{8D88780E-3BC7-4979-9189-B1C18A62903B}"/>
    <cellStyle name="Normal 3 3 2 4 7 2 2" xfId="14703" xr:uid="{46575890-E7EA-460D-A600-0280D5D8BDAA}"/>
    <cellStyle name="Normal 3 3 2 4 7 2 2 2" xfId="39285" xr:uid="{DDF89050-9C94-4802-B33D-CE96FD2C7F02}"/>
    <cellStyle name="Normal 3 3 2 4 7 2 3" xfId="23096" xr:uid="{AFC26E2F-B6C1-4E96-A80F-EB1137E1E8DF}"/>
    <cellStyle name="Normal 3 3 2 4 7 2 3 2" xfId="47107" xr:uid="{0E5E5897-6782-414D-94E1-FAEF1220CC98}"/>
    <cellStyle name="Normal 3 3 2 4 7 2 4" xfId="31270" xr:uid="{6718B8B7-7B96-419A-8AC7-AE4C84BE84CE}"/>
    <cellStyle name="Normal 3 3 2 4 7 3" xfId="10274" xr:uid="{8F774E8E-0F82-4D3F-A8FC-0661B4C30391}"/>
    <cellStyle name="Normal 3 3 2 4 7 3 2" xfId="34933" xr:uid="{48A4F7BC-970E-4254-84CF-DE34B512DEF3}"/>
    <cellStyle name="Normal 3 3 2 4 7 4" xfId="20631" xr:uid="{EDC13702-B85A-44A5-946E-47846A4FC34C}"/>
    <cellStyle name="Normal 3 3 2 4 7 4 2" xfId="44791" xr:uid="{FD023ACA-3F8D-4476-BCBC-07FB1E2A6BB6}"/>
    <cellStyle name="Normal 3 3 2 4 7 5" xfId="27048" xr:uid="{2B27928C-70F2-4A10-A7A5-D24CB9FBB8E7}"/>
    <cellStyle name="Normal 3 3 2 4 8" xfId="2125" xr:uid="{D4566DC5-3267-4CCB-9625-B6D571AE05FF}"/>
    <cellStyle name="Normal 3 3 2 4 8 2" xfId="8298" xr:uid="{17C2C719-154C-45D9-82A2-9A432335EF7C}"/>
    <cellStyle name="Normal 3 3 2 4 8 2 2" xfId="16556" xr:uid="{529CD5A3-2703-4F60-96AB-AA2A9FA938DE}"/>
    <cellStyle name="Normal 3 3 2 4 8 2 2 2" xfId="41138" xr:uid="{A66233B8-D090-4D9B-936D-2DC215B032EC}"/>
    <cellStyle name="Normal 3 3 2 4 8 2 3" xfId="21520" xr:uid="{AF09C254-DCA8-4BDE-A4AC-17178EE1C970}"/>
    <cellStyle name="Normal 3 3 2 4 8 2 3 2" xfId="45618" xr:uid="{CCA0FC3B-B31D-4083-8471-327909320D68}"/>
    <cellStyle name="Normal 3 3 2 4 8 2 4" xfId="33123" xr:uid="{B210AC71-5976-40FA-AC92-935171ED5BB3}"/>
    <cellStyle name="Normal 3 3 2 4 8 3" xfId="10467" xr:uid="{394CC4CF-D202-47F0-B3A3-9FD4EFDB7034}"/>
    <cellStyle name="Normal 3 3 2 4 8 3 2" xfId="35125" xr:uid="{8F218DFA-0FDA-43D9-A569-FDDC203A3C89}"/>
    <cellStyle name="Normal 3 3 2 4 8 4" xfId="19050" xr:uid="{FC312DE1-37D4-4D0F-8A85-1082D8147103}"/>
    <cellStyle name="Normal 3 3 2 4 8 4 2" xfId="43244" xr:uid="{F70D3006-0459-49F7-B1AD-70F0A84C06E4}"/>
    <cellStyle name="Normal 3 3 2 4 8 5" xfId="27240" xr:uid="{03F423C3-DBF3-4F5D-A081-D24826B26537}"/>
    <cellStyle name="Normal 3 3 2 4 9" xfId="2512" xr:uid="{620D1146-7CED-41F9-878C-E583804A1821}"/>
    <cellStyle name="Normal 3 3 2 4 9 2" xfId="10853" xr:uid="{8E3E1CEA-E666-45BC-AD82-4EBC47FB14D2}"/>
    <cellStyle name="Normal 3 3 2 4 9 2 2" xfId="35509" xr:uid="{A7C761CF-5FB3-4809-A10D-CD7A0F047001}"/>
    <cellStyle name="Normal 3 3 2 4 9 3" xfId="20926" xr:uid="{E8C592B4-8E35-4EDA-A01F-7C9F883347A6}"/>
    <cellStyle name="Normal 3 3 2 4 9 3 2" xfId="45061" xr:uid="{82AF8144-B725-44AA-9AA2-BF6EFDD4C443}"/>
    <cellStyle name="Normal 3 3 2 4 9 4" xfId="27624" xr:uid="{0D6C37C6-86AB-404D-9866-52A939770D3E}"/>
    <cellStyle name="Normal 3 3 2 5" xfId="362" xr:uid="{A6480B92-1C5E-4870-8B72-D5701D5698EF}"/>
    <cellStyle name="Normal 3 3 2 5 10" xfId="4279" xr:uid="{02BDD2DC-EA9D-4059-ADD5-08389C10704B}"/>
    <cellStyle name="Normal 3 3 2 5 10 2" xfId="12620" xr:uid="{60B1D083-96EB-49F1-B169-478F28257118}"/>
    <cellStyle name="Normal 3 3 2 5 10 2 2" xfId="37205" xr:uid="{AB976F5F-5133-4DD1-A853-35393046F34D}"/>
    <cellStyle name="Normal 3 3 2 5 10 3" xfId="29245" xr:uid="{8999E139-8BBC-4D7E-B181-78250854373A}"/>
    <cellStyle name="Normal 3 3 2 5 11" xfId="4818" xr:uid="{D2A3B1A5-ACA2-483F-AAD5-3EA346A2B705}"/>
    <cellStyle name="Normal 3 3 2 5 11 2" xfId="13142" xr:uid="{245C0AC6-06DC-42E8-85E6-024455126B9B}"/>
    <cellStyle name="Normal 3 3 2 5 11 2 2" xfId="37727" xr:uid="{B8316052-B2BC-4C4F-AF36-EE9B334CAFA5}"/>
    <cellStyle name="Normal 3 3 2 5 11 3" xfId="29707" xr:uid="{44FE83DC-C029-4B42-9B1A-158654831703}"/>
    <cellStyle name="Normal 3 3 2 5 12" xfId="8762" xr:uid="{74652AE0-0989-4BC1-BCFD-2753425A922E}"/>
    <cellStyle name="Normal 3 3 2 5 12 2" xfId="33533" xr:uid="{E56E1E8E-71E5-40B3-A5E7-9CFC53EC2955}"/>
    <cellStyle name="Normal 3 3 2 5 13" xfId="17952" xr:uid="{09348A91-A193-47A8-A5ED-1E0C57DFF17E}"/>
    <cellStyle name="Normal 3 3 2 5 13 2" xfId="42177" xr:uid="{113D2A53-DE9C-4DE9-8705-EEB0A7927C76}"/>
    <cellStyle name="Normal 3 3 2 5 14" xfId="18546" xr:uid="{9967CA97-6520-4F00-835D-9B28460C16A4}"/>
    <cellStyle name="Normal 3 3 2 5 14 2" xfId="42742" xr:uid="{119B5402-C0E0-4A09-8FF5-B897AA3D6FEE}"/>
    <cellStyle name="Normal 3 3 2 5 15" xfId="25664" xr:uid="{D2D2DD05-8F24-43CE-8A7E-966FFDD4F953}"/>
    <cellStyle name="Normal 3 3 2 5 2" xfId="1075" xr:uid="{F17EA570-4C37-4144-AC10-6FB9C6CFB04A}"/>
    <cellStyle name="Normal 3 3 2 5 2 10" xfId="26273" xr:uid="{4F395C65-4538-49E0-912F-3EBF3474422B}"/>
    <cellStyle name="Normal 3 3 2 5 2 2" xfId="1509" xr:uid="{E37D0C0B-55EB-41D0-837A-6C1692DF6FF6}"/>
    <cellStyle name="Normal 3 3 2 5 2 2 2" xfId="7486" xr:uid="{ECA8A608-80F4-43C7-9F29-C5E5D9F5393D}"/>
    <cellStyle name="Normal 3 3 2 5 2 2 2 2" xfId="15745" xr:uid="{368805E8-80CE-4A54-9D57-4D70BE1ADA8C}"/>
    <cellStyle name="Normal 3 3 2 5 2 2 2 2 2" xfId="40327" xr:uid="{700727E2-5118-4517-A4B0-7135A2AA7123}"/>
    <cellStyle name="Normal 3 3 2 5 2 2 2 3" xfId="22697" xr:uid="{6312BD1B-61F0-4984-94CC-A81712047A9D}"/>
    <cellStyle name="Normal 3 3 2 5 2 2 2 3 2" xfId="46724" xr:uid="{3109BF95-D683-4DEC-B25C-22F253805147}"/>
    <cellStyle name="Normal 3 3 2 5 2 2 2 4" xfId="32312" xr:uid="{5C4C5F60-C3E2-4605-9814-E19F66876A6C}"/>
    <cellStyle name="Normal 3 3 2 5 2 2 3" xfId="5449" xr:uid="{ABB6B3F0-A70B-4DE0-9CB6-D781D219E66B}"/>
    <cellStyle name="Normal 3 3 2 5 2 2 3 2" xfId="13732" xr:uid="{0B38B8FE-B28A-457F-B1E5-0AAE974AA28F}"/>
    <cellStyle name="Normal 3 3 2 5 2 2 3 2 2" xfId="38316" xr:uid="{B8E17264-7283-4898-9F34-8AADE0525B61}"/>
    <cellStyle name="Normal 3 3 2 5 2 2 3 3" xfId="30298" xr:uid="{9A7F0194-F266-4C21-BE9B-D736DA158F3B}"/>
    <cellStyle name="Normal 3 3 2 5 2 2 4" xfId="9870" xr:uid="{368B2705-4982-4DE9-9FA2-CB0E1642B450}"/>
    <cellStyle name="Normal 3 3 2 5 2 2 4 2" xfId="34556" xr:uid="{DBC979E3-3A02-4C62-8CDC-C185E24F9442}"/>
    <cellStyle name="Normal 3 3 2 5 2 2 5" xfId="20231" xr:uid="{A821C9AE-9ECA-435D-9733-8CBC6A93526E}"/>
    <cellStyle name="Normal 3 3 2 5 2 2 5 2" xfId="44405" xr:uid="{FFC7EF8E-7A89-4C01-A6B9-C61D2038C283}"/>
    <cellStyle name="Normal 3 3 2 5 2 2 6" xfId="26672" xr:uid="{6DCAD2D4-061D-4F35-89E5-60D17C5854BD}"/>
    <cellStyle name="Normal 3 3 2 5 2 3" xfId="3042" xr:uid="{1B71D186-D047-4E6F-8E28-C804A656EBFA}"/>
    <cellStyle name="Normal 3 3 2 5 2 3 2" xfId="8051" xr:uid="{BC599D50-4266-4F41-9168-D891B89B2FE9}"/>
    <cellStyle name="Normal 3 3 2 5 2 3 2 2" xfId="16309" xr:uid="{BD6D7426-48D0-4EAA-A16F-18EFB99003A3}"/>
    <cellStyle name="Normal 3 3 2 5 2 3 2 2 2" xfId="40891" xr:uid="{8863D4E0-C250-48C3-906B-E055C81A1FC4}"/>
    <cellStyle name="Normal 3 3 2 5 2 3 2 3" xfId="32876" xr:uid="{9ADFF62E-83C8-41A5-9640-080BE6BEC89A}"/>
    <cellStyle name="Normal 3 3 2 5 2 3 3" xfId="6164" xr:uid="{D6CD45F0-0B84-4EF7-80A6-A02C9A646F05}"/>
    <cellStyle name="Normal 3 3 2 5 2 3 3 2" xfId="14426" xr:uid="{AC3CCEC4-1DF8-49ED-A570-01EFE5C5A862}"/>
    <cellStyle name="Normal 3 3 2 5 2 3 3 2 2" xfId="39008" xr:uid="{3559B26B-257F-4A39-A50E-717F78846101}"/>
    <cellStyle name="Normal 3 3 2 5 2 3 3 3" xfId="30993" xr:uid="{0180FF98-8DEE-4382-85DF-DBEEE9FF160F}"/>
    <cellStyle name="Normal 3 3 2 5 2 3 4" xfId="11383" xr:uid="{A130076A-C2B8-4634-A0A0-25D2A1BA4C1A}"/>
    <cellStyle name="Normal 3 3 2 5 2 3 4 2" xfId="36038" xr:uid="{261E2CB9-C953-4CA2-9D39-479809D5237D}"/>
    <cellStyle name="Normal 3 3 2 5 2 3 5" xfId="22284" xr:uid="{D8B11012-6BE2-47DA-942D-E9097E4750CC}"/>
    <cellStyle name="Normal 3 3 2 5 2 3 5 2" xfId="46320" xr:uid="{7D1FDD50-B044-406A-B4B9-BD41558A677A}"/>
    <cellStyle name="Normal 3 3 2 5 2 3 6" xfId="28153" xr:uid="{E5449253-0460-4F3F-B702-D438F998F515}"/>
    <cellStyle name="Normal 3 3 2 5 2 4" xfId="3761" xr:uid="{D7EBB765-EA8C-4FA8-BF34-45037D8C0BEA}"/>
    <cellStyle name="Normal 3 3 2 5 2 4 2" xfId="6684" xr:uid="{C8D6267C-715D-4B1A-AC56-7173375DF4DB}"/>
    <cellStyle name="Normal 3 3 2 5 2 4 2 2" xfId="14943" xr:uid="{98FB3D6A-2D35-4EEB-8530-51968CBB2D29}"/>
    <cellStyle name="Normal 3 3 2 5 2 4 2 2 2" xfId="39525" xr:uid="{487D1BB3-2260-4627-963E-8F1A4ADB92F9}"/>
    <cellStyle name="Normal 3 3 2 5 2 4 2 3" xfId="31510" xr:uid="{719BC9D5-0FCF-4A5B-B8B5-5E847571C376}"/>
    <cellStyle name="Normal 3 3 2 5 2 4 3" xfId="12102" xr:uid="{37F0FD31-8062-4BE4-85EB-DE6ED540CFBD}"/>
    <cellStyle name="Normal 3 3 2 5 2 4 3 2" xfId="36746" xr:uid="{C03A37B8-3DF3-4EE9-91E0-2CE9219306E2}"/>
    <cellStyle name="Normal 3 3 2 5 2 4 4" xfId="28861" xr:uid="{EECC88FB-A1F8-44FB-804B-9C2C03CA775F}"/>
    <cellStyle name="Normal 3 3 2 5 2 5" xfId="4515" xr:uid="{AE7EA96A-BF6B-4CA1-A058-DDC7441CF315}"/>
    <cellStyle name="Normal 3 3 2 5 2 5 2" xfId="7197" xr:uid="{A3BA2F6E-5FED-4E17-B8DB-60947AFCBACC}"/>
    <cellStyle name="Normal 3 3 2 5 2 5 2 2" xfId="15456" xr:uid="{2682F107-C50C-4A3C-9F29-74CD64D41CE7}"/>
    <cellStyle name="Normal 3 3 2 5 2 5 2 2 2" xfId="40038" xr:uid="{DC4BF9EF-0162-45B1-9204-F6878830C89B}"/>
    <cellStyle name="Normal 3 3 2 5 2 5 2 3" xfId="32023" xr:uid="{A64C077D-0BF0-4866-8486-435A1F5EAC4F}"/>
    <cellStyle name="Normal 3 3 2 5 2 5 3" xfId="12856" xr:uid="{E54BD4CC-3D24-4AD8-8BFF-1CFE990AC379}"/>
    <cellStyle name="Normal 3 3 2 5 2 5 3 2" xfId="37441" xr:uid="{C5E43C05-59D3-4D97-9C31-05280CC45174}"/>
    <cellStyle name="Normal 3 3 2 5 2 5 4" xfId="29481" xr:uid="{BB182784-8A40-4F00-9F47-A92300C76F9A}"/>
    <cellStyle name="Normal 3 3 2 5 2 6" xfId="5035" xr:uid="{850E4F44-9F26-4985-9DD0-A15729741626}"/>
    <cellStyle name="Normal 3 3 2 5 2 6 2" xfId="13332" xr:uid="{44DD369C-69B8-4E32-9DE0-329086771D73}"/>
    <cellStyle name="Normal 3 3 2 5 2 6 2 2" xfId="37916" xr:uid="{5AA7664E-B47E-4B69-A8AA-E7EE278D4F88}"/>
    <cellStyle name="Normal 3 3 2 5 2 6 3" xfId="29897" xr:uid="{82BDED70-D0F5-4C52-BC01-0FC3A866E136}"/>
    <cellStyle name="Normal 3 3 2 5 2 7" xfId="9451" xr:uid="{58E61DB6-15E9-445C-AD69-6AD15E392F8E}"/>
    <cellStyle name="Normal 3 3 2 5 2 7 2" xfId="34154" xr:uid="{E1D7529B-4E67-4ECF-9F0F-8751C13102DA}"/>
    <cellStyle name="Normal 3 3 2 5 2 8" xfId="18188" xr:uid="{4E74BB2F-DDD6-4121-9AAE-25F488FD5D9A}"/>
    <cellStyle name="Normal 3 3 2 5 2 8 2" xfId="42413" xr:uid="{D7D031A1-18E3-4A39-B26C-0BCE513928AD}"/>
    <cellStyle name="Normal 3 3 2 5 2 9" xfId="19819" xr:uid="{F55933E6-78E8-4F9F-88FF-825EA756C00E}"/>
    <cellStyle name="Normal 3 3 2 5 2 9 2" xfId="43999" xr:uid="{5623B3D9-7E22-4397-BCAB-E13AD62C0DB0}"/>
    <cellStyle name="Normal 3 3 2 5 3" xfId="1311" xr:uid="{366CB715-00E1-4D0E-AA2A-96BBB639FEFE}"/>
    <cellStyle name="Normal 3 3 2 5 3 2" xfId="6999" xr:uid="{7414D458-3C85-4DEC-8CDB-442AAD98C657}"/>
    <cellStyle name="Normal 3 3 2 5 3 2 2" xfId="15258" xr:uid="{DC670EB3-74DD-4BA1-88ED-9968979CF054}"/>
    <cellStyle name="Normal 3 3 2 5 3 2 2 2" xfId="39840" xr:uid="{EA705214-1AB5-4D26-872B-4998225810EB}"/>
    <cellStyle name="Normal 3 3 2 5 3 2 3" xfId="22502" xr:uid="{B112CBB3-86D3-4A6F-A68F-8DB225C4C52B}"/>
    <cellStyle name="Normal 3 3 2 5 3 2 3 2" xfId="46536" xr:uid="{5365D5B6-789B-4D6C-872E-979E906B06E4}"/>
    <cellStyle name="Normal 3 3 2 5 3 2 4" xfId="31825" xr:uid="{0F6D885F-E235-4E41-9001-2B6D90F15A3D}"/>
    <cellStyle name="Normal 3 3 2 5 3 3" xfId="5251" xr:uid="{85D6F885-F791-4B59-AA42-8D4756066307}"/>
    <cellStyle name="Normal 3 3 2 5 3 3 2" xfId="13544" xr:uid="{6DC2E60B-D34B-4852-9688-FAA85E6EC9B8}"/>
    <cellStyle name="Normal 3 3 2 5 3 3 2 2" xfId="38128" xr:uid="{5D976C16-A6FD-40FA-BFED-36EFAA943769}"/>
    <cellStyle name="Normal 3 3 2 5 3 3 3" xfId="30110" xr:uid="{2782A9EE-F7F9-427A-A630-4E4949077685}"/>
    <cellStyle name="Normal 3 3 2 5 3 4" xfId="9673" xr:uid="{A0C0473B-7F62-4559-B902-58452B0251F6}"/>
    <cellStyle name="Normal 3 3 2 5 3 4 2" xfId="34368" xr:uid="{B69B8898-6680-4ECB-8713-0DFFF406CF8C}"/>
    <cellStyle name="Normal 3 3 2 5 3 5" xfId="20035" xr:uid="{B24C1D83-8A08-48C4-8C86-79C20B1A79A4}"/>
    <cellStyle name="Normal 3 3 2 5 3 5 2" xfId="44213" xr:uid="{894ACE3A-07DC-4137-82FB-DC419CA17378}"/>
    <cellStyle name="Normal 3 3 2 5 3 6" xfId="26485" xr:uid="{1C4BE151-ED86-4160-843D-0BF1AEA90CD1}"/>
    <cellStyle name="Normal 3 3 2 5 4" xfId="846" xr:uid="{76106364-C735-4BC5-961C-5F4AC346B22E}"/>
    <cellStyle name="Normal 3 3 2 5 4 2" xfId="7864" xr:uid="{667777F5-5727-444E-89B9-54C87BBEF1E7}"/>
    <cellStyle name="Normal 3 3 2 5 4 2 2" xfId="16122" xr:uid="{940402A9-8F64-4A7F-BECC-0935613380A9}"/>
    <cellStyle name="Normal 3 3 2 5 4 2 2 2" xfId="40704" xr:uid="{53CA8161-8982-4DAC-839D-97D0AB261DA1}"/>
    <cellStyle name="Normal 3 3 2 5 4 2 3" xfId="22068" xr:uid="{2C2D32EA-CD4B-4EC1-BDBB-E98E2AF48C2F}"/>
    <cellStyle name="Normal 3 3 2 5 4 2 3 2" xfId="46129" xr:uid="{C99E73A4-4224-4F2E-A84E-A97445BED64B}"/>
    <cellStyle name="Normal 3 3 2 5 4 2 4" xfId="32689" xr:uid="{9E726CC7-056F-452E-A77F-FD7D2513FDAA}"/>
    <cellStyle name="Normal 3 3 2 5 4 3" xfId="5977" xr:uid="{4CAB4311-EEDE-46ED-BB94-38D3C0E82663}"/>
    <cellStyle name="Normal 3 3 2 5 4 3 2" xfId="14239" xr:uid="{DFCE6F7F-DF23-4513-A314-240FB9264913}"/>
    <cellStyle name="Normal 3 3 2 5 4 3 2 2" xfId="38821" xr:uid="{67F288CC-7EBB-4137-8C4C-D11AAE62A964}"/>
    <cellStyle name="Normal 3 3 2 5 4 3 3" xfId="30806" xr:uid="{07F931DC-11EA-4C8A-A001-F9A627BA903E}"/>
    <cellStyle name="Normal 3 3 2 5 4 4" xfId="9230" xr:uid="{D6ACFB89-2B0E-4502-8EB2-24EA013978E3}"/>
    <cellStyle name="Normal 3 3 2 5 4 4 2" xfId="33964" xr:uid="{06DC3670-AFA9-468C-8CED-6417A46B9D06}"/>
    <cellStyle name="Normal 3 3 2 5 4 5" xfId="19602" xr:uid="{5500B8F8-E61D-4E25-ABEF-C949D7B0F175}"/>
    <cellStyle name="Normal 3 3 2 5 4 5 2" xfId="43790" xr:uid="{B52D2F3D-FD1B-4804-99E1-6553CC6C4423}"/>
    <cellStyle name="Normal 3 3 2 5 4 6" xfId="26086" xr:uid="{4C25642D-976A-4ED0-96A0-0329B8B353B2}"/>
    <cellStyle name="Normal 3 3 2 5 5" xfId="2183" xr:uid="{4D3E4B23-CD6C-47A2-9591-31BA914F96ED}"/>
    <cellStyle name="Normal 3 3 2 5 5 2" xfId="6497" xr:uid="{BEA36D09-64C5-4E1D-8640-C5578C659F62}"/>
    <cellStyle name="Normal 3 3 2 5 5 2 2" xfId="14756" xr:uid="{47C83F8C-3D90-41CA-8E54-4CFD568F8F30}"/>
    <cellStyle name="Normal 3 3 2 5 5 2 2 2" xfId="39338" xr:uid="{E7BF950A-4954-4ADC-B041-B2928AE283E3}"/>
    <cellStyle name="Normal 3 3 2 5 5 2 3" xfId="21621" xr:uid="{DEB738F8-B023-4541-BE40-4CB74869A22E}"/>
    <cellStyle name="Normal 3 3 2 5 5 2 3 2" xfId="45703" xr:uid="{3F6C7FDC-08B2-44F7-BB91-F0FC31D3347E}"/>
    <cellStyle name="Normal 3 3 2 5 5 2 4" xfId="31323" xr:uid="{5400CCE6-208E-484C-AC69-BF7C181F0432}"/>
    <cellStyle name="Normal 3 3 2 5 5 3" xfId="10524" xr:uid="{6F17756A-BCF8-4EAF-99C6-445366C71E6E}"/>
    <cellStyle name="Normal 3 3 2 5 5 3 2" xfId="35182" xr:uid="{2BDC3F38-E57A-4AC5-BB4C-6B960B14EEAC}"/>
    <cellStyle name="Normal 3 3 2 5 5 4" xfId="19153" xr:uid="{B5C1E467-0EDE-4A6A-B16A-F07702286885}"/>
    <cellStyle name="Normal 3 3 2 5 5 4 2" xfId="43347" xr:uid="{EB52E43D-5AA0-448B-AB02-7ED407888B6D}"/>
    <cellStyle name="Normal 3 3 2 5 5 5" xfId="27297" xr:uid="{5A10CECA-981F-4638-9864-C69ACCFB7428}"/>
    <cellStyle name="Normal 3 3 2 5 6" xfId="2569" xr:uid="{4A5B79CD-91F1-4704-88A3-611DF7C26003}"/>
    <cellStyle name="Normal 3 3 2 5 6 2" xfId="8355" xr:uid="{5C4A4F09-2A8E-4D76-A111-8C9830BEF6F3}"/>
    <cellStyle name="Normal 3 3 2 5 6 2 2" xfId="16613" xr:uid="{ED916F3B-504F-455E-A6F8-A55A00DC4717}"/>
    <cellStyle name="Normal 3 3 2 5 6 2 2 2" xfId="41195" xr:uid="{AFD3D017-0B1A-4C40-9AB0-510F2E703F55}"/>
    <cellStyle name="Normal 3 3 2 5 6 2 3" xfId="33180" xr:uid="{77E52C8B-E8BC-4FFE-8C41-2BF4C061C812}"/>
    <cellStyle name="Normal 3 3 2 5 6 3" xfId="10910" xr:uid="{EDCB8DC4-2C4F-46DC-97C1-1CA9144539A3}"/>
    <cellStyle name="Normal 3 3 2 5 6 3 2" xfId="35566" xr:uid="{162328B5-2E4C-4EC4-96CD-2B41CE664413}"/>
    <cellStyle name="Normal 3 3 2 5 6 4" xfId="21025" xr:uid="{F1EE2D80-EBC3-42EB-8959-D172D428E246}"/>
    <cellStyle name="Normal 3 3 2 5 6 4 2" xfId="45150" xr:uid="{CE448E0A-8365-4F50-9652-6544C0701D18}"/>
    <cellStyle name="Normal 3 3 2 5 6 5" xfId="27681" xr:uid="{7C85DFDB-DA90-408C-AB50-2E925AFF41DA}"/>
    <cellStyle name="Normal 3 3 2 5 7" xfId="2806" xr:uid="{D855EFD9-E729-4A10-B72C-54E3A5685B84}"/>
    <cellStyle name="Normal 3 3 2 5 7 2" xfId="11147" xr:uid="{CA088C38-BC98-4C7D-AEAF-77A9CB00E4B4}"/>
    <cellStyle name="Normal 3 3 2 5 7 2 2" xfId="35802" xr:uid="{96FBBDB9-A113-48A5-8A56-3D65B51494F1}"/>
    <cellStyle name="Normal 3 3 2 5 7 3" xfId="27917" xr:uid="{002FDA92-A99C-4C23-9AF9-AD58F85D3FFD}"/>
    <cellStyle name="Normal 3 3 2 5 8" xfId="3279" xr:uid="{FF4B62E1-33E9-419A-8131-1D26D337CA0F}"/>
    <cellStyle name="Normal 3 3 2 5 8 2" xfId="11620" xr:uid="{F51BBD07-DC8A-495B-AC43-F92C4343A006}"/>
    <cellStyle name="Normal 3 3 2 5 8 2 2" xfId="36274" xr:uid="{669FA271-BAE6-4B55-9C28-C9F9A984540D}"/>
    <cellStyle name="Normal 3 3 2 5 8 3" xfId="28389" xr:uid="{20A6B1D0-274B-4915-A91F-E87B0BFC3878}"/>
    <cellStyle name="Normal 3 3 2 5 9" xfId="3525" xr:uid="{7B9B4ED7-DE4D-4204-A088-D05FC3E68A3D}"/>
    <cellStyle name="Normal 3 3 2 5 9 2" xfId="11866" xr:uid="{B84618D5-CD1B-4440-82B9-A1F41FBE46A6}"/>
    <cellStyle name="Normal 3 3 2 5 9 2 2" xfId="36510" xr:uid="{F1D01756-BB02-4F09-95D2-632162B6D547}"/>
    <cellStyle name="Normal 3 3 2 5 9 3" xfId="28625" xr:uid="{F42AF9B4-2CAF-4CD2-BF41-19B2021E9563}"/>
    <cellStyle name="Normal 3 3 2 6" xfId="505" xr:uid="{9FD8CBA9-65EE-4E57-97D0-7128D8D8EEEC}"/>
    <cellStyle name="Normal 3 3 2 6 10" xfId="18687" xr:uid="{27EC5051-0166-4B14-AD0B-E13B4728A199}"/>
    <cellStyle name="Normal 3 3 2 6 10 2" xfId="42883" xr:uid="{2ED3A4EC-78C3-4EF1-A190-5872166235CF}"/>
    <cellStyle name="Normal 3 3 2 6 11" xfId="25786" xr:uid="{E5566E82-EF3D-4C8F-BDE1-49AC6FEB99C6}"/>
    <cellStyle name="Normal 3 3 2 6 2" xfId="1374" xr:uid="{7FB40D6B-7015-4304-B42C-11766F52D10D}"/>
    <cellStyle name="Normal 3 3 2 6 2 2" xfId="7407" xr:uid="{166656C7-9625-4CF4-959D-518BE4C17CFA}"/>
    <cellStyle name="Normal 3 3 2 6 2 2 2" xfId="15666" xr:uid="{B594DF60-38A7-40B0-98D9-F573086F56F6}"/>
    <cellStyle name="Normal 3 3 2 6 2 2 2 2" xfId="40248" xr:uid="{D129A098-CDEB-43FE-A705-AD7F46D2F51C}"/>
    <cellStyle name="Normal 3 3 2 6 2 2 3" xfId="22563" xr:uid="{25A69A33-857A-428D-9FA6-574A97A4390B}"/>
    <cellStyle name="Normal 3 3 2 6 2 2 3 2" xfId="46590" xr:uid="{D5DD0D95-65E4-4777-A65D-42CBE4F1C6E6}"/>
    <cellStyle name="Normal 3 3 2 6 2 2 4" xfId="32233" xr:uid="{EDD5CAD6-F66F-4447-9F92-2F715F31A9DD}"/>
    <cellStyle name="Normal 3 3 2 6 2 3" xfId="5314" xr:uid="{F9419711-A693-40CB-B06F-2E0B858A5CE8}"/>
    <cellStyle name="Normal 3 3 2 6 2 3 2" xfId="13598" xr:uid="{A6F542BF-AEFE-43CB-91C1-16A96A97FA81}"/>
    <cellStyle name="Normal 3 3 2 6 2 3 2 2" xfId="38182" xr:uid="{19D79023-955C-44CF-AE82-7ED56A971291}"/>
    <cellStyle name="Normal 3 3 2 6 2 3 3" xfId="30164" xr:uid="{ABDACF94-DDAC-4949-AFCB-49DB7A0B6CE7}"/>
    <cellStyle name="Normal 3 3 2 6 2 4" xfId="9736" xr:uid="{0CA25E93-BB3E-47EC-A71A-581144C896BA}"/>
    <cellStyle name="Normal 3 3 2 6 2 4 2" xfId="34422" xr:uid="{2DB40E2A-D42D-4EB7-9260-CEB14AE88C3E}"/>
    <cellStyle name="Normal 3 3 2 6 2 5" xfId="20097" xr:uid="{874765C7-935F-42AE-8767-AE0ED85B36CD}"/>
    <cellStyle name="Normal 3 3 2 6 2 5 2" xfId="44271" xr:uid="{13A6D7A4-FF39-4DA5-BF27-0E18332A5FFD}"/>
    <cellStyle name="Normal 3 3 2 6 2 6" xfId="26538" xr:uid="{A895251A-8283-419B-B836-ADA3DF9DEE4D}"/>
    <cellStyle name="Normal 3 3 2 6 3" xfId="919" xr:uid="{29B9F6A6-FF80-4326-A8E1-47B756D2FF12}"/>
    <cellStyle name="Normal 3 3 2 6 3 2" xfId="7917" xr:uid="{90744979-9AA3-4826-85BF-21983AB18B2A}"/>
    <cellStyle name="Normal 3 3 2 6 3 2 2" xfId="16175" xr:uid="{36C3B03C-0114-435C-9653-1C7D72D55754}"/>
    <cellStyle name="Normal 3 3 2 6 3 2 2 2" xfId="40757" xr:uid="{EAA2B770-9AF1-45A4-95C7-4996F1A46F79}"/>
    <cellStyle name="Normal 3 3 2 6 3 2 3" xfId="22133" xr:uid="{7C1F475E-0BF8-4EFA-B040-3502E32A408C}"/>
    <cellStyle name="Normal 3 3 2 6 3 2 3 2" xfId="46185" xr:uid="{64BE9C40-4741-4342-8450-C5CE852948D8}"/>
    <cellStyle name="Normal 3 3 2 6 3 2 4" xfId="32742" xr:uid="{B88D4406-93DB-435D-8F62-7149E5E92286}"/>
    <cellStyle name="Normal 3 3 2 6 3 3" xfId="6030" xr:uid="{BE30920E-5CE1-40AD-A066-1CA72686D9BC}"/>
    <cellStyle name="Normal 3 3 2 6 3 3 2" xfId="14292" xr:uid="{3B4C1915-589E-4E2F-921C-C03E5BD695AC}"/>
    <cellStyle name="Normal 3 3 2 6 3 3 2 2" xfId="38874" xr:uid="{EE1DEADD-C277-403E-8E1D-D3970A1CAF97}"/>
    <cellStyle name="Normal 3 3 2 6 3 3 3" xfId="30859" xr:uid="{AEB23904-8430-470E-AE47-F452D065CCEB}"/>
    <cellStyle name="Normal 3 3 2 6 3 4" xfId="9297" xr:uid="{11A25C2C-5220-41C1-91A5-07EFC62B6C2C}"/>
    <cellStyle name="Normal 3 3 2 6 3 4 2" xfId="34018" xr:uid="{FBF0EBE5-26EB-4B24-9167-16053B0737C1}"/>
    <cellStyle name="Normal 3 3 2 6 3 5" xfId="19668" xr:uid="{15D3261F-D192-4A7C-ABBE-2687C599FB46}"/>
    <cellStyle name="Normal 3 3 2 6 3 5 2" xfId="43850" xr:uid="{7F82977A-0E46-4DD6-85BB-B9D2A56F6380}"/>
    <cellStyle name="Normal 3 3 2 6 3 6" xfId="26139" xr:uid="{F70C448A-9FC6-4EC1-A946-ED25F2683C72}"/>
    <cellStyle name="Normal 3 3 2 6 4" xfId="2924" xr:uid="{B7FC4BB4-CB88-41B1-9D24-B4D23C969FCD}"/>
    <cellStyle name="Normal 3 3 2 6 4 2" xfId="6550" xr:uid="{74EAC88F-7EB9-45BF-B0DE-3CF79D6BC25E}"/>
    <cellStyle name="Normal 3 3 2 6 4 2 2" xfId="14809" xr:uid="{F424DF0C-9369-4ADD-BA20-AB62F2A123A9}"/>
    <cellStyle name="Normal 3 3 2 6 4 2 2 2" xfId="39391" xr:uid="{D78BFD06-E10D-47ED-B855-D6D945459FEE}"/>
    <cellStyle name="Normal 3 3 2 6 4 2 3" xfId="21759" xr:uid="{1B99CB7E-6016-410B-9582-FE324AF345BC}"/>
    <cellStyle name="Normal 3 3 2 6 4 2 3 2" xfId="45833" xr:uid="{AD3F167F-CA08-4C60-B30E-07425F6F32D9}"/>
    <cellStyle name="Normal 3 3 2 6 4 2 4" xfId="31376" xr:uid="{31369758-FD21-47BD-9CA1-CA5EC200F93B}"/>
    <cellStyle name="Normal 3 3 2 6 4 3" xfId="11265" xr:uid="{CF92C543-FC6A-4895-B8FF-921F71059492}"/>
    <cellStyle name="Normal 3 3 2 6 4 3 2" xfId="35920" xr:uid="{5817A4A3-D345-4C1E-A97B-6F65B677ACDA}"/>
    <cellStyle name="Normal 3 3 2 6 4 4" xfId="19294" xr:uid="{1BDE02C4-50C7-4C19-AAED-4CF98B84C863}"/>
    <cellStyle name="Normal 3 3 2 6 4 4 2" xfId="43488" xr:uid="{D42D34BC-B60B-4ED9-B07A-3BC7AF490509}"/>
    <cellStyle name="Normal 3 3 2 6 4 5" xfId="28035" xr:uid="{81F44325-7F14-4C50-9191-15F3A4F601BF}"/>
    <cellStyle name="Normal 3 3 2 6 5" xfId="3643" xr:uid="{DFC4D08B-B26F-4837-9A8D-52CEF8EDEF70}"/>
    <cellStyle name="Normal 3 3 2 6 5 2" xfId="7139" xr:uid="{687BD74A-3EC8-4730-B041-3A5D9070DB21}"/>
    <cellStyle name="Normal 3 3 2 6 5 2 2" xfId="15398" xr:uid="{4EFC38C2-BF10-402A-A9E3-23A7161BE8FB}"/>
    <cellStyle name="Normal 3 3 2 6 5 2 2 2" xfId="39980" xr:uid="{49C90123-C260-43C5-8F55-9C124C79426A}"/>
    <cellStyle name="Normal 3 3 2 6 5 2 3" xfId="31965" xr:uid="{3592408F-D990-4029-ACB3-4D4D8DD14E3B}"/>
    <cellStyle name="Normal 3 3 2 6 5 3" xfId="11984" xr:uid="{58CD95D7-AC2B-4320-AC8E-991E3D0B208D}"/>
    <cellStyle name="Normal 3 3 2 6 5 3 2" xfId="36628" xr:uid="{6BF55908-AFA4-469F-A228-B1B7FE28E09A}"/>
    <cellStyle name="Normal 3 3 2 6 5 4" xfId="21163" xr:uid="{B4500CB8-8F2B-4D7D-8E46-977289F368E0}"/>
    <cellStyle name="Normal 3 3 2 6 5 4 2" xfId="45283" xr:uid="{70032BEA-35A0-4F01-9C12-F4E237577BE8}"/>
    <cellStyle name="Normal 3 3 2 6 5 5" xfId="28743" xr:uid="{BEC2A3AC-A80F-4C41-9BE8-6A5907515F51}"/>
    <cellStyle name="Normal 3 3 2 6 6" xfId="4397" xr:uid="{08E4F7C0-3B7C-48EE-BD08-B8A29B75D5FE}"/>
    <cellStyle name="Normal 3 3 2 6 6 2" xfId="12738" xr:uid="{BE331A4A-0CA1-4E4D-83B8-D0B814C7D9DD}"/>
    <cellStyle name="Normal 3 3 2 6 6 2 2" xfId="37323" xr:uid="{CD97DE99-E66C-4791-AF57-364BEF0B0033}"/>
    <cellStyle name="Normal 3 3 2 6 6 3" xfId="29363" xr:uid="{6AF2C8C2-AF18-43AD-97A6-8A1C12FE23CD}"/>
    <cellStyle name="Normal 3 3 2 6 7" xfId="4883" xr:uid="{F848610C-A103-46D0-9EEF-7C5D5FBC0604}"/>
    <cellStyle name="Normal 3 3 2 6 7 2" xfId="13196" xr:uid="{C336E112-B639-460C-959C-7448AE111C86}"/>
    <cellStyle name="Normal 3 3 2 6 7 2 2" xfId="37780" xr:uid="{D8BF3DC7-2C10-4312-90A9-DBE9FAD7E831}"/>
    <cellStyle name="Normal 3 3 2 6 7 3" xfId="29762" xr:uid="{3B58370F-8EF3-4BD1-9310-BA3449DE7A62}"/>
    <cellStyle name="Normal 3 3 2 6 8" xfId="8892" xr:uid="{81EDD6F5-0B07-426D-AB5C-A600DEA4EE64}"/>
    <cellStyle name="Normal 3 3 2 6 8 2" xfId="33655" xr:uid="{22E18C14-6062-4CEC-8319-588A1DE9E58B}"/>
    <cellStyle name="Normal 3 3 2 6 9" xfId="18070" xr:uid="{A610CCF8-C9D0-4E73-AE4B-5048FF6FAF3C}"/>
    <cellStyle name="Normal 3 3 2 6 9 2" xfId="42295" xr:uid="{94E730A7-E153-4E92-86A7-D216EF652C07}"/>
    <cellStyle name="Normal 3 3 2 7" xfId="563" xr:uid="{FE958D40-46C2-4498-881B-09095B9148DD}"/>
    <cellStyle name="Normal 3 3 2 7 2" xfId="1401" xr:uid="{4ED27F8D-F0AA-4D19-948E-7708C823B387}"/>
    <cellStyle name="Normal 3 3 2 7 2 2" xfId="7433" xr:uid="{AF114A75-CC4C-404A-ADEE-C3BC0F07BF53}"/>
    <cellStyle name="Normal 3 3 2 7 2 2 2" xfId="15692" xr:uid="{12F1B074-1DED-499B-AB74-BACA9F1ED752}"/>
    <cellStyle name="Normal 3 3 2 7 2 2 2 2" xfId="40274" xr:uid="{DC0E7C3C-3747-47AE-B929-6B4A79F32003}"/>
    <cellStyle name="Normal 3 3 2 7 2 2 3" xfId="22590" xr:uid="{151B68FA-AEC1-4A75-9643-5729342E80F6}"/>
    <cellStyle name="Normal 3 3 2 7 2 2 3 2" xfId="46617" xr:uid="{1A608C93-1848-4648-ACB5-5595754606E7}"/>
    <cellStyle name="Normal 3 3 2 7 2 2 4" xfId="32259" xr:uid="{06CEAEFC-0F07-46D3-B18B-5BD60CD0AD5E}"/>
    <cellStyle name="Normal 3 3 2 7 2 3" xfId="5341" xr:uid="{8B6929F6-6C9B-48BD-B215-308D58950EC4}"/>
    <cellStyle name="Normal 3 3 2 7 2 3 2" xfId="13625" xr:uid="{E2DB0638-F53E-41D9-9502-ED170CF2CEE9}"/>
    <cellStyle name="Normal 3 3 2 7 2 3 2 2" xfId="38209" xr:uid="{486DFB40-2F5D-40FF-B12C-495924607C83}"/>
    <cellStyle name="Normal 3 3 2 7 2 3 3" xfId="30191" xr:uid="{37CA2748-A3E4-4468-8DFA-22879345C7FC}"/>
    <cellStyle name="Normal 3 3 2 7 2 4" xfId="9763" xr:uid="{1F014FFB-E9B4-4C4D-85BE-50C699D6703D}"/>
    <cellStyle name="Normal 3 3 2 7 2 4 2" xfId="34449" xr:uid="{75F71B10-7AB4-441C-A9E7-D3B8F774FFB9}"/>
    <cellStyle name="Normal 3 3 2 7 2 5" xfId="20124" xr:uid="{A96BBC21-D722-47A1-85EF-5768433E49F6}"/>
    <cellStyle name="Normal 3 3 2 7 2 5 2" xfId="44298" xr:uid="{82688A04-CAAC-46EE-9179-B0735308BD8D}"/>
    <cellStyle name="Normal 3 3 2 7 2 6" xfId="26565" xr:uid="{5BF124F7-E769-417B-9EC0-E8DC99ABFBFE}"/>
    <cellStyle name="Normal 3 3 2 7 3" xfId="952" xr:uid="{407E9FEC-DBB2-4B92-B99B-0B7A11096751}"/>
    <cellStyle name="Normal 3 3 2 7 3 2" xfId="7944" xr:uid="{4E844B58-0BE9-47C8-9559-2A494E1F3D71}"/>
    <cellStyle name="Normal 3 3 2 7 3 2 2" xfId="16202" xr:uid="{61ADEE50-C635-4D98-B8AD-70987B40CEE5}"/>
    <cellStyle name="Normal 3 3 2 7 3 2 2 2" xfId="40784" xr:uid="{6D8A4204-AC67-4EAF-99FE-C6C33FA33C47}"/>
    <cellStyle name="Normal 3 3 2 7 3 2 3" xfId="22163" xr:uid="{05165183-8FE1-4049-959D-5267E7C39C6A}"/>
    <cellStyle name="Normal 3 3 2 7 3 2 3 2" xfId="46212" xr:uid="{09A90F86-70CA-40B5-B047-3121F2C5FE80}"/>
    <cellStyle name="Normal 3 3 2 7 3 2 4" xfId="32769" xr:uid="{333C4AD8-FF58-4BDF-AA84-9F70638FAE6C}"/>
    <cellStyle name="Normal 3 3 2 7 3 3" xfId="6057" xr:uid="{7286376C-60E9-4714-91D4-46ABE5DCF5FD}"/>
    <cellStyle name="Normal 3 3 2 7 3 3 2" xfId="14319" xr:uid="{E8B5AEA9-73B3-409C-B5F1-3C03F93C0CBD}"/>
    <cellStyle name="Normal 3 3 2 7 3 3 2 2" xfId="38901" xr:uid="{38325A05-C513-4538-8BBD-76093262D197}"/>
    <cellStyle name="Normal 3 3 2 7 3 3 3" xfId="30886" xr:uid="{EB4E3CA9-3996-4463-8C59-5A66E2BD353E}"/>
    <cellStyle name="Normal 3 3 2 7 3 4" xfId="9328" xr:uid="{B364FC57-24D1-46B6-A159-49E7EF8D81ED}"/>
    <cellStyle name="Normal 3 3 2 7 3 4 2" xfId="34047" xr:uid="{6EA8941E-158A-4BAC-9F15-39E855047274}"/>
    <cellStyle name="Normal 3 3 2 7 3 5" xfId="19697" xr:uid="{522E1341-BAC8-4E7A-A811-627C88751986}"/>
    <cellStyle name="Normal 3 3 2 7 3 5 2" xfId="43879" xr:uid="{1D365072-9B9E-46D4-B852-400484BEA9AE}"/>
    <cellStyle name="Normal 3 3 2 7 3 6" xfId="26166" xr:uid="{92B02E90-FE4F-43E7-A3E5-088C106893CB}"/>
    <cellStyle name="Normal 3 3 2 7 4" xfId="6577" xr:uid="{0BE5D6D9-0479-446D-9114-8644F1CEEA6A}"/>
    <cellStyle name="Normal 3 3 2 7 4 2" xfId="14836" xr:uid="{F09DAEB9-5E79-4516-B046-4ABDD1E79C29}"/>
    <cellStyle name="Normal 3 3 2 7 4 2 2" xfId="21816" xr:uid="{9EAC47BF-07B0-4A1E-A873-A472136395CF}"/>
    <cellStyle name="Normal 3 3 2 7 4 2 2 2" xfId="45890" xr:uid="{81A7927E-8A6A-489F-B9B6-C44528635665}"/>
    <cellStyle name="Normal 3 3 2 7 4 2 3" xfId="39418" xr:uid="{C6B8C3A7-9E12-4D59-838C-9422B02F4966}"/>
    <cellStyle name="Normal 3 3 2 7 4 3" xfId="19351" xr:uid="{19BD69C8-4C55-4BA8-8867-58749005BAB7}"/>
    <cellStyle name="Normal 3 3 2 7 4 3 2" xfId="43545" xr:uid="{946BFA55-B16F-4CAC-B04E-9D88FC0ED9CD}"/>
    <cellStyle name="Normal 3 3 2 7 4 4" xfId="31403" xr:uid="{3392D28D-F2D5-4183-949B-8A4680CFF0D6}"/>
    <cellStyle name="Normal 3 3 2 7 5" xfId="7164" xr:uid="{7E50FF28-EE47-49B8-95D8-14D82E77537E}"/>
    <cellStyle name="Normal 3 3 2 7 5 2" xfId="15423" xr:uid="{2C22BE86-6338-484B-B443-5695177D1D40}"/>
    <cellStyle name="Normal 3 3 2 7 5 2 2" xfId="40005" xr:uid="{8DDE855B-E4B2-4182-A23D-47F7EACD7E9A}"/>
    <cellStyle name="Normal 3 3 2 7 5 3" xfId="21221" xr:uid="{C4E0FEBF-C1DA-4577-B406-7019BA893274}"/>
    <cellStyle name="Normal 3 3 2 7 5 3 2" xfId="45340" xr:uid="{3F41B475-E2AC-4AD2-A5B5-EA5791918849}"/>
    <cellStyle name="Normal 3 3 2 7 5 4" xfId="31990" xr:uid="{A8C3DF4D-0B44-4D6B-A46E-9C54082B3A07}"/>
    <cellStyle name="Normal 3 3 2 7 6" xfId="4912" xr:uid="{315467C3-639F-4967-BCFB-1E17AD8C3A73}"/>
    <cellStyle name="Normal 3 3 2 7 6 2" xfId="13223" xr:uid="{21FDA314-5439-4FAC-8CF9-394D6D238E2D}"/>
    <cellStyle name="Normal 3 3 2 7 6 2 2" xfId="37807" xr:uid="{2A3B93AA-AAE0-4D7A-9D6A-AF1ADACFE582}"/>
    <cellStyle name="Normal 3 3 2 7 6 3" xfId="29789" xr:uid="{CD2BBEC2-5FB8-4F7C-B88D-7EDD04632548}"/>
    <cellStyle name="Normal 3 3 2 7 7" xfId="8950" xr:uid="{E0E499B6-913F-4E53-98BB-24C96B7EFD59}"/>
    <cellStyle name="Normal 3 3 2 7 7 2" xfId="33712" xr:uid="{A98A6E93-276C-4003-9B3A-8D94BB2BE828}"/>
    <cellStyle name="Normal 3 3 2 7 8" xfId="18744" xr:uid="{DC4B414A-6B9E-411D-9182-BA2775F0366D}"/>
    <cellStyle name="Normal 3 3 2 7 8 2" xfId="42940" xr:uid="{872F51EF-6C90-44FD-AA71-DC3C4A4194C3}"/>
    <cellStyle name="Normal 3 3 2 7 9" xfId="25843" xr:uid="{A1A24012-D0FF-43FA-BD53-A4AEEB4AC47D}"/>
    <cellStyle name="Normal 3 3 2 8" xfId="1131" xr:uid="{D0E851AD-C937-4784-AF52-761BC8251FA6}"/>
    <cellStyle name="Normal 3 3 2 8 2" xfId="1563" xr:uid="{38E1B8A1-EB12-48FE-BB19-02988A61A470}"/>
    <cellStyle name="Normal 3 3 2 8 2 2" xfId="7538" xr:uid="{DB3371F6-93E0-4DCE-90F0-C1BC196DBD29}"/>
    <cellStyle name="Normal 3 3 2 8 2 2 2" xfId="15796" xr:uid="{59C14F2A-E70C-42D6-A70B-4934137459F2}"/>
    <cellStyle name="Normal 3 3 2 8 2 2 2 2" xfId="40378" xr:uid="{202D1EAF-F9AD-43AC-A3C4-5AED438FF718}"/>
    <cellStyle name="Normal 3 3 2 8 2 2 3" xfId="22750" xr:uid="{D6361C15-7FD9-4ACA-9121-2B0A314EB0CA}"/>
    <cellStyle name="Normal 3 3 2 8 2 2 3 2" xfId="46777" xr:uid="{241DDE5B-CC14-4EF2-8202-C9C5CEF7F1CB}"/>
    <cellStyle name="Normal 3 3 2 8 2 2 4" xfId="32363" xr:uid="{D9620A04-8159-4FFA-936D-691162710D22}"/>
    <cellStyle name="Normal 3 3 2 8 2 3" xfId="5502" xr:uid="{7CB9D8BF-4C2C-47EE-A603-CF8A811AE9AA}"/>
    <cellStyle name="Normal 3 3 2 8 2 3 2" xfId="13785" xr:uid="{830C989B-B74A-4325-A1C8-A293AB32EB28}"/>
    <cellStyle name="Normal 3 3 2 8 2 3 2 2" xfId="38369" xr:uid="{1A00991B-C82C-4889-BFE2-E45B753F5446}"/>
    <cellStyle name="Normal 3 3 2 8 2 3 3" xfId="30351" xr:uid="{92DEF25B-526E-4AEB-892C-F6425CEFF78B}"/>
    <cellStyle name="Normal 3 3 2 8 2 4" xfId="9923" xr:uid="{E7C89B6A-C2AB-445B-AC08-EBB0E2C7701B}"/>
    <cellStyle name="Normal 3 3 2 8 2 4 2" xfId="34609" xr:uid="{BAC78910-D820-4357-B6B1-A2CF5666F1E5}"/>
    <cellStyle name="Normal 3 3 2 8 2 5" xfId="20284" xr:uid="{07C99CA7-2CFA-4C06-8CA8-A82D2A823C82}"/>
    <cellStyle name="Normal 3 3 2 8 2 5 2" xfId="44458" xr:uid="{E1E1D396-C7F7-4ACA-99EA-7CE7B8EE5EA3}"/>
    <cellStyle name="Normal 3 3 2 8 2 6" xfId="26725" xr:uid="{07E70172-E86B-4AED-A0D8-6F9ABD3074E6}"/>
    <cellStyle name="Normal 3 3 2 8 3" xfId="6217" xr:uid="{C8395C81-6691-42BB-B268-1F6B0BF3C443}"/>
    <cellStyle name="Normal 3 3 2 8 3 2" xfId="8104" xr:uid="{04BC2A26-1DC5-4E3E-9A13-7CAC97186153}"/>
    <cellStyle name="Normal 3 3 2 8 3 2 2" xfId="16362" xr:uid="{B754A68F-DE1B-47C6-B74E-EEE2D28A008E}"/>
    <cellStyle name="Normal 3 3 2 8 3 2 2 2" xfId="40944" xr:uid="{5B764A23-B4ED-401D-82E1-6EE8E43D2863}"/>
    <cellStyle name="Normal 3 3 2 8 3 2 3" xfId="22340" xr:uid="{984196AB-CDB8-4645-B177-3F8452F6B899}"/>
    <cellStyle name="Normal 3 3 2 8 3 2 3 2" xfId="46374" xr:uid="{9F4DFCA0-45D5-4BE0-AD0F-FCC78DC2A1B5}"/>
    <cellStyle name="Normal 3 3 2 8 3 2 4" xfId="32929" xr:uid="{268E2518-32FC-4CA9-AA70-A7A2473A035A}"/>
    <cellStyle name="Normal 3 3 2 8 3 3" xfId="14479" xr:uid="{0E425847-E5E5-4F86-B8F3-BE08F634B82E}"/>
    <cellStyle name="Normal 3 3 2 8 3 3 2" xfId="39061" xr:uid="{4FBC5BFB-5F90-4BC2-9BEB-031D00CD7531}"/>
    <cellStyle name="Normal 3 3 2 8 3 4" xfId="19874" xr:uid="{6AF9C9AC-8428-4FCA-AFDF-7304886AB3FA}"/>
    <cellStyle name="Normal 3 3 2 8 3 4 2" xfId="44054" xr:uid="{4A655FDD-EC14-41A0-87D6-BA6E47B56BCE}"/>
    <cellStyle name="Normal 3 3 2 8 3 5" xfId="31046" xr:uid="{49489014-3D90-4FD7-97CD-8B0F9276147F}"/>
    <cellStyle name="Normal 3 3 2 8 4" xfId="6737" xr:uid="{53782583-7C4E-4BB6-9A07-5A910CBB1062}"/>
    <cellStyle name="Normal 3 3 2 8 4 2" xfId="14996" xr:uid="{4E03848E-7D4D-4A7E-A225-82E1DA3321E2}"/>
    <cellStyle name="Normal 3 3 2 8 4 2 2" xfId="39578" xr:uid="{644EE259-F04E-4059-B896-DD6CD168217A}"/>
    <cellStyle name="Normal 3 3 2 8 4 3" xfId="20843" xr:uid="{CA0A9252-BBE6-428B-B9AA-3ABB40864FAC}"/>
    <cellStyle name="Normal 3 3 2 8 4 3 2" xfId="44981" xr:uid="{794C16B2-04A1-4A3B-A361-1840C40E41EE}"/>
    <cellStyle name="Normal 3 3 2 8 4 4" xfId="31563" xr:uid="{03581C5D-3F57-46C1-AA9A-06DACBAF01F2}"/>
    <cellStyle name="Normal 3 3 2 8 5" xfId="7248" xr:uid="{496BECEF-26E2-455D-AEED-0048D4091183}"/>
    <cellStyle name="Normal 3 3 2 8 5 2" xfId="15507" xr:uid="{54B0C238-33FA-4A66-9E4F-1B3747A9A4AD}"/>
    <cellStyle name="Normal 3 3 2 8 5 2 2" xfId="40089" xr:uid="{5373DC70-D0A2-412E-8D1C-58E885BA5271}"/>
    <cellStyle name="Normal 3 3 2 8 5 3" xfId="32074" xr:uid="{4898EAB8-2EC7-4831-9DBA-9E015FE85D3E}"/>
    <cellStyle name="Normal 3 3 2 8 6" xfId="5090" xr:uid="{B73EFBEC-37FA-4560-97F1-3C5546298E2E}"/>
    <cellStyle name="Normal 3 3 2 8 6 2" xfId="13385" xr:uid="{6BA4BB07-B7B3-4301-8BDA-04A2667F9931}"/>
    <cellStyle name="Normal 3 3 2 8 6 2 2" xfId="37969" xr:uid="{31528EB6-BD0E-4F75-A94C-12E8DBE46714}"/>
    <cellStyle name="Normal 3 3 2 8 6 3" xfId="29950" xr:uid="{A3C06071-2971-46F2-A3F8-A1FBFF1CD59D}"/>
    <cellStyle name="Normal 3 3 2 8 7" xfId="9507" xr:uid="{7E377E12-E10A-48DC-96ED-EC9BE3803893}"/>
    <cellStyle name="Normal 3 3 2 8 7 2" xfId="34207" xr:uid="{FBB4142F-2F4C-46C2-AB15-770DBBFCCE06}"/>
    <cellStyle name="Normal 3 3 2 8 8" xfId="18414" xr:uid="{A1987F4F-4ACE-4687-99A6-B1ACACDFC27C}"/>
    <cellStyle name="Normal 3 3 2 8 8 2" xfId="42624" xr:uid="{2FCD7D53-D89A-4833-9F83-6E6CC7F4A051}"/>
    <cellStyle name="Normal 3 3 2 8 9" xfId="26326" xr:uid="{43D93C06-2220-416F-9F8E-C0E1EBD213FA}"/>
    <cellStyle name="Normal 3 3 2 9" xfId="1197" xr:uid="{8C7F0BCC-5A6A-4425-8EB4-2141E38D4BCF}"/>
    <cellStyle name="Normal 3 3 2 9 2" xfId="5870" xr:uid="{0B1DA1EB-E5B5-493F-9F29-88EF15AF0EC2}"/>
    <cellStyle name="Normal 3 3 2 9 2 2" xfId="7757" xr:uid="{1A0F2134-AB89-469B-83E6-0C4C2FE9B8B9}"/>
    <cellStyle name="Normal 3 3 2 9 2 2 2" xfId="16015" xr:uid="{0FEA18F7-1C5A-4FCC-9B93-8047705665B5}"/>
    <cellStyle name="Normal 3 3 2 9 2 2 2 2" xfId="40597" xr:uid="{EA7EB0EC-9453-472C-9FB5-C3868C03E42B}"/>
    <cellStyle name="Normal 3 3 2 9 2 2 3" xfId="32582" xr:uid="{F4EF3B9E-0D3B-41AF-8FB9-1572CEB84A0B}"/>
    <cellStyle name="Normal 3 3 2 9 2 3" xfId="14132" xr:uid="{0688A5F2-5CAE-4125-8D1E-43070E8DE45B}"/>
    <cellStyle name="Normal 3 3 2 9 2 3 2" xfId="38714" xr:uid="{DCB98CFE-F10F-4C29-9981-C2B19A55B7E4}"/>
    <cellStyle name="Normal 3 3 2 9 2 4" xfId="22394" xr:uid="{C2FEBF84-78D6-4AE3-9DAE-FBB1E6EE1AFC}"/>
    <cellStyle name="Normal 3 3 2 9 2 4 2" xfId="46428" xr:uid="{8DD7DD42-3B07-49B9-8388-3EC486A10FF1}"/>
    <cellStyle name="Normal 3 3 2 9 2 5" xfId="30699" xr:uid="{225A1531-67A0-494F-965A-784DF499CBF0}"/>
    <cellStyle name="Normal 3 3 2 9 3" xfId="6390" xr:uid="{F8EED505-1CF2-4EF0-AF11-E8185B716515}"/>
    <cellStyle name="Normal 3 3 2 9 3 2" xfId="14649" xr:uid="{8FE1411F-3BF3-44C7-891C-3A8340CDF2E6}"/>
    <cellStyle name="Normal 3 3 2 9 3 2 2" xfId="39231" xr:uid="{3272F101-F078-4F4E-B9DF-C7D7EAE62E39}"/>
    <cellStyle name="Normal 3 3 2 9 3 3" xfId="31216" xr:uid="{7DA0989D-F243-46B9-A4B2-9B7A3DD7BAF4}"/>
    <cellStyle name="Normal 3 3 2 9 4" xfId="7300" xr:uid="{D8040283-37FD-4D34-A5E3-78B5EAF9BAEB}"/>
    <cellStyle name="Normal 3 3 2 9 4 2" xfId="15559" xr:uid="{B6CC189C-2AE8-443E-ABA8-F89E06D570B6}"/>
    <cellStyle name="Normal 3 3 2 9 4 2 2" xfId="40141" xr:uid="{544A20C9-D1DA-4403-B01B-E3CB6876C8FF}"/>
    <cellStyle name="Normal 3 3 2 9 4 3" xfId="32126" xr:uid="{10DDB523-FD80-4723-89D0-17D59AF68C42}"/>
    <cellStyle name="Normal 3 3 2 9 5" xfId="5143" xr:uid="{15AE94D5-E96B-46F6-A88F-83028BFA0BFC}"/>
    <cellStyle name="Normal 3 3 2 9 5 2" xfId="13437" xr:uid="{506BC426-EB98-463F-8F59-70E6A1149582}"/>
    <cellStyle name="Normal 3 3 2 9 5 2 2" xfId="38021" xr:uid="{887DA30F-4D48-4910-A984-46902F33CA52}"/>
    <cellStyle name="Normal 3 3 2 9 5 3" xfId="30003" xr:uid="{9B3B00B7-85DD-4AA4-9569-387609AA0C5B}"/>
    <cellStyle name="Normal 3 3 2 9 6" xfId="9565" xr:uid="{FB53308C-5446-4F18-8D56-D733917BF933}"/>
    <cellStyle name="Normal 3 3 2 9 6 2" xfId="34261" xr:uid="{17E632D0-F1D5-4DE9-BB10-36C7AD4FB31A}"/>
    <cellStyle name="Normal 3 3 2 9 7" xfId="19927" xr:uid="{F3EDD69F-FBA1-4B9F-AC3A-53B843960582}"/>
    <cellStyle name="Normal 3 3 2 9 7 2" xfId="44106" xr:uid="{F40F47E9-1875-4785-96E6-8A67F719014D}"/>
    <cellStyle name="Normal 3 3 2 9 8" xfId="26378" xr:uid="{7EF3B6D2-D0E6-43FA-A201-A7C4A6ED648C}"/>
    <cellStyle name="Normal 3 3 20" xfId="2447" xr:uid="{56FFD2C1-F6F7-4805-A7BF-FFD51120FD15}"/>
    <cellStyle name="Normal 3 3 20 2" xfId="10788" xr:uid="{B7C6FD1E-1D9B-4ACE-BC48-3C7D7051EF50}"/>
    <cellStyle name="Normal 3 3 20 2 2" xfId="35444" xr:uid="{DF2138E2-07B1-4D62-BCBF-B19DE54736E7}"/>
    <cellStyle name="Normal 3 3 20 3" xfId="27559" xr:uid="{CD31FE5D-FDDE-44A4-B7C5-30E53623750F}"/>
    <cellStyle name="Normal 3 3 21" xfId="2684" xr:uid="{B5E2C605-53EF-4E72-BB0A-B2A94D476BCD}"/>
    <cellStyle name="Normal 3 3 21 2" xfId="11025" xr:uid="{0776A9A0-9E26-40EC-B26E-C2946217C707}"/>
    <cellStyle name="Normal 3 3 21 2 2" xfId="35680" xr:uid="{6340D710-6BC4-4F19-BD2F-8C9EF41BCC0B}"/>
    <cellStyle name="Normal 3 3 21 3" xfId="27795" xr:uid="{BF8BFE36-9DDB-4C36-A66B-E98DB25CC8F4}"/>
    <cellStyle name="Normal 3 3 22" xfId="3157" xr:uid="{C48C5DCE-6868-48E6-A0E3-34ED85C80FDA}"/>
    <cellStyle name="Normal 3 3 22 2" xfId="11498" xr:uid="{C2B654A8-22A9-4D9F-8C73-733BF841600F}"/>
    <cellStyle name="Normal 3 3 22 2 2" xfId="36152" xr:uid="{7E23A398-FFE2-41E6-92C5-CFD36E46C27C}"/>
    <cellStyle name="Normal 3 3 22 3" xfId="28267" xr:uid="{19BCA47E-96DB-4BB1-B48E-2BB42DF351E5}"/>
    <cellStyle name="Normal 3 3 23" xfId="3400" xr:uid="{64882A40-8F9F-4D34-AA74-34A634A1BFB8}"/>
    <cellStyle name="Normal 3 3 23 2" xfId="11741" xr:uid="{8D6B191A-932B-4CA0-AECF-38E1E670EDA2}"/>
    <cellStyle name="Normal 3 3 23 2 2" xfId="36388" xr:uid="{C4D3A220-74CC-4377-9E02-5996CB999196}"/>
    <cellStyle name="Normal 3 3 23 3" xfId="28503" xr:uid="{C2C11B0B-DCDF-48FD-BD73-992DBC356968}"/>
    <cellStyle name="Normal 3 3 24" xfId="3937" xr:uid="{C57CCC40-6CD2-483B-AC8A-A5A7E110B95F}"/>
    <cellStyle name="Normal 3 3 24 2" xfId="12278" xr:uid="{0ABB65DB-216E-4FEF-9C5E-76175D0C8039}"/>
    <cellStyle name="Normal 3 3 24 2 2" xfId="36864" xr:uid="{61F296EA-7749-472C-B8D9-180087A52EE2}"/>
    <cellStyle name="Normal 3 3 24 3" xfId="28979" xr:uid="{0AE460FE-2896-4CB6-9227-155DC797B2F1}"/>
    <cellStyle name="Normal 3 3 25" xfId="4011" xr:uid="{AF85BB6F-AA5B-4FA1-8177-FFC0D6DC4E9B}"/>
    <cellStyle name="Normal 3 3 25 2" xfId="12352" xr:uid="{E70F1586-62D5-4E27-919E-59DD9B0016B0}"/>
    <cellStyle name="Normal 3 3 25 2 2" xfId="36938" xr:uid="{E67CDF4B-C26E-4C20-9CEF-6885C241BA48}"/>
    <cellStyle name="Normal 3 3 25 3" xfId="29053" xr:uid="{FEA28CDA-5CC0-41AF-97DE-9C07112E5E7B}"/>
    <cellStyle name="Normal 3 3 26" xfId="4088" xr:uid="{A5AF7006-9C0E-4B55-84A5-CF4D300A3694}"/>
    <cellStyle name="Normal 3 3 26 2" xfId="12429" xr:uid="{006040AF-36F8-4E1D-AB6D-B84E4F740BEE}"/>
    <cellStyle name="Normal 3 3 26 2 2" xfId="37014" xr:uid="{85ADFE19-01E8-4310-A24A-3AB7806CA466}"/>
    <cellStyle name="Normal 3 3 26 3" xfId="29123" xr:uid="{0465B008-FB33-4FD1-BDF9-CAC82E52070C}"/>
    <cellStyle name="Normal 3 3 27" xfId="4692" xr:uid="{B5B379B2-5688-4688-B86A-B14CBFF103BC}"/>
    <cellStyle name="Normal 3 3 27 2" xfId="13031" xr:uid="{1C3B1F3D-8054-4E93-BE9A-6190400D929A}"/>
    <cellStyle name="Normal 3 3 27 2 2" xfId="37616" xr:uid="{77713F48-51D6-4736-8E7B-7A0DFAA37482}"/>
    <cellStyle name="Normal 3 3 27 3" xfId="29595" xr:uid="{AE171700-7DCC-45E5-9205-820E87163D00}"/>
    <cellStyle name="Normal 3 3 28" xfId="8490" xr:uid="{BF97358B-0568-471C-8E2D-5874CFF09BD3}"/>
    <cellStyle name="Normal 3 3 28 2" xfId="16748" xr:uid="{7C4A5032-F33D-4B54-8472-B672C194DD76}"/>
    <cellStyle name="Normal 3 3 28 2 2" xfId="41330" xr:uid="{C920A801-D96D-4D15-9E4E-4B38A1630CC3}"/>
    <cellStyle name="Normal 3 3 28 3" xfId="33301" xr:uid="{99DB2066-60F0-4360-ABF6-F29E797B40ED}"/>
    <cellStyle name="Normal 3 3 29" xfId="8617" xr:uid="{ED51C20D-F4FC-4408-998B-AAA65B57FB8F}"/>
    <cellStyle name="Normal 3 3 29 2" xfId="33402" xr:uid="{AE58CB5F-25E0-4767-93FA-15EBAFFD65AA}"/>
    <cellStyle name="Normal 3 3 3" xfId="143" xr:uid="{50846E92-1468-422A-89DA-E00B794CCF94}"/>
    <cellStyle name="Normal 3 3 3 10" xfId="1604" xr:uid="{5DA6280F-F239-4AF1-A7FA-5C2010C1A449}"/>
    <cellStyle name="Normal 3 3 3 10 2" xfId="6890" xr:uid="{B8C62A73-4BE8-4259-9617-DC18B6CAA60A}"/>
    <cellStyle name="Normal 3 3 3 10 2 2" xfId="15149" xr:uid="{09FE5808-C51F-4D8D-876B-136F4D0A15AC}"/>
    <cellStyle name="Normal 3 3 3 10 2 2 2" xfId="39731" xr:uid="{EE746A6B-747C-4CDF-91CC-9BD3A3E38085}"/>
    <cellStyle name="Normal 3 3 3 10 2 3" xfId="22787" xr:uid="{0CFF87B5-E618-44CD-90B1-C3DA035C705A}"/>
    <cellStyle name="Normal 3 3 3 10 2 3 2" xfId="46813" xr:uid="{166B1714-E3EE-40CF-B614-D69057F4491F}"/>
    <cellStyle name="Normal 3 3 3 10 2 4" xfId="31716" xr:uid="{864786FB-CF80-4ECE-A705-00D4C642733B}"/>
    <cellStyle name="Normal 3 3 3 10 3" xfId="5537" xr:uid="{2CFF2AA8-68F0-4D6D-85E2-B85C74504D1E}"/>
    <cellStyle name="Normal 3 3 3 10 3 2" xfId="13820" xr:uid="{72718380-AE31-4C32-A4F1-8C0F84F84928}"/>
    <cellStyle name="Normal 3 3 3 10 3 2 2" xfId="38404" xr:uid="{D4837072-40F8-4AF2-B842-24615C21667B}"/>
    <cellStyle name="Normal 3 3 3 10 3 3" xfId="30386" xr:uid="{ACA2802D-6095-40E8-8555-443C9CE727C6}"/>
    <cellStyle name="Normal 3 3 3 10 4" xfId="9958" xr:uid="{4A8F79EB-79D1-4581-A4A0-AFAB31188E92}"/>
    <cellStyle name="Normal 3 3 3 10 4 2" xfId="34644" xr:uid="{0D435746-A4E0-48BB-B46E-49B0C03A0F5C}"/>
    <cellStyle name="Normal 3 3 3 10 5" xfId="20321" xr:uid="{F3E8D2EC-CD47-43F1-9CFA-BF6538EA6F10}"/>
    <cellStyle name="Normal 3 3 3 10 5 2" xfId="44493" xr:uid="{D86799CF-46CA-47D4-BEC5-3E5148E8DFD6}"/>
    <cellStyle name="Normal 3 3 3 10 6" xfId="26760" xr:uid="{FEC141FC-13E9-4080-BC95-30F1D3EF0785}"/>
    <cellStyle name="Normal 3 3 3 11" xfId="1761" xr:uid="{97322F4F-A3A5-497E-A1DF-B0B169F7ECB2}"/>
    <cellStyle name="Normal 3 3 3 11 2" xfId="7575" xr:uid="{6429549B-2EA8-49F4-9745-9A2F907122EF}"/>
    <cellStyle name="Normal 3 3 3 11 2 2" xfId="15833" xr:uid="{25A035A7-A4A3-48EF-9E0E-11692279763D}"/>
    <cellStyle name="Normal 3 3 3 11 2 2 2" xfId="40415" xr:uid="{D7E12796-BB69-4C78-BA68-C9C1555A9FB8}"/>
    <cellStyle name="Normal 3 3 3 11 2 3" xfId="22926" xr:uid="{77E7A8BF-4966-41EA-920C-9478C0EADD7C}"/>
    <cellStyle name="Normal 3 3 3 11 2 3 2" xfId="46937" xr:uid="{5AE54A61-F356-4500-88DA-679F8952208E}"/>
    <cellStyle name="Normal 3 3 3 11 2 4" xfId="32400" xr:uid="{E9730A38-EBB7-471A-9172-630DC2E25E05}"/>
    <cellStyle name="Normal 3 3 3 11 3" xfId="5679" xr:uid="{28210605-E3FF-4709-8215-963295841BA8}"/>
    <cellStyle name="Normal 3 3 3 11 3 2" xfId="13941" xr:uid="{86808D21-4FED-480F-8826-6425E300D5BE}"/>
    <cellStyle name="Normal 3 3 3 11 3 2 2" xfId="38523" xr:uid="{238F43A4-24D0-4F64-AD8A-463855BD3DC6}"/>
    <cellStyle name="Normal 3 3 3 11 3 3" xfId="30508" xr:uid="{244DDDB5-9CE4-4AC3-AC1A-C2FC2F4F2DFC}"/>
    <cellStyle name="Normal 3 3 3 11 4" xfId="10103" xr:uid="{C7ED62E6-E910-47DA-8284-4069BFFA799A}"/>
    <cellStyle name="Normal 3 3 3 11 4 2" xfId="34763" xr:uid="{F4D82237-D6E2-4777-91FB-2F8A945E1892}"/>
    <cellStyle name="Normal 3 3 3 11 5" xfId="20461" xr:uid="{AEFFD990-61E0-4F31-9E28-59569DC0262D}"/>
    <cellStyle name="Normal 3 3 3 11 5 2" xfId="44621" xr:uid="{BEF897AA-14FE-4758-942A-ED9DEDD9649C}"/>
    <cellStyle name="Normal 3 3 3 11 6" xfId="26878" xr:uid="{FBF3E8C3-F649-4B48-B1F9-2D5771847662}"/>
    <cellStyle name="Normal 3 3 3 12" xfId="717" xr:uid="{1DF90E79-E91B-4551-B4B2-CBD1FA19C522}"/>
    <cellStyle name="Normal 3 3 3 12 2" xfId="7688" xr:uid="{FE6E7755-8AED-4CD7-942D-977786F18DDC}"/>
    <cellStyle name="Normal 3 3 3 12 2 2" xfId="15946" xr:uid="{5039FFE8-4FAA-42E6-A947-22C1B778E954}"/>
    <cellStyle name="Normal 3 3 3 12 2 2 2" xfId="40528" xr:uid="{DA7DF22A-2D45-4E96-A58F-84235AB73F18}"/>
    <cellStyle name="Normal 3 3 3 12 2 3" xfId="21953" xr:uid="{793007DC-9206-48D5-8E0B-9D9EA5E2186F}"/>
    <cellStyle name="Normal 3 3 3 12 2 3 2" xfId="46025" xr:uid="{B348D493-AEEC-4132-AFAF-E66016331E08}"/>
    <cellStyle name="Normal 3 3 3 12 2 4" xfId="32513" xr:uid="{804D6B3F-AA9A-44C7-A2FF-FF1A7F5DE21A}"/>
    <cellStyle name="Normal 3 3 3 12 3" xfId="5801" xr:uid="{98FF4446-5789-49CE-A384-0C7F34B529E5}"/>
    <cellStyle name="Normal 3 3 3 12 3 2" xfId="14063" xr:uid="{FD0F6F52-A137-4B0D-80C2-39642AF07E2B}"/>
    <cellStyle name="Normal 3 3 3 12 3 2 2" xfId="38645" xr:uid="{682D646B-491A-40B0-906C-A57CF59F20D7}"/>
    <cellStyle name="Normal 3 3 3 12 3 3" xfId="30630" xr:uid="{369862BE-7FC7-46CF-A07A-F065AF34F897}"/>
    <cellStyle name="Normal 3 3 3 12 4" xfId="9112" xr:uid="{6170F009-8FFF-4E6E-882E-4C7996D2A0AD}"/>
    <cellStyle name="Normal 3 3 3 12 4 2" xfId="33863" xr:uid="{773E09CD-73E7-4B18-97CB-6EA556824079}"/>
    <cellStyle name="Normal 3 3 3 12 5" xfId="19488" xr:uid="{17AB8331-4D6F-4275-A7AC-D6DE445FD9ED}"/>
    <cellStyle name="Normal 3 3 3 12 5 2" xfId="43680" xr:uid="{FCDFE7AB-F530-4F6D-9A72-5D4BB014BF12}"/>
    <cellStyle name="Normal 3 3 3 12 6" xfId="25988" xr:uid="{6F375F26-E0CE-42F2-A0D6-85982428DBBD}"/>
    <cellStyle name="Normal 3 3 3 13" xfId="1880" xr:uid="{D9E5D9B6-28F3-41C0-9FEF-EF3F81ABEAB8}"/>
    <cellStyle name="Normal 3 3 3 13 2" xfId="7740" xr:uid="{B744531E-8C71-4DAB-8BF6-4642E53A9D5F}"/>
    <cellStyle name="Normal 3 3 3 13 2 2" xfId="15998" xr:uid="{49AE65EB-E9A7-498C-BD04-50D685A19A6E}"/>
    <cellStyle name="Normal 3 3 3 13 2 2 2" xfId="40580" xr:uid="{1C235DD4-0EC2-41ED-B94F-661A2C801D57}"/>
    <cellStyle name="Normal 3 3 3 13 2 3" xfId="23044" xr:uid="{8C00D9AF-8D6D-46A6-88CE-95F39415C655}"/>
    <cellStyle name="Normal 3 3 3 13 2 3 2" xfId="47055" xr:uid="{A4C56C60-C7D2-46CC-BD70-FCEECED6F0DD}"/>
    <cellStyle name="Normal 3 3 3 13 2 4" xfId="32565" xr:uid="{76376782-597B-4D41-873D-849FD7A44F49}"/>
    <cellStyle name="Normal 3 3 3 13 3" xfId="5853" xr:uid="{DBC5E218-90B1-451D-BBE8-EE2CDA98E007}"/>
    <cellStyle name="Normal 3 3 3 13 3 2" xfId="14115" xr:uid="{0787F926-21F1-4519-A79A-8E920645D74B}"/>
    <cellStyle name="Normal 3 3 3 13 3 2 2" xfId="38697" xr:uid="{10EE58A8-97C1-4155-AE4C-23F96E129A3E}"/>
    <cellStyle name="Normal 3 3 3 13 3 3" xfId="30682" xr:uid="{FCB491E9-AC2B-4CE1-A471-5D26221C6910}"/>
    <cellStyle name="Normal 3 3 3 13 4" xfId="10222" xr:uid="{A6A0CD8C-FC87-4963-ABC2-C8371B158F37}"/>
    <cellStyle name="Normal 3 3 3 13 4 2" xfId="34881" xr:uid="{BDE7625C-E632-4321-8CE4-71276E1AC742}"/>
    <cellStyle name="Normal 3 3 3 13 5" xfId="20579" xr:uid="{7E5F02C2-DB75-4324-812A-AF2AC70DC797}"/>
    <cellStyle name="Normal 3 3 3 13 5 2" xfId="44739" xr:uid="{F551CBB6-4E28-492A-B6EE-C357EFF08E7B}"/>
    <cellStyle name="Normal 3 3 3 13 6" xfId="26996" xr:uid="{5B7B12F5-5C16-4C95-9A89-3C7CFCB38464}"/>
    <cellStyle name="Normal 3 3 3 14" xfId="2002" xr:uid="{BAD52EED-0854-40DC-851A-F8AB31F9EE27}"/>
    <cellStyle name="Normal 3 3 3 14 2" xfId="6373" xr:uid="{D62C23B5-03CB-4E27-BBBF-6EC28913DF06}"/>
    <cellStyle name="Normal 3 3 3 14 2 2" xfId="14632" xr:uid="{695C371F-9199-465F-A81B-E530AC53B0BF}"/>
    <cellStyle name="Normal 3 3 3 14 2 2 2" xfId="39214" xr:uid="{7616E0E4-1C60-461E-A51E-CAB9BEF1F193}"/>
    <cellStyle name="Normal 3 3 3 14 2 3" xfId="23166" xr:uid="{A368C455-0C3A-4BBC-9865-0D9E4B4E7D9F}"/>
    <cellStyle name="Normal 3 3 3 14 2 3 2" xfId="47177" xr:uid="{7B156371-CA9A-4312-8DBD-21BD9D852CEE}"/>
    <cellStyle name="Normal 3 3 3 14 2 4" xfId="31199" xr:uid="{D260AB99-2242-4895-9DC8-4039A73C75D7}"/>
    <cellStyle name="Normal 3 3 3 14 3" xfId="10344" xr:uid="{85A084EA-90CD-4865-B28A-9175136DEB71}"/>
    <cellStyle name="Normal 3 3 3 14 3 2" xfId="35003" xr:uid="{15151A19-1B25-46AF-9523-F6F897BABAB7}"/>
    <cellStyle name="Normal 3 3 3 14 4" xfId="20701" xr:uid="{079D613B-078F-493C-86C4-87CEBE5070EF}"/>
    <cellStyle name="Normal 3 3 3 14 4 2" xfId="44861" xr:uid="{70A3F157-A3C2-40E8-85E1-EC4FE87E47B8}"/>
    <cellStyle name="Normal 3 3 3 14 5" xfId="27118" xr:uid="{CED44143-DB2F-4982-8A2C-B78DAC88EE4B}"/>
    <cellStyle name="Normal 3 3 3 15" xfId="2073" xr:uid="{3885FCB9-BCEE-4899-BB56-1003A9C0477E}"/>
    <cellStyle name="Normal 3 3 3 15 2" xfId="8246" xr:uid="{A3189372-52C4-42B1-9F57-DC170B966987}"/>
    <cellStyle name="Normal 3 3 3 15 2 2" xfId="16504" xr:uid="{4A956672-DA91-4CF4-9D9E-BCC3149288FE}"/>
    <cellStyle name="Normal 3 3 3 15 2 2 2" xfId="41086" xr:uid="{C43FAA9B-D082-4A82-B2E4-6E55A35E0C6D}"/>
    <cellStyle name="Normal 3 3 3 15 2 3" xfId="21448" xr:uid="{C2C9D1A6-BB72-4BC2-AC01-73FDA0C371BE}"/>
    <cellStyle name="Normal 3 3 3 15 2 3 2" xfId="45554" xr:uid="{2951D618-78D1-404B-A5DB-26329E8DD7F2}"/>
    <cellStyle name="Normal 3 3 3 15 2 4" xfId="33071" xr:uid="{C9241584-5F04-40E1-8B5C-85030CB13C6A}"/>
    <cellStyle name="Normal 3 3 3 15 3" xfId="10415" xr:uid="{59CCDBA1-5167-40D7-8245-5F6CF71DD7F8}"/>
    <cellStyle name="Normal 3 3 3 15 3 2" xfId="35073" xr:uid="{8A95A238-E067-45F9-9478-7E0496ED0CF1}"/>
    <cellStyle name="Normal 3 3 3 15 4" xfId="18974" xr:uid="{69084C8C-2C65-425A-9F18-2745652A5B3D}"/>
    <cellStyle name="Normal 3 3 3 15 4 2" xfId="43168" xr:uid="{FAED99A8-D82D-49AB-BF95-341BCDAF8CBB}"/>
    <cellStyle name="Normal 3 3 3 15 5" xfId="27188" xr:uid="{68F8B48D-D396-4A5A-91A1-855CA63E85F0}"/>
    <cellStyle name="Normal 3 3 3 16" xfId="2315" xr:uid="{B2AC4FAC-97E7-4C6C-A452-02F0691DA34A}"/>
    <cellStyle name="Normal 3 3 3 16 2" xfId="10656" xr:uid="{BD6239BB-7630-4526-8CD1-40FC2E4A657D}"/>
    <cellStyle name="Normal 3 3 3 16 2 2" xfId="35313" xr:uid="{867B2256-39DA-4C5C-B92F-8F8DBB10A8A2}"/>
    <cellStyle name="Normal 3 3 3 16 3" xfId="20818" xr:uid="{95B16DF8-4E95-4516-8EDC-54AB7143F181}"/>
    <cellStyle name="Normal 3 3 3 16 3 2" xfId="44961" xr:uid="{0DF4E7CC-F0A2-4168-A345-1E214879B277}"/>
    <cellStyle name="Normal 3 3 3 16 4" xfId="27428" xr:uid="{F1257F6D-4FF1-4109-AAA2-4FB139515504}"/>
    <cellStyle name="Normal 3 3 3 17" xfId="2389" xr:uid="{182C9B2B-CACB-4502-8CCF-F3263100C2C6}"/>
    <cellStyle name="Normal 3 3 3 17 2" xfId="10730" xr:uid="{40260467-9807-4074-927C-54DBC736A9F3}"/>
    <cellStyle name="Normal 3 3 3 17 2 2" xfId="35387" xr:uid="{E98CBBDC-1A66-4DA7-9312-B99600C4E83B}"/>
    <cellStyle name="Normal 3 3 3 17 3" xfId="27502" xr:uid="{FAA528FD-4EF2-47BB-AF43-BA45AF8B844B}"/>
    <cellStyle name="Normal 3 3 3 18" xfId="2460" xr:uid="{077E91D8-5B7A-4751-B00B-95FC9077F957}"/>
    <cellStyle name="Normal 3 3 3 18 2" xfId="10801" xr:uid="{561C1E3F-8258-439E-BA87-910833FF9D7A}"/>
    <cellStyle name="Normal 3 3 3 18 2 2" xfId="35457" xr:uid="{6E8F7076-B673-446C-BA36-9FE93552484F}"/>
    <cellStyle name="Normal 3 3 3 18 3" xfId="27572" xr:uid="{B9049E4B-3B5F-43B4-AC22-CFE9826D8F9B}"/>
    <cellStyle name="Normal 3 3 3 19" xfId="2697" xr:uid="{3A8296CA-0613-42E5-BCDC-5DCE923B77EC}"/>
    <cellStyle name="Normal 3 3 3 19 2" xfId="11038" xr:uid="{C0032C5B-FCB5-4AD4-A91A-72148E80CE70}"/>
    <cellStyle name="Normal 3 3 3 19 2 2" xfId="35693" xr:uid="{C57669A2-02D2-46E8-B4F9-AB427906115B}"/>
    <cellStyle name="Normal 3 3 3 19 3" xfId="27808" xr:uid="{1B803EFC-0778-454B-806A-6794F6A66DB9}"/>
    <cellStyle name="Normal 3 3 3 2" xfId="172" xr:uid="{04CACD90-F1D8-45C8-AA39-67E519029CF4}"/>
    <cellStyle name="Normal 3 3 3 2 10" xfId="2028" xr:uid="{E42FB613-B367-4CC0-AEB1-01B33A74545F}"/>
    <cellStyle name="Normal 3 3 3 2 10 2" xfId="6425" xr:uid="{FE2A62DA-EFB5-4A61-B308-DFBB83303C34}"/>
    <cellStyle name="Normal 3 3 3 2 10 2 2" xfId="14684" xr:uid="{F7480E81-669D-4E3A-93CA-BB5931534444}"/>
    <cellStyle name="Normal 3 3 3 2 10 2 2 2" xfId="39266" xr:uid="{A2DA96E7-F545-4353-B0E9-6FBF1D85ED18}"/>
    <cellStyle name="Normal 3 3 3 2 10 2 3" xfId="23192" xr:uid="{884900B8-9B64-4AC9-916C-B960A7552F5A}"/>
    <cellStyle name="Normal 3 3 3 2 10 2 3 2" xfId="47203" xr:uid="{D2824BAB-7CA5-4781-A2BB-F7812F16359D}"/>
    <cellStyle name="Normal 3 3 3 2 10 2 4" xfId="31251" xr:uid="{E2501514-3535-490F-81A7-17FB401ACB86}"/>
    <cellStyle name="Normal 3 3 3 2 10 3" xfId="10370" xr:uid="{9DEF842C-0A76-4084-A528-4E0B278A8984}"/>
    <cellStyle name="Normal 3 3 3 2 10 3 2" xfId="35029" xr:uid="{02F76E84-2610-446B-A9E1-A3A580D1F790}"/>
    <cellStyle name="Normal 3 3 3 2 10 4" xfId="20727" xr:uid="{02D13A0E-963A-4BF1-A316-DC1538794659}"/>
    <cellStyle name="Normal 3 3 3 2 10 4 2" xfId="44887" xr:uid="{0C0A3B64-8CBD-444A-AE02-380EFEF91879}"/>
    <cellStyle name="Normal 3 3 3 2 10 5" xfId="27144" xr:uid="{9BA48A39-9BB2-4224-A19D-030773A3E704}"/>
    <cellStyle name="Normal 3 3 3 2 11" xfId="2099" xr:uid="{AAE00FFC-C8B0-49AA-9C1F-D00EE83D58B2}"/>
    <cellStyle name="Normal 3 3 3 2 11 2" xfId="8272" xr:uid="{3B60770C-3E88-4008-AC95-BD341E12A734}"/>
    <cellStyle name="Normal 3 3 3 2 11 2 2" xfId="16530" xr:uid="{1156E3AE-52F8-4C52-8A6D-E2816F7D2C82}"/>
    <cellStyle name="Normal 3 3 3 2 11 2 2 2" xfId="41112" xr:uid="{C453975B-26C0-44A5-8C69-7C1FFCB7445C}"/>
    <cellStyle name="Normal 3 3 3 2 11 2 3" xfId="21476" xr:uid="{53E96A81-D67C-4F44-9D60-158430381E11}"/>
    <cellStyle name="Normal 3 3 3 2 11 2 3 2" xfId="45582" xr:uid="{1BE2E62A-BEBA-4097-ABDE-B182F308E880}"/>
    <cellStyle name="Normal 3 3 3 2 11 2 4" xfId="33097" xr:uid="{73136B22-A83E-426C-9F3C-DBDADA64AB76}"/>
    <cellStyle name="Normal 3 3 3 2 11 3" xfId="10441" xr:uid="{7685CC33-6B54-4FFF-B6CC-9DE3EE0FD8CF}"/>
    <cellStyle name="Normal 3 3 3 2 11 3 2" xfId="35099" xr:uid="{6B709350-658C-4410-AB90-8CF40D1614EF}"/>
    <cellStyle name="Normal 3 3 3 2 11 4" xfId="19002" xr:uid="{EA3C92B3-AD84-40BA-8F09-FFC5AFC98D90}"/>
    <cellStyle name="Normal 3 3 3 2 11 4 2" xfId="43196" xr:uid="{D2C0B90D-2470-4982-AFB8-DA5F21FDB49F}"/>
    <cellStyle name="Normal 3 3 3 2 11 5" xfId="27214" xr:uid="{E5280279-6492-43BE-8A8B-0EA29910E5B3}"/>
    <cellStyle name="Normal 3 3 3 2 12" xfId="2341" xr:uid="{671850DB-FE4B-4BCC-ACC4-24322206F089}"/>
    <cellStyle name="Normal 3 3 3 2 12 2" xfId="10682" xr:uid="{FE407EC5-D153-4B9D-8F1E-DEDB0D369185}"/>
    <cellStyle name="Normal 3 3 3 2 12 2 2" xfId="35339" xr:uid="{5A75B609-4D4A-4AEA-8C46-9A2C9AD6B0C3}"/>
    <cellStyle name="Normal 3 3 3 2 12 3" xfId="20880" xr:uid="{B7E55350-4C8D-4AF2-B4A3-DBB70903C79A}"/>
    <cellStyle name="Normal 3 3 3 2 12 3 2" xfId="45018" xr:uid="{340D6357-575F-426F-9511-C04DC5A097DD}"/>
    <cellStyle name="Normal 3 3 3 2 12 4" xfId="27454" xr:uid="{6CC543BD-CA14-4D28-B729-68909212EF41}"/>
    <cellStyle name="Normal 3 3 3 2 13" xfId="2415" xr:uid="{29A7440D-4962-4944-82E9-E217DFA92A0B}"/>
    <cellStyle name="Normal 3 3 3 2 13 2" xfId="10756" xr:uid="{EDD5534C-D467-4AB0-8A48-AE9ED78711A0}"/>
    <cellStyle name="Normal 3 3 3 2 13 2 2" xfId="35413" xr:uid="{C41F6402-BA6A-4BAB-A5F6-2330535101B9}"/>
    <cellStyle name="Normal 3 3 3 2 13 3" xfId="27528" xr:uid="{D9D4B49D-11C5-4720-978B-B3ED24FA20B5}"/>
    <cellStyle name="Normal 3 3 3 2 14" xfId="2486" xr:uid="{98DE94EE-AAD6-412E-B133-B8AF5CE08A50}"/>
    <cellStyle name="Normal 3 3 3 2 14 2" xfId="10827" xr:uid="{F0259F37-486B-456A-80DA-393D461AB156}"/>
    <cellStyle name="Normal 3 3 3 2 14 2 2" xfId="35483" xr:uid="{E6FA59F0-7C43-4BD7-BD88-69B297B0CF18}"/>
    <cellStyle name="Normal 3 3 3 2 14 3" xfId="27598" xr:uid="{2F335FC1-AEAB-4316-A1C6-0AEEB0C1E1D4}"/>
    <cellStyle name="Normal 3 3 3 2 15" xfId="2723" xr:uid="{E2E9F8F9-D2D0-48A1-ADA7-8B2BB39F465C}"/>
    <cellStyle name="Normal 3 3 3 2 15 2" xfId="11064" xr:uid="{AA8CDD15-30D8-4A98-91AE-1EF1BC4EB4CB}"/>
    <cellStyle name="Normal 3 3 3 2 15 2 2" xfId="35719" xr:uid="{E8A57B2E-94C1-4DD9-A755-DAD247AF0BEF}"/>
    <cellStyle name="Normal 3 3 3 2 15 3" xfId="27834" xr:uid="{95A62077-310B-4F34-AFC3-BAAA8B1B4C68}"/>
    <cellStyle name="Normal 3 3 3 2 16" xfId="3196" xr:uid="{1FFB8BB3-8B4F-4572-8E0B-D603A42656D4}"/>
    <cellStyle name="Normal 3 3 3 2 16 2" xfId="11537" xr:uid="{1DAED0FF-975C-4F4F-A591-0666139FF480}"/>
    <cellStyle name="Normal 3 3 3 2 16 2 2" xfId="36191" xr:uid="{DE7E61C1-C87E-47C5-924D-BF876580BA71}"/>
    <cellStyle name="Normal 3 3 3 2 16 3" xfId="28306" xr:uid="{D27743B5-61D3-43F8-BDCD-2788BE44AE68}"/>
    <cellStyle name="Normal 3 3 3 2 17" xfId="3439" xr:uid="{9F83413E-643E-4E07-B2B4-82FEB845A4E7}"/>
    <cellStyle name="Normal 3 3 3 2 17 2" xfId="11780" xr:uid="{D4E78AE2-9011-489D-A693-7E7AB6703A86}"/>
    <cellStyle name="Normal 3 3 3 2 17 2 2" xfId="36427" xr:uid="{D2C0DB4D-415A-4DF1-A281-68E5C387EE55}"/>
    <cellStyle name="Normal 3 3 3 2 17 3" xfId="28542" xr:uid="{689EAD71-B10A-4977-A80B-A4E349AC278F}"/>
    <cellStyle name="Normal 3 3 3 2 18" xfId="3976" xr:uid="{ACB9F949-B847-4456-B319-2FF8B3A9263F}"/>
    <cellStyle name="Normal 3 3 3 2 18 2" xfId="12317" xr:uid="{80535ED4-CEE8-45E4-9C6C-F1D6F2138A26}"/>
    <cellStyle name="Normal 3 3 3 2 18 2 2" xfId="36903" xr:uid="{B4CFB956-318A-461E-AA10-052A12C8CA57}"/>
    <cellStyle name="Normal 3 3 3 2 18 3" xfId="29018" xr:uid="{F9B63AFA-8138-4BFD-BFD4-2BB8E69E996F}"/>
    <cellStyle name="Normal 3 3 3 2 19" xfId="4050" xr:uid="{B09244CC-644B-4246-9D71-1294C9D14D51}"/>
    <cellStyle name="Normal 3 3 3 2 19 2" xfId="12391" xr:uid="{BD5B616D-DA5F-4BC7-BAB8-805C230D3152}"/>
    <cellStyle name="Normal 3 3 3 2 19 2 2" xfId="36977" xr:uid="{3E1DAAEF-5ADD-4B5C-A544-A45F3690D040}"/>
    <cellStyle name="Normal 3 3 3 2 19 3" xfId="29092" xr:uid="{9BDCB4E3-6D77-4E58-9C2A-C86EA7B7C910}"/>
    <cellStyle name="Normal 3 3 3 2 2" xfId="277" xr:uid="{A878B595-DF2A-4928-9FD0-A3D535A639DB}"/>
    <cellStyle name="Normal 3 3 3 2 2 10" xfId="2784" xr:uid="{8B659629-9D8A-496E-9044-80612C33BFF9}"/>
    <cellStyle name="Normal 3 3 3 2 2 10 2" xfId="11125" xr:uid="{E6504390-9D9D-4E57-A94D-62198081D995}"/>
    <cellStyle name="Normal 3 3 3 2 2 10 2 2" xfId="35780" xr:uid="{FA083839-DF02-49F4-B14B-921E2110B56F}"/>
    <cellStyle name="Normal 3 3 3 2 2 10 3" xfId="27895" xr:uid="{59F8E1F6-28D0-4998-A64E-7DF2A4D294B0}"/>
    <cellStyle name="Normal 3 3 3 2 2 11" xfId="3257" xr:uid="{DCA38B21-E606-4660-A8D2-EF46964ECDCD}"/>
    <cellStyle name="Normal 3 3 3 2 2 11 2" xfId="11598" xr:uid="{4F0C510B-189C-46E0-8FA2-C9E4101F0089}"/>
    <cellStyle name="Normal 3 3 3 2 2 11 2 2" xfId="36252" xr:uid="{C6A37236-5F47-4CFA-A3AE-2D93AD9057A7}"/>
    <cellStyle name="Normal 3 3 3 2 2 11 3" xfId="28367" xr:uid="{3A2F39A6-7382-4FAB-B70E-5F84157589AB}"/>
    <cellStyle name="Normal 3 3 3 2 2 12" xfId="3501" xr:uid="{33C45CB3-677B-4E21-BAC3-F419949BFE6C}"/>
    <cellStyle name="Normal 3 3 3 2 2 12 2" xfId="11842" xr:uid="{CAFCCAAF-0DC3-4C12-AFA2-018F13560F7A}"/>
    <cellStyle name="Normal 3 3 3 2 2 12 2 2" xfId="36488" xr:uid="{81C9DB2B-97B6-4BF8-BB4D-5C4264455CE9}"/>
    <cellStyle name="Normal 3 3 3 2 2 12 3" xfId="28603" xr:uid="{00152F7C-AB27-47A2-8949-B77ED5AC0E45}"/>
    <cellStyle name="Normal 3 3 3 2 2 13" xfId="4213" xr:uid="{483A8AD7-0F14-422D-B23C-BA01861CB972}"/>
    <cellStyle name="Normal 3 3 3 2 2 13 2" xfId="12554" xr:uid="{38A101AE-86F4-4FA2-A980-88D2377D6990}"/>
    <cellStyle name="Normal 3 3 3 2 2 13 2 2" xfId="37139" xr:uid="{368D2AA7-27BB-4799-A3B6-06EA42C7005A}"/>
    <cellStyle name="Normal 3 3 3 2 2 13 3" xfId="29223" xr:uid="{8EA6156A-3A5B-4389-80C3-294CB3A14ECC}"/>
    <cellStyle name="Normal 3 3 3 2 2 14" xfId="4796" xr:uid="{C0EAB363-E0D6-4E6F-874A-EA3456AAF064}"/>
    <cellStyle name="Normal 3 3 3 2 2 14 2" xfId="13124" xr:uid="{5BBC8B55-610C-41C8-B7A7-1175B263ADCC}"/>
    <cellStyle name="Normal 3 3 3 2 2 14 2 2" xfId="37709" xr:uid="{D5937F03-F187-4985-8110-1DA0FCA8590B}"/>
    <cellStyle name="Normal 3 3 3 2 2 14 3" xfId="29689" xr:uid="{F6149FD3-F4A3-4AF2-BBDE-62CD9A6C16F0}"/>
    <cellStyle name="Normal 3 3 3 2 2 15" xfId="8728" xr:uid="{6DC70B54-F7E3-4722-A3B4-76437DE60D07}"/>
    <cellStyle name="Normal 3 3 3 2 2 15 2" xfId="33508" xr:uid="{9703A976-A1BA-4D9A-9F82-B8EA656D89B7}"/>
    <cellStyle name="Normal 3 3 3 2 2 16" xfId="17916" xr:uid="{CA31572C-714B-49D4-9CA1-FF89EE36E60B}"/>
    <cellStyle name="Normal 3 3 3 2 2 16 2" xfId="42141" xr:uid="{AD398D8B-BC87-40BB-9D86-61352C786320}"/>
    <cellStyle name="Normal 3 3 3 2 2 17" xfId="18517" xr:uid="{94350C1C-A3D8-47DC-BA03-89D9B3DD18EF}"/>
    <cellStyle name="Normal 3 3 3 2 2 17 2" xfId="42720" xr:uid="{55F57504-60BC-4A80-B7E0-BA579A729A29}"/>
    <cellStyle name="Normal 3 3 3 2 2 18" xfId="25642" xr:uid="{53FD0497-3031-40F7-903A-2357CD0FACCA}"/>
    <cellStyle name="Normal 3 3 3 2 2 2" xfId="473" xr:uid="{42F9CD91-3649-4115-9DB2-AD1EB6FF2387}"/>
    <cellStyle name="Normal 3 3 3 2 2 2 10" xfId="5013" xr:uid="{59E6CE6E-6B32-47DC-A45C-3110F93692C3}"/>
    <cellStyle name="Normal 3 3 3 2 2 2 10 2" xfId="13313" xr:uid="{74E1247B-E218-4CA6-9236-877C02ACCE34}"/>
    <cellStyle name="Normal 3 3 3 2 2 2 10 2 2" xfId="37897" xr:uid="{CB7A3E28-AFC6-4ABF-B8E8-8015FAA57719}"/>
    <cellStyle name="Normal 3 3 3 2 2 2 10 3" xfId="29879" xr:uid="{01F05310-E280-4C3C-A568-1D47FABCBAE4}"/>
    <cellStyle name="Normal 3 3 3 2 2 2 11" xfId="8863" xr:uid="{4797CD6F-0F2A-4201-9857-0BCCFA2AA15D}"/>
    <cellStyle name="Normal 3 3 3 2 2 2 11 2" xfId="33629" xr:uid="{AF0D493A-734E-4F85-81E8-753D6A0AAC15}"/>
    <cellStyle name="Normal 3 3 3 2 2 2 12" xfId="18048" xr:uid="{9F0E1E11-1428-4DBD-820E-12486DA9DFDB}"/>
    <cellStyle name="Normal 3 3 3 2 2 2 12 2" xfId="42273" xr:uid="{EC63BEF2-C131-4DAA-A230-8BF600DA9897}"/>
    <cellStyle name="Normal 3 3 3 2 2 2 13" xfId="18656" xr:uid="{6EC2FA20-042A-484D-945E-55587DB5CB1A}"/>
    <cellStyle name="Normal 3 3 3 2 2 2 13 2" xfId="42852" xr:uid="{78CC0F8C-B77A-4464-B7A4-E81264008A9A}"/>
    <cellStyle name="Normal 3 3 3 2 2 2 14" xfId="25760" xr:uid="{2532156C-E953-459E-B2A6-03AC3B25DE1D}"/>
    <cellStyle name="Normal 3 3 3 2 2 2 2" xfId="1491" xr:uid="{4A7226E4-F6F1-4E67-A808-0E779A9BCB73}"/>
    <cellStyle name="Normal 3 3 3 2 2 2 2 2" xfId="3138" xr:uid="{23C4AD78-76A5-4FBD-AD7B-2587D328EE3E}"/>
    <cellStyle name="Normal 3 3 3 2 2 2 2 2 2" xfId="7095" xr:uid="{F9E3CF5A-F6D2-4361-B8CF-B8DD09E29D2E}"/>
    <cellStyle name="Normal 3 3 3 2 2 2 2 2 2 2" xfId="15354" xr:uid="{7CF66AF7-4CAE-4573-B022-7A092148B913}"/>
    <cellStyle name="Normal 3 3 3 2 2 2 2 2 2 2 2" xfId="39936" xr:uid="{444FAE74-E21D-468C-BD4E-F6051A7725AC}"/>
    <cellStyle name="Normal 3 3 3 2 2 2 2 2 2 3" xfId="31921" xr:uid="{4D71ABA0-0197-4946-A437-4B9E97E6E20C}"/>
    <cellStyle name="Normal 3 3 3 2 2 2 2 2 3" xfId="11479" xr:uid="{D6C1C4AD-D885-4728-AC35-7FC975064C8E}"/>
    <cellStyle name="Normal 3 3 3 2 2 2 2 2 3 2" xfId="36134" xr:uid="{A078D511-05CB-47AE-8A13-C93E39400CC4}"/>
    <cellStyle name="Normal 3 3 3 2 2 2 2 2 4" xfId="22679" xr:uid="{C506AD53-7D34-45B0-A34E-A95E2DDA4A03}"/>
    <cellStyle name="Normal 3 3 3 2 2 2 2 2 4 2" xfId="46706" xr:uid="{2FBCBD48-4BAE-4B4E-A9C8-BAB9F97AD505}"/>
    <cellStyle name="Normal 3 3 3 2 2 2 2 2 5" xfId="28249" xr:uid="{16BDEB11-1372-4B16-9C57-BD1634B518B4}"/>
    <cellStyle name="Normal 3 3 3 2 2 2 2 3" xfId="3857" xr:uid="{134553FB-0906-4F8A-A55E-6C00B235A8A4}"/>
    <cellStyle name="Normal 3 3 3 2 2 2 2 3 2" xfId="12198" xr:uid="{0B2EDEF9-6E69-4876-8BEB-7CAA6C29C5CF}"/>
    <cellStyle name="Normal 3 3 3 2 2 2 2 3 2 2" xfId="36842" xr:uid="{64F82EB5-366C-4812-B958-6BDA7E993A33}"/>
    <cellStyle name="Normal 3 3 3 2 2 2 2 3 3" xfId="28957" xr:uid="{8859EC3B-919A-425C-B7B8-35E9CA9D4C3E}"/>
    <cellStyle name="Normal 3 3 3 2 2 2 2 4" xfId="4611" xr:uid="{04451F1B-A2ED-48BC-A12A-EDF3C7312366}"/>
    <cellStyle name="Normal 3 3 3 2 2 2 2 4 2" xfId="12952" xr:uid="{0C369FD7-8D2C-450B-B201-3B257D799628}"/>
    <cellStyle name="Normal 3 3 3 2 2 2 2 4 2 2" xfId="37537" xr:uid="{5AFBC184-EBDE-487C-B798-EC78B11DD851}"/>
    <cellStyle name="Normal 3 3 3 2 2 2 2 4 3" xfId="29577" xr:uid="{7B15F430-5518-400D-A775-7BC9D8211A01}"/>
    <cellStyle name="Normal 3 3 3 2 2 2 2 5" xfId="5431" xr:uid="{762858CB-744D-4F7B-A492-F1623C3A7D40}"/>
    <cellStyle name="Normal 3 3 3 2 2 2 2 5 2" xfId="13714" xr:uid="{8A9FBEF4-342F-4FB4-9BA2-E9A90440D671}"/>
    <cellStyle name="Normal 3 3 3 2 2 2 2 5 2 2" xfId="38298" xr:uid="{7FB53923-BC9E-4B1E-8822-BE760BAA2576}"/>
    <cellStyle name="Normal 3 3 3 2 2 2 2 5 3" xfId="30280" xr:uid="{8A27FBD0-4E35-411C-89F2-C6A3EF718060}"/>
    <cellStyle name="Normal 3 3 3 2 2 2 2 6" xfId="9852" xr:uid="{CB4A5A43-380C-42F3-9AEF-2841DDB73D8A}"/>
    <cellStyle name="Normal 3 3 3 2 2 2 2 6 2" xfId="34538" xr:uid="{C001E16B-ABBA-4026-8070-BDE6E44698F7}"/>
    <cellStyle name="Normal 3 3 3 2 2 2 2 7" xfId="18284" xr:uid="{62B1C794-7B61-4C26-8C56-D0525FDF6111}"/>
    <cellStyle name="Normal 3 3 3 2 2 2 2 7 2" xfId="42509" xr:uid="{05C9E1BC-8C67-45C9-8FC5-93F3763EB5D7}"/>
    <cellStyle name="Normal 3 3 3 2 2 2 2 8" xfId="20213" xr:uid="{5E3EBE55-055A-4082-85D6-C7BE33FD677C}"/>
    <cellStyle name="Normal 3 3 3 2 2 2 2 8 2" xfId="44387" xr:uid="{4EB83470-4C19-4438-A4BF-5E72940ECD7B}"/>
    <cellStyle name="Normal 3 3 3 2 2 2 2 9" xfId="26654" xr:uid="{FE8E4E2C-ACE5-436E-9D82-088071B32D8D}"/>
    <cellStyle name="Normal 3 3 3 2 2 2 3" xfId="1053" xr:uid="{3A480734-0E0D-4A90-9C50-C3F97078E52F}"/>
    <cellStyle name="Normal 3 3 3 2 2 2 3 2" xfId="8033" xr:uid="{04A0DCBD-DD62-4568-87F8-7992F6A09DEF}"/>
    <cellStyle name="Normal 3 3 3 2 2 2 3 2 2" xfId="16291" xr:uid="{E9C45F2F-276B-4EB0-B9D7-14CC462997E4}"/>
    <cellStyle name="Normal 3 3 3 2 2 2 3 2 2 2" xfId="40873" xr:uid="{D8BDD65A-6638-416A-A0D7-BC62B994E40B}"/>
    <cellStyle name="Normal 3 3 3 2 2 2 3 2 3" xfId="22262" xr:uid="{7FA113E0-F13D-4ED6-9F4E-6ABEE6EC2E39}"/>
    <cellStyle name="Normal 3 3 3 2 2 2 3 2 3 2" xfId="46302" xr:uid="{D3DBCB75-90D2-490A-9F8F-FE1C13EE8468}"/>
    <cellStyle name="Normal 3 3 3 2 2 2 3 2 4" xfId="32858" xr:uid="{91D41492-649D-4BFD-BAAA-5932A6E9BEC8}"/>
    <cellStyle name="Normal 3 3 3 2 2 2 3 3" xfId="6146" xr:uid="{FF8B926B-CA50-40C3-9DF0-B2A95AED86C2}"/>
    <cellStyle name="Normal 3 3 3 2 2 2 3 3 2" xfId="14408" xr:uid="{61AF517E-6DAF-404D-9DB2-05D1D226600F}"/>
    <cellStyle name="Normal 3 3 3 2 2 2 3 3 2 2" xfId="38990" xr:uid="{1169F6D0-DA77-447A-A097-50DC8A93577A}"/>
    <cellStyle name="Normal 3 3 3 2 2 2 3 3 3" xfId="30975" xr:uid="{B3F27D8E-FE67-4577-AF32-6A3393AF4A8C}"/>
    <cellStyle name="Normal 3 3 3 2 2 2 3 4" xfId="9429" xr:uid="{AC945205-2DEE-4EEB-8587-44EA11F6FE0E}"/>
    <cellStyle name="Normal 3 3 3 2 2 2 3 4 2" xfId="34136" xr:uid="{C3463CFE-A3A0-4E3D-8F92-A465846D0E51}"/>
    <cellStyle name="Normal 3 3 3 2 2 2 3 5" xfId="19797" xr:uid="{EFC3C452-AE51-45FF-8D69-3A98E003A322}"/>
    <cellStyle name="Normal 3 3 3 2 2 2 3 5 2" xfId="43977" xr:uid="{86720865-8B28-4105-95D4-3594146D5284}"/>
    <cellStyle name="Normal 3 3 3 2 2 2 3 6" xfId="26255" xr:uid="{6DFA9CCD-8C5B-4557-B508-A494E6C9BC70}"/>
    <cellStyle name="Normal 3 3 3 2 2 2 4" xfId="2279" xr:uid="{637F0AF0-81A3-4D6A-9CF6-4308AC30FAEB}"/>
    <cellStyle name="Normal 3 3 3 2 2 2 4 2" xfId="6666" xr:uid="{6F857E34-469B-4E2A-B764-7D598B077A1F}"/>
    <cellStyle name="Normal 3 3 3 2 2 2 4 2 2" xfId="14925" xr:uid="{9A4BBC0C-33F3-4A4A-97F2-7556CAB2DB61}"/>
    <cellStyle name="Normal 3 3 3 2 2 2 4 2 2 2" xfId="39507" xr:uid="{02439F8A-A786-4E0E-935C-3A782D74CD06}"/>
    <cellStyle name="Normal 3 3 3 2 2 2 4 2 3" xfId="21728" xr:uid="{8CF778B3-3B0D-4126-8829-C5754A3DB53D}"/>
    <cellStyle name="Normal 3 3 3 2 2 2 4 2 3 2" xfId="45805" xr:uid="{15024CA6-A49A-4454-837E-77FCEF4F21F2}"/>
    <cellStyle name="Normal 3 3 3 2 2 2 4 2 4" xfId="31492" xr:uid="{941315C9-4353-47BF-8371-E5D1661CB4CF}"/>
    <cellStyle name="Normal 3 3 3 2 2 2 4 3" xfId="10620" xr:uid="{3E170914-96D5-4A74-B8C7-A05A452F5D6D}"/>
    <cellStyle name="Normal 3 3 3 2 2 2 4 3 2" xfId="35278" xr:uid="{781A9946-B045-461C-BDD9-FC0102ED0854}"/>
    <cellStyle name="Normal 3 3 3 2 2 2 4 4" xfId="19263" xr:uid="{54D280F0-D506-4808-9151-85EB88B9E19B}"/>
    <cellStyle name="Normal 3 3 3 2 2 2 4 4 2" xfId="43457" xr:uid="{D4F3A98E-8B15-47BA-B008-10E3440AC5AD}"/>
    <cellStyle name="Normal 3 3 3 2 2 2 4 5" xfId="27393" xr:uid="{84CE8C6E-2E63-4C3F-86F6-FBDD7F41FAD0}"/>
    <cellStyle name="Normal 3 3 3 2 2 2 5" xfId="2665" xr:uid="{88E1701F-57BB-4241-A6AB-BA01BF8E12B8}"/>
    <cellStyle name="Normal 3 3 3 2 2 2 5 2" xfId="8451" xr:uid="{853C993C-5980-48E1-A966-DA65FCC37F66}"/>
    <cellStyle name="Normal 3 3 3 2 2 2 5 2 2" xfId="16709" xr:uid="{3D628BC2-9B6C-4008-9B4D-DA90D76371BE}"/>
    <cellStyle name="Normal 3 3 3 2 2 2 5 2 2 2" xfId="41291" xr:uid="{D3969ED3-F162-4DB7-BB36-6CC6A73EEB14}"/>
    <cellStyle name="Normal 3 3 3 2 2 2 5 2 3" xfId="33276" xr:uid="{9603E129-0905-438D-A095-C9D5928C0859}"/>
    <cellStyle name="Normal 3 3 3 2 2 2 5 3" xfId="11006" xr:uid="{3455B204-A218-41EC-BEE5-B68EFD415510}"/>
    <cellStyle name="Normal 3 3 3 2 2 2 5 3 2" xfId="35662" xr:uid="{5891DAA2-6FD0-46F7-B84A-35DD983152DF}"/>
    <cellStyle name="Normal 3 3 3 2 2 2 5 4" xfId="21132" xr:uid="{95A6C02E-CD97-4E03-971D-0E91A5450324}"/>
    <cellStyle name="Normal 3 3 3 2 2 2 5 4 2" xfId="45253" xr:uid="{9AB44A55-810F-4F4D-8727-C3AEAD2D009E}"/>
    <cellStyle name="Normal 3 3 3 2 2 2 5 5" xfId="27777" xr:uid="{28AE274B-6705-48A5-BE0E-6E6F9D1BDA6A}"/>
    <cellStyle name="Normal 3 3 3 2 2 2 6" xfId="2902" xr:uid="{C08A0DE1-462F-4648-AEC1-44A25D18B187}"/>
    <cellStyle name="Normal 3 3 3 2 2 2 6 2" xfId="11243" xr:uid="{5A6EEBB1-7B0B-4956-AE92-81CDE4D18199}"/>
    <cellStyle name="Normal 3 3 3 2 2 2 6 2 2" xfId="35898" xr:uid="{29C9D2FA-22B5-4C46-8456-32F712D0C4BC}"/>
    <cellStyle name="Normal 3 3 3 2 2 2 6 3" xfId="28013" xr:uid="{424D9529-76B5-488E-BB3F-9AC7512358F5}"/>
    <cellStyle name="Normal 3 3 3 2 2 2 7" xfId="3375" xr:uid="{040E2554-AC81-434E-AC6D-9534503B28AB}"/>
    <cellStyle name="Normal 3 3 3 2 2 2 7 2" xfId="11716" xr:uid="{2E42A2BB-A997-4E4A-AA8C-7201B24B3F65}"/>
    <cellStyle name="Normal 3 3 3 2 2 2 7 2 2" xfId="36370" xr:uid="{1629DFB0-1FE4-440D-9A48-1521FD234877}"/>
    <cellStyle name="Normal 3 3 3 2 2 2 7 3" xfId="28485" xr:uid="{2643376D-25A4-40A0-9857-60BCA4F652F3}"/>
    <cellStyle name="Normal 3 3 3 2 2 2 8" xfId="3621" xr:uid="{24ED732C-C9AF-4963-B7F1-91DA7EEF164C}"/>
    <cellStyle name="Normal 3 3 3 2 2 2 8 2" xfId="11962" xr:uid="{7ECDE066-321C-4931-A10E-D3C3ED9636DC}"/>
    <cellStyle name="Normal 3 3 3 2 2 2 8 2 2" xfId="36606" xr:uid="{48E4C9ED-A3B3-46D9-A18E-7E5CAA762B2A}"/>
    <cellStyle name="Normal 3 3 3 2 2 2 8 3" xfId="28721" xr:uid="{DAFAA803-B0E7-42ED-AD25-87E253514A57}"/>
    <cellStyle name="Normal 3 3 3 2 2 2 9" xfId="4375" xr:uid="{0117EB82-1D25-4BD9-8DAD-3D7CFBEE280D}"/>
    <cellStyle name="Normal 3 3 3 2 2 2 9 2" xfId="12716" xr:uid="{B1F30470-35C6-44CE-8817-944BECBF6748}"/>
    <cellStyle name="Normal 3 3 3 2 2 2 9 2 2" xfId="37301" xr:uid="{5BA5F8FD-73A0-4248-90DB-A4A88A950E36}"/>
    <cellStyle name="Normal 3 3 3 2 2 2 9 3" xfId="29341" xr:uid="{B5B967D0-BD6E-4FE0-83DC-7BA9C8D945CA}"/>
    <cellStyle name="Normal 3 3 3 2 2 3" xfId="659" xr:uid="{3E49F4C2-996A-45EF-93F5-1E4EBF9F7EE9}"/>
    <cellStyle name="Normal 3 3 3 2 2 3 10" xfId="25939" xr:uid="{0C82EA9E-91D8-4A46-B492-FA301AABD6AB}"/>
    <cellStyle name="Normal 3 3 3 2 2 3 2" xfId="1292" xr:uid="{B48C4843-E3E6-48D2-8B8F-272EF8E44921}"/>
    <cellStyle name="Normal 3 3 3 2 2 3 2 2" xfId="8219" xr:uid="{CA723E2B-D6AD-48B5-88FF-A4F4741C8ED7}"/>
    <cellStyle name="Normal 3 3 3 2 2 3 2 2 2" xfId="16477" xr:uid="{AE7870EB-86E0-4D1B-9793-7976D9AA2C40}"/>
    <cellStyle name="Normal 3 3 3 2 2 3 2 2 2 2" xfId="41059" xr:uid="{63DE9F24-CB1E-4EAC-92F2-D8811EB99A49}"/>
    <cellStyle name="Normal 3 3 3 2 2 3 2 2 3" xfId="22484" xr:uid="{B36FCD29-4B2B-4B36-88BF-A0B3B382C76D}"/>
    <cellStyle name="Normal 3 3 3 2 2 3 2 2 3 2" xfId="46518" xr:uid="{9BB5188C-6BA5-43F7-928F-8870C784C099}"/>
    <cellStyle name="Normal 3 3 3 2 2 3 2 2 4" xfId="33044" xr:uid="{67862AB3-9BE7-4303-8E9B-7E98C32F6592}"/>
    <cellStyle name="Normal 3 3 3 2 2 3 2 3" xfId="6340" xr:uid="{F35EC06D-31A9-4F37-879E-9652F7E4A84D}"/>
    <cellStyle name="Normal 3 3 3 2 2 3 2 3 2" xfId="14601" xr:uid="{F7A46738-D70F-4F3E-B85B-55B968084CE1}"/>
    <cellStyle name="Normal 3 3 3 2 2 3 2 3 2 2" xfId="39183" xr:uid="{F2EDB7C4-3945-4546-9216-5A7ACB3DF0E3}"/>
    <cellStyle name="Normal 3 3 3 2 2 3 2 3 3" xfId="31168" xr:uid="{1A2A4202-943B-438A-8119-B70F23719493}"/>
    <cellStyle name="Normal 3 3 3 2 2 3 2 4" xfId="9655" xr:uid="{B8167BA3-BEBC-4EB4-AEC8-313D6507EB86}"/>
    <cellStyle name="Normal 3 3 3 2 2 3 2 4 2" xfId="34350" xr:uid="{A1D65393-38AC-431D-981A-EDF3C2A41274}"/>
    <cellStyle name="Normal 3 3 3 2 2 3 2 5" xfId="20017" xr:uid="{126BB89F-BCDD-41F6-B9B3-29A10D6AA557}"/>
    <cellStyle name="Normal 3 3 3 2 2 3 2 5 2" xfId="44195" xr:uid="{A0C193AA-65EA-47C5-A2CF-FD9318F5BF2A}"/>
    <cellStyle name="Normal 3 3 3 2 2 3 2 6" xfId="26467" xr:uid="{EFBC4439-E1CD-4550-800B-BC3E262352DB}"/>
    <cellStyle name="Normal 3 3 3 2 2 3 3" xfId="3020" xr:uid="{F9238AA0-F424-4835-BCB2-EC6D29ED3CE6}"/>
    <cellStyle name="Normal 3 3 3 2 2 3 3 2" xfId="6859" xr:uid="{768A69B0-4819-4343-A7A4-9E1D9F23C36A}"/>
    <cellStyle name="Normal 3 3 3 2 2 3 3 2 2" xfId="15118" xr:uid="{1FC86C4D-E766-4EB4-95DE-5AC3DC6F26A9}"/>
    <cellStyle name="Normal 3 3 3 2 2 3 3 2 2 2" xfId="39700" xr:uid="{F54C9FA4-9192-4F9A-93B9-7EA19CA7BB3E}"/>
    <cellStyle name="Normal 3 3 3 2 2 3 3 2 3" xfId="21912" xr:uid="{B842CF07-21F5-4D4E-A8A0-3EB31D7FE820}"/>
    <cellStyle name="Normal 3 3 3 2 2 3 3 2 3 2" xfId="45986" xr:uid="{8D795903-B9F6-484D-9859-93E00429AFAB}"/>
    <cellStyle name="Normal 3 3 3 2 2 3 3 2 4" xfId="31685" xr:uid="{64276B71-62F0-473D-A13A-878F2E707B8B}"/>
    <cellStyle name="Normal 3 3 3 2 2 3 3 3" xfId="11361" xr:uid="{02B8C4C5-1413-4D9A-9E11-54B6BBE59ECF}"/>
    <cellStyle name="Normal 3 3 3 2 2 3 3 3 2" xfId="36016" xr:uid="{484D1DDC-1EFB-4ABC-B3DF-FE05B3019064}"/>
    <cellStyle name="Normal 3 3 3 2 2 3 3 4" xfId="19447" xr:uid="{B1BCE131-AF02-4B63-96EC-78A338B03207}"/>
    <cellStyle name="Normal 3 3 3 2 2 3 3 4 2" xfId="43641" xr:uid="{25B76D85-CDEC-41A2-9D53-A19979F242C0}"/>
    <cellStyle name="Normal 3 3 3 2 2 3 3 5" xfId="28131" xr:uid="{6B51BEDE-6743-420B-B512-2156842BC0C0}"/>
    <cellStyle name="Normal 3 3 3 2 2 3 4" xfId="3739" xr:uid="{1BD5A047-1FCA-459E-A39B-55EDDB2DB858}"/>
    <cellStyle name="Normal 3 3 3 2 2 3 4 2" xfId="7387" xr:uid="{A83AA7CD-7FB1-4728-9080-6E610C13696B}"/>
    <cellStyle name="Normal 3 3 3 2 2 3 4 2 2" xfId="15646" xr:uid="{BBA05B07-1007-4AA2-906A-AA5358509CA7}"/>
    <cellStyle name="Normal 3 3 3 2 2 3 4 2 2 2" xfId="40228" xr:uid="{69D2C160-D45E-40FA-B03C-AFE1803BCB81}"/>
    <cellStyle name="Normal 3 3 3 2 2 3 4 2 3" xfId="32213" xr:uid="{590ACF25-FBA6-4950-B6A9-8DA92DC10E8D}"/>
    <cellStyle name="Normal 3 3 3 2 2 3 4 3" xfId="12080" xr:uid="{EAE7B62B-AFBB-440A-85D1-61344784C5E4}"/>
    <cellStyle name="Normal 3 3 3 2 2 3 4 3 2" xfId="36724" xr:uid="{2E27837F-64FA-4121-B627-EA93F3CBC715}"/>
    <cellStyle name="Normal 3 3 3 2 2 3 4 4" xfId="21317" xr:uid="{66C89555-A6DE-44D3-9626-94AA6E66F2DB}"/>
    <cellStyle name="Normal 3 3 3 2 2 3 4 4 2" xfId="45436" xr:uid="{A16643ED-2075-482C-BD5C-5E3F2386F40C}"/>
    <cellStyle name="Normal 3 3 3 2 2 3 4 5" xfId="28839" xr:uid="{0BD601B3-142F-403B-A3EB-D386616ED35D}"/>
    <cellStyle name="Normal 3 3 3 2 2 3 5" xfId="4493" xr:uid="{2EE9BD21-D666-45E5-AEC0-5B7CB9066EBD}"/>
    <cellStyle name="Normal 3 3 3 2 2 3 5 2" xfId="12834" xr:uid="{C7BD67B0-B09A-48DE-9779-B537A9629FDB}"/>
    <cellStyle name="Normal 3 3 3 2 2 3 5 2 2" xfId="37419" xr:uid="{A881F617-1C98-4D74-9DAE-959CD290CAA4}"/>
    <cellStyle name="Normal 3 3 3 2 2 3 5 3" xfId="29459" xr:uid="{6660F0CB-A4A6-417A-9583-740E22C8A155}"/>
    <cellStyle name="Normal 3 3 3 2 2 3 6" xfId="5233" xr:uid="{A37FDCA0-649A-4821-99AF-32A2ACAEE7AF}"/>
    <cellStyle name="Normal 3 3 3 2 2 3 6 2" xfId="13526" xr:uid="{5122B045-0676-4702-9ABA-5AE97055A88B}"/>
    <cellStyle name="Normal 3 3 3 2 2 3 6 2 2" xfId="38110" xr:uid="{4F1337C4-8683-413B-801B-84C3F609C5ED}"/>
    <cellStyle name="Normal 3 3 3 2 2 3 6 3" xfId="30092" xr:uid="{2BD58213-0752-4A68-823E-D3EEBFA0D3E3}"/>
    <cellStyle name="Normal 3 3 3 2 2 3 7" xfId="9046" xr:uid="{C71C49F3-4932-4116-896F-87BC52A0C814}"/>
    <cellStyle name="Normal 3 3 3 2 2 3 7 2" xfId="33808" xr:uid="{A8AC5B6E-A28F-4515-AD31-7AD601814D2B}"/>
    <cellStyle name="Normal 3 3 3 2 2 3 8" xfId="18166" xr:uid="{A728E79A-7E89-4A4D-BF95-F34177015328}"/>
    <cellStyle name="Normal 3 3 3 2 2 3 8 2" xfId="42391" xr:uid="{2C999B26-E047-46F4-BD32-A739D48174C8}"/>
    <cellStyle name="Normal 3 3 3 2 2 3 9" xfId="18840" xr:uid="{1A0DC0A9-55C1-449B-A698-F50C6AF7B72C}"/>
    <cellStyle name="Normal 3 3 3 2 2 3 9 2" xfId="43036" xr:uid="{3D54249D-9DA1-498F-BE5E-3DF7B77C8EEF}"/>
    <cellStyle name="Normal 3 3 3 2 2 4" xfId="1712" xr:uid="{BE3BEF19-CAD8-4468-9BD2-1EA964D995E9}"/>
    <cellStyle name="Normal 3 3 3 2 2 4 2" xfId="6977" xr:uid="{097CE077-E351-44E9-9422-0EF005DF536E}"/>
    <cellStyle name="Normal 3 3 3 2 2 4 2 2" xfId="15236" xr:uid="{B71E20B0-4B89-42DB-9E4A-6D4CE1233044}"/>
    <cellStyle name="Normal 3 3 3 2 2 4 2 2 2" xfId="39818" xr:uid="{C65B213F-9A57-4564-B07D-B07F9E7AF2D7}"/>
    <cellStyle name="Normal 3 3 3 2 2 4 2 3" xfId="22885" xr:uid="{29F96BB8-E30A-47D3-8931-DA48EF9751AF}"/>
    <cellStyle name="Normal 3 3 3 2 2 4 2 3 2" xfId="46903" xr:uid="{8AC80812-0568-4705-AE46-FF62DF4257B0}"/>
    <cellStyle name="Normal 3 3 3 2 2 4 2 4" xfId="31803" xr:uid="{7464362F-AF28-4275-A776-2DB0103998AD}"/>
    <cellStyle name="Normal 3 3 3 2 2 4 3" xfId="5637" xr:uid="{CB4A4F22-919D-4A10-AC3D-F06C936788B8}"/>
    <cellStyle name="Normal 3 3 3 2 2 4 3 2" xfId="13908" xr:uid="{24E1772B-701D-4A15-AC02-4BF0FC5ECA09}"/>
    <cellStyle name="Normal 3 3 3 2 2 4 3 2 2" xfId="38492" xr:uid="{411082FF-B328-4F50-B325-21E6DDFFE16D}"/>
    <cellStyle name="Normal 3 3 3 2 2 4 3 3" xfId="30475" xr:uid="{B88D3EA1-C554-454D-90A1-C91855FBDFC9}"/>
    <cellStyle name="Normal 3 3 3 2 2 4 4" xfId="10061" xr:uid="{9892C2C8-1CC0-4717-B7F4-4F3EA92FC66C}"/>
    <cellStyle name="Normal 3 3 3 2 2 4 4 2" xfId="34732" xr:uid="{50EE29C6-DA36-40F7-B01D-2F08544A410C}"/>
    <cellStyle name="Normal 3 3 3 2 2 4 5" xfId="20421" xr:uid="{5517AF2C-DFDA-4BAA-8BF3-B3948AD4C017}"/>
    <cellStyle name="Normal 3 3 3 2 2 4 5 2" xfId="44585" xr:uid="{C3AE0ED3-74C6-4043-88AC-54B525C569EF}"/>
    <cellStyle name="Normal 3 3 3 2 2 4 6" xfId="26847" xr:uid="{620A5582-F610-4FCF-BE45-04792B59C6ED}"/>
    <cellStyle name="Normal 3 3 3 2 2 5" xfId="1848" xr:uid="{E34E26B5-8BB2-4D2F-9B97-3BFAB4CD7FF7}"/>
    <cellStyle name="Normal 3 3 3 2 2 5 2" xfId="7655" xr:uid="{2F754211-69DE-4749-A9C8-6A294CC2034F}"/>
    <cellStyle name="Normal 3 3 3 2 2 5 2 2" xfId="15913" xr:uid="{009000CE-9BC4-40BF-ABEE-BCDA80FFCFD9}"/>
    <cellStyle name="Normal 3 3 3 2 2 5 2 2 2" xfId="40495" xr:uid="{5CAD54B3-8EDA-4933-9D5F-043C1B6F77C8}"/>
    <cellStyle name="Normal 3 3 3 2 2 5 2 3" xfId="23013" xr:uid="{C44A045C-8554-445D-8B3C-760D10672910}"/>
    <cellStyle name="Normal 3 3 3 2 2 5 2 3 2" xfId="47024" xr:uid="{FE57EDB8-3F63-4E5B-BC87-E8323B171266}"/>
    <cellStyle name="Normal 3 3 3 2 2 5 2 4" xfId="32480" xr:uid="{B4D65630-B812-48D9-9428-59262F67F059}"/>
    <cellStyle name="Normal 3 3 3 2 2 5 3" xfId="5766" xr:uid="{48786CDD-5282-4FBC-B854-2257763182F0}"/>
    <cellStyle name="Normal 3 3 3 2 2 5 3 2" xfId="14028" xr:uid="{589E22A4-08B8-424A-A183-38752F7C5D03}"/>
    <cellStyle name="Normal 3 3 3 2 2 5 3 2 2" xfId="38610" xr:uid="{6421DFDF-2837-4D7B-BD10-537B15A63995}"/>
    <cellStyle name="Normal 3 3 3 2 2 5 3 3" xfId="30595" xr:uid="{5A44755A-A4DC-40E4-8576-0D3A3DA421C6}"/>
    <cellStyle name="Normal 3 3 3 2 2 5 4" xfId="10190" xr:uid="{6B157BCF-686F-497E-A7CF-A4630B3B1AD2}"/>
    <cellStyle name="Normal 3 3 3 2 2 5 4 2" xfId="34850" xr:uid="{E07EE08F-8D09-4FBE-A04B-5D14A35432F6}"/>
    <cellStyle name="Normal 3 3 3 2 2 5 5" xfId="20548" xr:uid="{A32AE1F8-A9E5-4108-8938-9CC5EE782E7D}"/>
    <cellStyle name="Normal 3 3 3 2 2 5 5 2" xfId="44708" xr:uid="{80A6CCEB-49C3-49D4-9CF9-1F6C2E42455E}"/>
    <cellStyle name="Normal 3 3 3 2 2 5 6" xfId="26965" xr:uid="{DB94CF0F-AD93-491C-B14B-4E2748DA75A6}"/>
    <cellStyle name="Normal 3 3 3 2 2 6" xfId="823" xr:uid="{7283FF68-E303-44FC-9C23-B9B47364FADA}"/>
    <cellStyle name="Normal 3 3 3 2 2 6 2" xfId="7846" xr:uid="{4407AFDE-0656-4531-90F2-CFDC8DCDC71B}"/>
    <cellStyle name="Normal 3 3 3 2 2 6 2 2" xfId="16104" xr:uid="{0F1155DC-5E53-468E-9519-5C694DD40194}"/>
    <cellStyle name="Normal 3 3 3 2 2 6 2 2 2" xfId="40686" xr:uid="{D816F0D9-536D-4BF3-ACCB-9381EA3EA305}"/>
    <cellStyle name="Normal 3 3 3 2 2 6 2 3" xfId="22046" xr:uid="{778B8F6B-0643-4F66-9661-576E4B983F02}"/>
    <cellStyle name="Normal 3 3 3 2 2 6 2 3 2" xfId="46111" xr:uid="{250ADC84-38FF-428D-834F-553BF3F6F3E3}"/>
    <cellStyle name="Normal 3 3 3 2 2 6 2 4" xfId="32671" xr:uid="{512A78CC-8CDE-4D41-8276-34EF2920195D}"/>
    <cellStyle name="Normal 3 3 3 2 2 6 3" xfId="5959" xr:uid="{82AD981B-0F16-4F5E-86EE-7F919F0F8AD6}"/>
    <cellStyle name="Normal 3 3 3 2 2 6 3 2" xfId="14221" xr:uid="{0709D066-67AD-479C-9526-8BE8CE8A9B31}"/>
    <cellStyle name="Normal 3 3 3 2 2 6 3 2 2" xfId="38803" xr:uid="{5961B642-D802-4224-9B3F-F070108EA8D4}"/>
    <cellStyle name="Normal 3 3 3 2 2 6 3 3" xfId="30788" xr:uid="{2954B27B-BD2F-45C0-B768-E2014AA43260}"/>
    <cellStyle name="Normal 3 3 3 2 2 6 4" xfId="9208" xr:uid="{6B95F89F-4281-4E00-BEE7-33D1B38FD054}"/>
    <cellStyle name="Normal 3 3 3 2 2 6 4 2" xfId="33946" xr:uid="{1E509229-619E-48DD-9DF8-0AAB677EFBF8}"/>
    <cellStyle name="Normal 3 3 3 2 2 6 5" xfId="19580" xr:uid="{0F73D810-5C38-4A14-8A2B-33E2F69A0A4C}"/>
    <cellStyle name="Normal 3 3 3 2 2 6 5 2" xfId="43768" xr:uid="{FAB0125B-B0E9-44EA-880A-155383911C11}"/>
    <cellStyle name="Normal 3 3 3 2 2 6 6" xfId="26068" xr:uid="{C1655DA3-010D-4C9D-84DE-46B9E0A3C26B}"/>
    <cellStyle name="Normal 3 3 3 2 2 7" xfId="1967" xr:uid="{23BD9248-D265-408C-9EEB-AA3887DE34DB}"/>
    <cellStyle name="Normal 3 3 3 2 2 7 2" xfId="6479" xr:uid="{E2BA812A-F748-4A57-984E-2D1ED354E0A8}"/>
    <cellStyle name="Normal 3 3 3 2 2 7 2 2" xfId="14738" xr:uid="{82CDA7FC-BE70-4B13-AF11-7BDF279CEE14}"/>
    <cellStyle name="Normal 3 3 3 2 2 7 2 2 2" xfId="39320" xr:uid="{FD982D17-7723-4697-8D34-D8449389E05E}"/>
    <cellStyle name="Normal 3 3 3 2 2 7 2 3" xfId="23131" xr:uid="{15546B4D-1739-42CD-9A71-21751A7C8BCB}"/>
    <cellStyle name="Normal 3 3 3 2 2 7 2 3 2" xfId="47142" xr:uid="{94F7B7B8-EC41-4554-AF77-4F807A7AF269}"/>
    <cellStyle name="Normal 3 3 3 2 2 7 2 4" xfId="31305" xr:uid="{A6319C62-A6CE-41CE-858F-81530D1CAABE}"/>
    <cellStyle name="Normal 3 3 3 2 2 7 3" xfId="10309" xr:uid="{7DB91550-216A-4BB4-B13E-C1A871832E92}"/>
    <cellStyle name="Normal 3 3 3 2 2 7 3 2" xfId="34968" xr:uid="{7096F84D-141C-4E76-A4FC-B8C964C2C24E}"/>
    <cellStyle name="Normal 3 3 3 2 2 7 4" xfId="20666" xr:uid="{505FA9D4-EB55-45B3-96D2-B83E9D2455D7}"/>
    <cellStyle name="Normal 3 3 3 2 2 7 4 2" xfId="44826" xr:uid="{5FBB6219-F7EA-49B8-83BE-822392354935}"/>
    <cellStyle name="Normal 3 3 3 2 2 7 5" xfId="27083" xr:uid="{8DB7A78B-58B9-4BDC-B723-F367FB05E50B}"/>
    <cellStyle name="Normal 3 3 3 2 2 8" xfId="2160" xr:uid="{E408FAD4-B23C-475A-B397-7626DC077BB4}"/>
    <cellStyle name="Normal 3 3 3 2 2 8 2" xfId="8333" xr:uid="{465A9CA0-2193-4271-868D-4DB02896EDCD}"/>
    <cellStyle name="Normal 3 3 3 2 2 8 2 2" xfId="16591" xr:uid="{D683085A-C52B-4397-B550-9482679A7E53}"/>
    <cellStyle name="Normal 3 3 3 2 2 8 2 2 2" xfId="41173" xr:uid="{C12DAABA-DF4B-438E-A6C2-33EC7B778751}"/>
    <cellStyle name="Normal 3 3 3 2 2 8 2 3" xfId="21557" xr:uid="{2494A214-D26E-4246-A630-7F90CC75CA0B}"/>
    <cellStyle name="Normal 3 3 3 2 2 8 2 3 2" xfId="45655" xr:uid="{7415F99D-EAC6-411D-903D-560CEF08742E}"/>
    <cellStyle name="Normal 3 3 3 2 2 8 2 4" xfId="33158" xr:uid="{12F5DABC-920F-484A-A7D4-B82238B02574}"/>
    <cellStyle name="Normal 3 3 3 2 2 8 3" xfId="10502" xr:uid="{8541E28B-F96A-4021-A5DB-80374483CD7E}"/>
    <cellStyle name="Normal 3 3 3 2 2 8 3 2" xfId="35160" xr:uid="{8AE8A784-0722-43ED-8A28-C65FC925587A}"/>
    <cellStyle name="Normal 3 3 3 2 2 8 4" xfId="19087" xr:uid="{0617F18C-4F05-4920-8234-C7C98832DEB4}"/>
    <cellStyle name="Normal 3 3 3 2 2 8 4 2" xfId="43281" xr:uid="{D15E606C-3CFA-4C13-873D-4D3215D61298}"/>
    <cellStyle name="Normal 3 3 3 2 2 8 5" xfId="27275" xr:uid="{AACC1F40-9241-42E0-B50D-88A36915B605}"/>
    <cellStyle name="Normal 3 3 3 2 2 9" xfId="2547" xr:uid="{1DD92CB9-A864-434F-A59C-6157477E05EC}"/>
    <cellStyle name="Normal 3 3 3 2 2 9 2" xfId="10888" xr:uid="{97F9BAC8-0901-4E39-AF77-9792B960A02E}"/>
    <cellStyle name="Normal 3 3 3 2 2 9 2 2" xfId="35544" xr:uid="{8B6D7287-7096-4DC0-9361-A4DF7CB505C7}"/>
    <cellStyle name="Normal 3 3 3 2 2 9 3" xfId="20963" xr:uid="{C901725C-A1A9-4F9A-B4BC-B413F0BDDAC4}"/>
    <cellStyle name="Normal 3 3 3 2 2 9 3 2" xfId="45098" xr:uid="{B0587DB8-9C57-4925-8AD7-05211CBA3FB6}"/>
    <cellStyle name="Normal 3 3 3 2 2 9 4" xfId="27659" xr:uid="{E66E1EED-BC50-4CFC-8AB2-4E69D068F688}"/>
    <cellStyle name="Normal 3 3 3 2 20" xfId="4127" xr:uid="{5AF9C6A3-50B2-4F36-B4DB-D022E5143604}"/>
    <cellStyle name="Normal 3 3 3 2 20 2" xfId="12468" xr:uid="{6D0B8470-3807-4323-856D-D7F7CFB08F92}"/>
    <cellStyle name="Normal 3 3 3 2 20 2 2" xfId="37053" xr:uid="{BA78CD05-E0C4-4E35-9DF6-8EBD6C365727}"/>
    <cellStyle name="Normal 3 3 3 2 20 3" xfId="29162" xr:uid="{0174B861-FBB4-4988-9DFD-C791C607F834}"/>
    <cellStyle name="Normal 3 3 3 2 21" xfId="4733" xr:uid="{F63A5BED-8F04-40FE-9D48-1D944A72D9FF}"/>
    <cellStyle name="Normal 3 3 3 2 21 2" xfId="13070" xr:uid="{A6E884E3-7906-44D0-B962-B83AF95CCD2D}"/>
    <cellStyle name="Normal 3 3 3 2 21 2 2" xfId="37655" xr:uid="{9A5F2F46-B414-4758-ABFF-81EBF60070A2}"/>
    <cellStyle name="Normal 3 3 3 2 21 3" xfId="29634" xr:uid="{8AA964D7-4ED7-49E9-936F-38EEB8533497}"/>
    <cellStyle name="Normal 3 3 3 2 22" xfId="8529" xr:uid="{623E108C-B7BE-421B-BBA7-5E55FA1D285D}"/>
    <cellStyle name="Normal 3 3 3 2 22 2" xfId="16787" xr:uid="{678C8937-4E17-40D7-9F18-8F21512FC708}"/>
    <cellStyle name="Normal 3 3 3 2 22 2 2" xfId="41369" xr:uid="{E4C5D957-971C-48B6-8305-A7120303EC4E}"/>
    <cellStyle name="Normal 3 3 3 2 22 3" xfId="33340" xr:uid="{2A813226-7D11-484E-9BCE-52052910BEAD}"/>
    <cellStyle name="Normal 3 3 3 2 23" xfId="8658" xr:uid="{B3D630D7-AEB6-4C1D-BDCD-752F09313C67}"/>
    <cellStyle name="Normal 3 3 3 2 23 2" xfId="33443" xr:uid="{AAE3B54B-C463-4BF4-B6D1-5A9A9174142F}"/>
    <cellStyle name="Normal 3 3 3 2 24" xfId="17769" xr:uid="{D397104E-2081-48A7-B3DC-133183932F5E}"/>
    <cellStyle name="Normal 3 3 3 2 24 2" xfId="41994" xr:uid="{409A6758-B238-4C34-AEBC-86FDD183CE69}"/>
    <cellStyle name="Normal 3 3 3 2 25" xfId="17843" xr:uid="{C2E2EC45-5E38-48D1-A785-4DBCC438E87C}"/>
    <cellStyle name="Normal 3 3 3 2 25 2" xfId="42068" xr:uid="{D6B104FD-FCF2-44A9-8AFF-4E106F7A3953}"/>
    <cellStyle name="Normal 3 3 3 2 26" xfId="18449" xr:uid="{649B3240-EB6F-478B-874D-579093832DEC}"/>
    <cellStyle name="Normal 3 3 3 2 26 2" xfId="42659" xr:uid="{73BAA4BC-7668-4D09-8594-1075A8B2E837}"/>
    <cellStyle name="Normal 3 3 3 2 27" xfId="25581" xr:uid="{774F4FDE-EB38-4EB6-A342-6392E6EA5608}"/>
    <cellStyle name="Normal 3 3 3 2 3" xfId="397" xr:uid="{87F34B19-A816-48E1-B8F2-B9712770D797}"/>
    <cellStyle name="Normal 3 3 3 2 3 10" xfId="4314" xr:uid="{D7C50838-E61C-4FCF-B862-E706CEC6CDF4}"/>
    <cellStyle name="Normal 3 3 3 2 3 10 2" xfId="12655" xr:uid="{3156848A-3650-4875-B629-E139C9202F41}"/>
    <cellStyle name="Normal 3 3 3 2 3 10 2 2" xfId="37240" xr:uid="{3779B6CD-C11A-49CE-A178-4834383188DD}"/>
    <cellStyle name="Normal 3 3 3 2 3 10 3" xfId="29280" xr:uid="{6BBEF027-B465-4230-A82D-4CBA8CFFBEDC}"/>
    <cellStyle name="Normal 3 3 3 2 3 11" xfId="4855" xr:uid="{DF561F9E-82E1-4316-A01D-5405495D2313}"/>
    <cellStyle name="Normal 3 3 3 2 3 11 2" xfId="13177" xr:uid="{7CC8043D-2EF5-4B1D-9FF4-00FE2326009D}"/>
    <cellStyle name="Normal 3 3 3 2 3 11 2 2" xfId="37762" xr:uid="{9D94E8C3-7270-4F51-93D0-6BFA442E593E}"/>
    <cellStyle name="Normal 3 3 3 2 3 11 3" xfId="29742" xr:uid="{539D109E-E34A-4135-BE17-0EC4764C6FDD}"/>
    <cellStyle name="Normal 3 3 3 2 3 12" xfId="8797" xr:uid="{A4B82B4F-9D1D-4381-877A-4306FB50F202}"/>
    <cellStyle name="Normal 3 3 3 2 3 12 2" xfId="33568" xr:uid="{EC48C371-5DE1-4879-9D53-514CCEEC07A2}"/>
    <cellStyle name="Normal 3 3 3 2 3 13" xfId="17987" xr:uid="{3CF2E1FC-55E9-484F-B9D7-B88BAE65FE25}"/>
    <cellStyle name="Normal 3 3 3 2 3 13 2" xfId="42212" xr:uid="{69FE8827-AAAD-4734-ACC5-F542ECAFD9C2}"/>
    <cellStyle name="Normal 3 3 3 2 3 14" xfId="18581" xr:uid="{AA73563D-B387-4391-95CC-F9F82B471B55}"/>
    <cellStyle name="Normal 3 3 3 2 3 14 2" xfId="42777" xr:uid="{32A16361-ADED-4859-881E-C5026590D7A9}"/>
    <cellStyle name="Normal 3 3 3 2 3 15" xfId="25699" xr:uid="{9EB189ED-6FF9-429E-8409-10AB16E9BE78}"/>
    <cellStyle name="Normal 3 3 3 2 3 2" xfId="1112" xr:uid="{51218ECE-6566-47EF-8C9A-67F573621998}"/>
    <cellStyle name="Normal 3 3 3 2 3 2 10" xfId="26308" xr:uid="{7E74BB88-DF9B-4C79-8936-697892FBA3F7}"/>
    <cellStyle name="Normal 3 3 3 2 3 2 2" xfId="1544" xr:uid="{EE71C347-9E67-4D5A-9B72-DE25590F4524}"/>
    <cellStyle name="Normal 3 3 3 2 3 2 2 2" xfId="7520" xr:uid="{84D8C5EE-6BD8-41FC-A253-335614E9BB3D}"/>
    <cellStyle name="Normal 3 3 3 2 3 2 2 2 2" xfId="15779" xr:uid="{130B1E04-C166-49B3-9182-2C6A924B9072}"/>
    <cellStyle name="Normal 3 3 3 2 3 2 2 2 2 2" xfId="40361" xr:uid="{692A7CA1-5CA2-4003-BD78-79527861CA97}"/>
    <cellStyle name="Normal 3 3 3 2 3 2 2 2 3" xfId="22732" xr:uid="{7B9A502F-6BD9-42EE-9C87-7F2445ED852D}"/>
    <cellStyle name="Normal 3 3 3 2 3 2 2 2 3 2" xfId="46759" xr:uid="{54CA35A8-CF29-4B2E-96FA-A21A8DB79C86}"/>
    <cellStyle name="Normal 3 3 3 2 3 2 2 2 4" xfId="32346" xr:uid="{EDE26F21-7170-4D90-B112-5D1AC5EEA188}"/>
    <cellStyle name="Normal 3 3 3 2 3 2 2 3" xfId="5484" xr:uid="{187DD035-F037-4BFB-917C-EFF37969E2D7}"/>
    <cellStyle name="Normal 3 3 3 2 3 2 2 3 2" xfId="13767" xr:uid="{E4AB2E60-D033-4CCA-BB05-DCF0EA058806}"/>
    <cellStyle name="Normal 3 3 3 2 3 2 2 3 2 2" xfId="38351" xr:uid="{E9EB00B5-2065-4A7A-A567-A5C839F8094B}"/>
    <cellStyle name="Normal 3 3 3 2 3 2 2 3 3" xfId="30333" xr:uid="{2AC02118-AEC7-4AE7-AE00-73BEB5E832D4}"/>
    <cellStyle name="Normal 3 3 3 2 3 2 2 4" xfId="9905" xr:uid="{7FCDFB6F-D6DF-4FC2-BCDD-CE179B09207E}"/>
    <cellStyle name="Normal 3 3 3 2 3 2 2 4 2" xfId="34591" xr:uid="{28190321-3C96-4E6D-90FA-7B3D5A670F73}"/>
    <cellStyle name="Normal 3 3 3 2 3 2 2 5" xfId="20266" xr:uid="{D54B6EFD-2A46-4556-8658-7A4AB0B59A72}"/>
    <cellStyle name="Normal 3 3 3 2 3 2 2 5 2" xfId="44440" xr:uid="{2AF9E686-2F53-434E-BDA6-B70B284D8038}"/>
    <cellStyle name="Normal 3 3 3 2 3 2 2 6" xfId="26707" xr:uid="{00F1BC02-D617-4F15-AE02-97E3BCA23FCA}"/>
    <cellStyle name="Normal 3 3 3 2 3 2 3" xfId="3077" xr:uid="{D34E50C6-D785-460E-8292-14A48B912931}"/>
    <cellStyle name="Normal 3 3 3 2 3 2 3 2" xfId="8086" xr:uid="{B99517ED-086C-4F83-8061-7565C991E5B1}"/>
    <cellStyle name="Normal 3 3 3 2 3 2 3 2 2" xfId="16344" xr:uid="{8835C5FF-E949-401B-A31B-8D9E3E9995D1}"/>
    <cellStyle name="Normal 3 3 3 2 3 2 3 2 2 2" xfId="40926" xr:uid="{FDCC64FB-6898-4657-928D-972BA31BB113}"/>
    <cellStyle name="Normal 3 3 3 2 3 2 3 2 3" xfId="32911" xr:uid="{FA1010FD-7C56-4679-A7B4-43A36A8806C8}"/>
    <cellStyle name="Normal 3 3 3 2 3 2 3 3" xfId="6199" xr:uid="{ADD2AB69-02F7-4DB0-936B-1B50192738F9}"/>
    <cellStyle name="Normal 3 3 3 2 3 2 3 3 2" xfId="14461" xr:uid="{C4384165-98F5-4A57-B8D6-ACDC6EED26F7}"/>
    <cellStyle name="Normal 3 3 3 2 3 2 3 3 2 2" xfId="39043" xr:uid="{72B2D76D-A815-4596-9BAC-7DA646BE2861}"/>
    <cellStyle name="Normal 3 3 3 2 3 2 3 3 3" xfId="31028" xr:uid="{38EAA2E9-EC2B-4595-AEC6-C9B3F662EE7E}"/>
    <cellStyle name="Normal 3 3 3 2 3 2 3 4" xfId="11418" xr:uid="{A77DAF95-00AB-4085-BEC4-740D0F135198}"/>
    <cellStyle name="Normal 3 3 3 2 3 2 3 4 2" xfId="36073" xr:uid="{A3DBE53C-5DA8-4F0C-99D6-169FD528A1D7}"/>
    <cellStyle name="Normal 3 3 3 2 3 2 3 5" xfId="22321" xr:uid="{A4155B9E-958F-4514-9E15-795B5093D0DD}"/>
    <cellStyle name="Normal 3 3 3 2 3 2 3 5 2" xfId="46355" xr:uid="{8C6A74EB-B9CC-4B88-9C84-D24A9AA0322B}"/>
    <cellStyle name="Normal 3 3 3 2 3 2 3 6" xfId="28188" xr:uid="{F5081EE6-6C20-45FF-9BA1-F994E55871C4}"/>
    <cellStyle name="Normal 3 3 3 2 3 2 4" xfId="3796" xr:uid="{5E3A9188-2E2D-4385-A887-901D1431B5E1}"/>
    <cellStyle name="Normal 3 3 3 2 3 2 4 2" xfId="6719" xr:uid="{E4D1393A-1B00-4C96-A7C1-0DFA8315FB36}"/>
    <cellStyle name="Normal 3 3 3 2 3 2 4 2 2" xfId="14978" xr:uid="{BDA72D43-51E2-4732-8685-8BB7911B1FCC}"/>
    <cellStyle name="Normal 3 3 3 2 3 2 4 2 2 2" xfId="39560" xr:uid="{4EDDCD15-8CC8-4A34-8DEE-68CAAB42216E}"/>
    <cellStyle name="Normal 3 3 3 2 3 2 4 2 3" xfId="31545" xr:uid="{660F3548-9954-4773-810E-538D1261336F}"/>
    <cellStyle name="Normal 3 3 3 2 3 2 4 3" xfId="12137" xr:uid="{8AD8DAC1-8453-49F4-9E4D-44739DB0C29C}"/>
    <cellStyle name="Normal 3 3 3 2 3 2 4 3 2" xfId="36781" xr:uid="{B9376CF8-1524-4254-8D12-6812E85D51A4}"/>
    <cellStyle name="Normal 3 3 3 2 3 2 4 4" xfId="28896" xr:uid="{D8014383-A8B7-4426-8CFD-00C0578D26A3}"/>
    <cellStyle name="Normal 3 3 3 2 3 2 5" xfId="4550" xr:uid="{6D7817EF-F09D-4822-A718-80AE3F90B01D}"/>
    <cellStyle name="Normal 3 3 3 2 3 2 5 2" xfId="7231" xr:uid="{6D2561BF-3482-4536-BEE2-7F4D85E21C59}"/>
    <cellStyle name="Normal 3 3 3 2 3 2 5 2 2" xfId="15490" xr:uid="{DFD4C805-E3A8-4C83-8A83-BBF690F28BDC}"/>
    <cellStyle name="Normal 3 3 3 2 3 2 5 2 2 2" xfId="40072" xr:uid="{E66F5850-7AE2-4248-8551-50ECA8683359}"/>
    <cellStyle name="Normal 3 3 3 2 3 2 5 2 3" xfId="32057" xr:uid="{6E002F13-9EC1-4BD5-9E94-A887B6200E96}"/>
    <cellStyle name="Normal 3 3 3 2 3 2 5 3" xfId="12891" xr:uid="{0417F30A-2343-455A-9AB8-8B6BC360BED8}"/>
    <cellStyle name="Normal 3 3 3 2 3 2 5 3 2" xfId="37476" xr:uid="{5787700C-7FBC-49B4-94C3-14B54297E13D}"/>
    <cellStyle name="Normal 3 3 3 2 3 2 5 4" xfId="29516" xr:uid="{9E1F2537-9690-483D-9816-2264A810C866}"/>
    <cellStyle name="Normal 3 3 3 2 3 2 6" xfId="5072" xr:uid="{60C59B82-1E15-4F9F-8353-020077AC6D11}"/>
    <cellStyle name="Normal 3 3 3 2 3 2 6 2" xfId="13367" xr:uid="{D186B5DB-0319-4A6B-BEEB-95C1A133F580}"/>
    <cellStyle name="Normal 3 3 3 2 3 2 6 2 2" xfId="37951" xr:uid="{9B1F2E82-D477-4EC9-AB9D-F7D26B2ED7CC}"/>
    <cellStyle name="Normal 3 3 3 2 3 2 6 3" xfId="29932" xr:uid="{E4A73DB7-517B-4A9B-B0E6-00FB9A861F63}"/>
    <cellStyle name="Normal 3 3 3 2 3 2 7" xfId="9488" xr:uid="{2B34AF1B-6B42-408F-A427-7446ED988D8D}"/>
    <cellStyle name="Normal 3 3 3 2 3 2 7 2" xfId="34189" xr:uid="{0BF1F2BA-3E1A-4103-BE18-3DCE1D104FF7}"/>
    <cellStyle name="Normal 3 3 3 2 3 2 8" xfId="18223" xr:uid="{19A52074-1163-4622-BB22-0448FD26F8AD}"/>
    <cellStyle name="Normal 3 3 3 2 3 2 8 2" xfId="42448" xr:uid="{181328F9-0494-4BDA-9A5A-8BA318CAA3BB}"/>
    <cellStyle name="Normal 3 3 3 2 3 2 9" xfId="19856" xr:uid="{6ACE155B-5EEE-4E82-BCBE-04459DB1D35F}"/>
    <cellStyle name="Normal 3 3 3 2 3 2 9 2" xfId="44036" xr:uid="{EB30D04A-67FB-45A4-89D7-03820311FE43}"/>
    <cellStyle name="Normal 3 3 3 2 3 3" xfId="1346" xr:uid="{C581A329-EDC8-4CBC-BC34-C2AAA33D786A}"/>
    <cellStyle name="Normal 3 3 3 2 3 3 2" xfId="7034" xr:uid="{4BA05466-05D4-4B77-B035-7A1D81BFD676}"/>
    <cellStyle name="Normal 3 3 3 2 3 3 2 2" xfId="15293" xr:uid="{B1683EAA-7596-474D-842D-F9327125A33D}"/>
    <cellStyle name="Normal 3 3 3 2 3 3 2 2 2" xfId="39875" xr:uid="{365AA5FF-ADF6-42E1-8B0F-33C3BE8CF228}"/>
    <cellStyle name="Normal 3 3 3 2 3 3 2 3" xfId="22537" xr:uid="{394D94BC-4493-49FD-95CA-F297731EA4F5}"/>
    <cellStyle name="Normal 3 3 3 2 3 3 2 3 2" xfId="46571" xr:uid="{FFA07157-D52D-4A5F-8F18-238160E1D450}"/>
    <cellStyle name="Normal 3 3 3 2 3 3 2 4" xfId="31860" xr:uid="{CB5E6DD6-4446-4B95-96C9-51872A389770}"/>
    <cellStyle name="Normal 3 3 3 2 3 3 3" xfId="5286" xr:uid="{B90243FB-22CA-49C7-BEAC-6CFFDCEEB8AA}"/>
    <cellStyle name="Normal 3 3 3 2 3 3 3 2" xfId="13579" xr:uid="{D1803D78-6DCC-493D-AD90-95E3BF833F6D}"/>
    <cellStyle name="Normal 3 3 3 2 3 3 3 2 2" xfId="38163" xr:uid="{46DE2184-0423-44C1-A2B9-3B9CC9DD2E5C}"/>
    <cellStyle name="Normal 3 3 3 2 3 3 3 3" xfId="30145" xr:uid="{7ED7FE06-4CC2-4C24-AF0A-BD35FD31B5C8}"/>
    <cellStyle name="Normal 3 3 3 2 3 3 4" xfId="9708" xr:uid="{07E63199-E228-4577-9591-34B8EAB60BAC}"/>
    <cellStyle name="Normal 3 3 3 2 3 3 4 2" xfId="34403" xr:uid="{ECBDBDF0-BA2F-4D63-B042-7B451FA7273A}"/>
    <cellStyle name="Normal 3 3 3 2 3 3 5" xfId="20070" xr:uid="{6B567A2D-B301-4662-BE2C-A2E3F6141594}"/>
    <cellStyle name="Normal 3 3 3 2 3 3 5 2" xfId="44248" xr:uid="{F13D3D36-C77A-4AA2-AEFE-AA29C7D2BB04}"/>
    <cellStyle name="Normal 3 3 3 2 3 3 6" xfId="26520" xr:uid="{68378C04-EC1D-4D8F-AFFE-748BC4C202AA}"/>
    <cellStyle name="Normal 3 3 3 2 3 4" xfId="883" xr:uid="{DC9361CC-4F50-4741-85B3-668D65CD709A}"/>
    <cellStyle name="Normal 3 3 3 2 3 4 2" xfId="7899" xr:uid="{DE108422-5334-4E05-81C6-DCF591BFA7EB}"/>
    <cellStyle name="Normal 3 3 3 2 3 4 2 2" xfId="16157" xr:uid="{8EF04EE1-4C85-47F7-B0B3-3FFE3A7A14BD}"/>
    <cellStyle name="Normal 3 3 3 2 3 4 2 2 2" xfId="40739" xr:uid="{3B8F410F-693D-4468-999D-A43F2E7B50E4}"/>
    <cellStyle name="Normal 3 3 3 2 3 4 2 3" xfId="22105" xr:uid="{69EC622F-73C2-4CA6-8A63-24BAA90C01FA}"/>
    <cellStyle name="Normal 3 3 3 2 3 4 2 3 2" xfId="46164" xr:uid="{32555F92-C9EB-42CF-AC7D-0934F1EAF818}"/>
    <cellStyle name="Normal 3 3 3 2 3 4 2 4" xfId="32724" xr:uid="{F611B7F1-5CE4-4B9D-8016-1449EDF73844}"/>
    <cellStyle name="Normal 3 3 3 2 3 4 3" xfId="6012" xr:uid="{14BC3C4C-7D81-4551-A47E-669A86273110}"/>
    <cellStyle name="Normal 3 3 3 2 3 4 3 2" xfId="14274" xr:uid="{D291FF46-271F-46E0-B71B-25EAFF405E11}"/>
    <cellStyle name="Normal 3 3 3 2 3 4 3 2 2" xfId="38856" xr:uid="{31D71BB5-C78D-466B-A064-E87CCF7AF810}"/>
    <cellStyle name="Normal 3 3 3 2 3 4 3 3" xfId="30841" xr:uid="{715518C6-3504-4FE2-9C4C-F672B6030A34}"/>
    <cellStyle name="Normal 3 3 3 2 3 4 4" xfId="9267" xr:uid="{A6A25E07-B5DE-4538-AC4B-3540DFCB3816}"/>
    <cellStyle name="Normal 3 3 3 2 3 4 4 2" xfId="33999" xr:uid="{35F9E76B-F77A-4DA0-96F8-C06C9DF909E7}"/>
    <cellStyle name="Normal 3 3 3 2 3 4 5" xfId="19639" xr:uid="{23C17B71-9053-490A-AAAB-4ED022FCCDA1}"/>
    <cellStyle name="Normal 3 3 3 2 3 4 5 2" xfId="43827" xr:uid="{EB049CAE-6F3F-4BB3-A5F2-7ED17CF8EB85}"/>
    <cellStyle name="Normal 3 3 3 2 3 4 6" xfId="26121" xr:uid="{4B07EE60-E930-45EC-92AB-77F1329FA6B2}"/>
    <cellStyle name="Normal 3 3 3 2 3 5" xfId="2218" xr:uid="{EF8387FE-711B-48F0-9A6D-E948D6208C91}"/>
    <cellStyle name="Normal 3 3 3 2 3 5 2" xfId="6532" xr:uid="{0FB21C22-08B4-46DF-BAD3-74B0BB242572}"/>
    <cellStyle name="Normal 3 3 3 2 3 5 2 2" xfId="14791" xr:uid="{9F26FCD1-F666-460F-B3BA-42DB2FAD300B}"/>
    <cellStyle name="Normal 3 3 3 2 3 5 2 2 2" xfId="39373" xr:uid="{8A846455-2A38-4628-ACA1-9DBEECB44EE8}"/>
    <cellStyle name="Normal 3 3 3 2 3 5 2 3" xfId="21656" xr:uid="{EA2EA927-D1C8-4596-B3F4-FE55C1720C0A}"/>
    <cellStyle name="Normal 3 3 3 2 3 5 2 3 2" xfId="45738" xr:uid="{E94DCBFC-0959-46ED-9342-EFE7194E1A4E}"/>
    <cellStyle name="Normal 3 3 3 2 3 5 2 4" xfId="31358" xr:uid="{2206CE18-8AE3-46BB-A0C6-DDB9C678764B}"/>
    <cellStyle name="Normal 3 3 3 2 3 5 3" xfId="10559" xr:uid="{7DA0F5DF-83B1-4D7F-B805-4E775EFDD28E}"/>
    <cellStyle name="Normal 3 3 3 2 3 5 3 2" xfId="35217" xr:uid="{74076A47-7004-4678-9456-DEE17770C49E}"/>
    <cellStyle name="Normal 3 3 3 2 3 5 4" xfId="19188" xr:uid="{FB077B47-98ED-45FF-87C8-F4872D23761A}"/>
    <cellStyle name="Normal 3 3 3 2 3 5 4 2" xfId="43382" xr:uid="{C95C195F-BD97-4ACB-9EF0-2E04B9E4FBB8}"/>
    <cellStyle name="Normal 3 3 3 2 3 5 5" xfId="27332" xr:uid="{B0521A51-BDE2-45CE-AB45-481508F05772}"/>
    <cellStyle name="Normal 3 3 3 2 3 6" xfId="2604" xr:uid="{06A4155A-91F3-444E-8FD2-C5EB47E6BAAD}"/>
    <cellStyle name="Normal 3 3 3 2 3 6 2" xfId="8390" xr:uid="{B3AFBBA4-14FA-4F58-B3B6-AC5ED715708B}"/>
    <cellStyle name="Normal 3 3 3 2 3 6 2 2" xfId="16648" xr:uid="{23437BF9-4B9B-41F4-9D47-AF9AA1D34C91}"/>
    <cellStyle name="Normal 3 3 3 2 3 6 2 2 2" xfId="41230" xr:uid="{46088E86-8630-4C41-AF43-D7CB415817B5}"/>
    <cellStyle name="Normal 3 3 3 2 3 6 2 3" xfId="33215" xr:uid="{25699FFB-2A26-494F-A6D6-6593A4A518B1}"/>
    <cellStyle name="Normal 3 3 3 2 3 6 3" xfId="10945" xr:uid="{705A247F-6460-4169-947D-2899010814F8}"/>
    <cellStyle name="Normal 3 3 3 2 3 6 3 2" xfId="35601" xr:uid="{0981CBA2-1CE9-49F3-AD65-4F6559E3291B}"/>
    <cellStyle name="Normal 3 3 3 2 3 6 4" xfId="21060" xr:uid="{B4747459-232E-490B-9E61-756A92281439}"/>
    <cellStyle name="Normal 3 3 3 2 3 6 4 2" xfId="45185" xr:uid="{9A7E957A-CF30-4D01-B3C4-63484374F912}"/>
    <cellStyle name="Normal 3 3 3 2 3 6 5" xfId="27716" xr:uid="{96751A13-085B-4C30-9307-742A4F32523C}"/>
    <cellStyle name="Normal 3 3 3 2 3 7" xfId="2841" xr:uid="{9580B9B6-25A8-48F5-A220-CDDCA25D7980}"/>
    <cellStyle name="Normal 3 3 3 2 3 7 2" xfId="11182" xr:uid="{68038F7D-F57D-47F9-88E1-256B65B70DE1}"/>
    <cellStyle name="Normal 3 3 3 2 3 7 2 2" xfId="35837" xr:uid="{FF324EDB-7170-4434-B203-D02C6961AE67}"/>
    <cellStyle name="Normal 3 3 3 2 3 7 3" xfId="27952" xr:uid="{BF9F53AF-F338-436F-B21B-47E2F0E4AA2D}"/>
    <cellStyle name="Normal 3 3 3 2 3 8" xfId="3314" xr:uid="{BD4F41EC-F076-47A1-BFF0-D1AAF17A52EC}"/>
    <cellStyle name="Normal 3 3 3 2 3 8 2" xfId="11655" xr:uid="{A8444614-DA65-4FB2-A50B-183F31F24895}"/>
    <cellStyle name="Normal 3 3 3 2 3 8 2 2" xfId="36309" xr:uid="{32F2A334-DE67-41AE-82E7-6773B327C043}"/>
    <cellStyle name="Normal 3 3 3 2 3 8 3" xfId="28424" xr:uid="{FD482F22-6D94-441D-B4B7-5C4E011614B9}"/>
    <cellStyle name="Normal 3 3 3 2 3 9" xfId="3560" xr:uid="{A0D1DF45-8042-46FF-8258-6AC563EBFE23}"/>
    <cellStyle name="Normal 3 3 3 2 3 9 2" xfId="11901" xr:uid="{F163A2B6-5D2A-4D52-9853-F3B4BA3FA9F0}"/>
    <cellStyle name="Normal 3 3 3 2 3 9 2 2" xfId="36545" xr:uid="{6E1F649A-D0DE-4CB5-84AA-42AA7A2EFA42}"/>
    <cellStyle name="Normal 3 3 3 2 3 9 3" xfId="28660" xr:uid="{1D278AF7-E8A8-4800-A96C-379915512EFF}"/>
    <cellStyle name="Normal 3 3 3 2 4" xfId="540" xr:uid="{0536028A-3870-445D-A6ED-FD9CDF947D71}"/>
    <cellStyle name="Normal 3 3 3 2 4 10" xfId="18722" xr:uid="{35557DF2-7082-475F-AADA-DB93C926E3D6}"/>
    <cellStyle name="Normal 3 3 3 2 4 10 2" xfId="42918" xr:uid="{55C3B3A1-0138-42A4-8F7F-5F736FEF9DE3}"/>
    <cellStyle name="Normal 3 3 3 2 4 11" xfId="25821" xr:uid="{C2C21260-8850-4821-B82A-08113A83A169}"/>
    <cellStyle name="Normal 3 3 3 2 4 2" xfId="1436" xr:uid="{FA39313E-3F26-4BFC-A7A9-884DE18E42EE}"/>
    <cellStyle name="Normal 3 3 3 2 4 2 2" xfId="7468" xr:uid="{110BA74A-C7BF-4E36-8796-0D80C714684E}"/>
    <cellStyle name="Normal 3 3 3 2 4 2 2 2" xfId="15727" xr:uid="{86028192-D86A-4C8F-8440-CFFCAD3E4544}"/>
    <cellStyle name="Normal 3 3 3 2 4 2 2 2 2" xfId="40309" xr:uid="{B46BC649-93C4-46FA-BA96-9D250F5ACBB5}"/>
    <cellStyle name="Normal 3 3 3 2 4 2 2 3" xfId="22625" xr:uid="{5D4130D0-DC3A-4D94-BFEF-AAFDB50690BF}"/>
    <cellStyle name="Normal 3 3 3 2 4 2 2 3 2" xfId="46652" xr:uid="{3BD2EEB1-B5A7-4D18-AC7F-ADAEC3B4DE24}"/>
    <cellStyle name="Normal 3 3 3 2 4 2 2 4" xfId="32294" xr:uid="{F709C436-D84F-4060-AFE8-34A37952B24E}"/>
    <cellStyle name="Normal 3 3 3 2 4 2 3" xfId="5376" xr:uid="{76DBB2BF-54E6-40D0-A5EE-DA1FBBB6E1ED}"/>
    <cellStyle name="Normal 3 3 3 2 4 2 3 2" xfId="13660" xr:uid="{CE1B7AFA-2137-4AD1-8EB9-8087CFA89FE1}"/>
    <cellStyle name="Normal 3 3 3 2 4 2 3 2 2" xfId="38244" xr:uid="{77BD86AA-E83D-48A2-B420-21C3A290BFD2}"/>
    <cellStyle name="Normal 3 3 3 2 4 2 3 3" xfId="30226" xr:uid="{87EE8026-480E-40F6-A8F1-50EFEF61D2D6}"/>
    <cellStyle name="Normal 3 3 3 2 4 2 4" xfId="9798" xr:uid="{32B77B3C-43C6-4CDB-890D-A1A07E32DB57}"/>
    <cellStyle name="Normal 3 3 3 2 4 2 4 2" xfId="34484" xr:uid="{120C4C7F-A959-403D-93A1-16E45F7241D4}"/>
    <cellStyle name="Normal 3 3 3 2 4 2 5" xfId="20159" xr:uid="{CFCD5F32-E79F-4C15-B6C0-F6203F1B069A}"/>
    <cellStyle name="Normal 3 3 3 2 4 2 5 2" xfId="44333" xr:uid="{0F598F35-B317-4A35-9F17-03F8F6A258D2}"/>
    <cellStyle name="Normal 3 3 3 2 4 2 6" xfId="26600" xr:uid="{80AC1FEC-D9DB-424C-A464-BC52BC11B91F}"/>
    <cellStyle name="Normal 3 3 3 2 4 3" xfId="989" xr:uid="{81DAFB26-A27B-4FDB-90ED-155985C88BBA}"/>
    <cellStyle name="Normal 3 3 3 2 4 3 2" xfId="7979" xr:uid="{DA7CD2E1-05E9-4995-9D6C-CF08BE488DDE}"/>
    <cellStyle name="Normal 3 3 3 2 4 3 2 2" xfId="16237" xr:uid="{82BD46E2-85C7-460B-BF48-4BE53C5BFDDF}"/>
    <cellStyle name="Normal 3 3 3 2 4 3 2 2 2" xfId="40819" xr:uid="{5AF7054D-8C6C-45E1-82B2-ACF5BEC32F48}"/>
    <cellStyle name="Normal 3 3 3 2 4 3 2 3" xfId="22200" xr:uid="{74163C09-F574-49B8-BA06-CBEA52B074AB}"/>
    <cellStyle name="Normal 3 3 3 2 4 3 2 3 2" xfId="46247" xr:uid="{116FEB83-AD3C-43C7-A2ED-7CC8ADA854F5}"/>
    <cellStyle name="Normal 3 3 3 2 4 3 2 4" xfId="32804" xr:uid="{86CB69A9-31AA-43A3-9AF3-396E3D3F3763}"/>
    <cellStyle name="Normal 3 3 3 2 4 3 3" xfId="6092" xr:uid="{FED823C2-3BE4-45A2-AE9C-502040AE35A7}"/>
    <cellStyle name="Normal 3 3 3 2 4 3 3 2" xfId="14354" xr:uid="{68A00F11-5714-4426-BFFE-C046794FDF5B}"/>
    <cellStyle name="Normal 3 3 3 2 4 3 3 2 2" xfId="38936" xr:uid="{B9AC29A7-74C6-45C4-ADC5-BED2BAC3F886}"/>
    <cellStyle name="Normal 3 3 3 2 4 3 3 3" xfId="30921" xr:uid="{84A6A641-C7A3-4D0A-9C5D-A0593A87CCBF}"/>
    <cellStyle name="Normal 3 3 3 2 4 3 4" xfId="9365" xr:uid="{E62B5343-B70E-409A-B930-C36BC42042DA}"/>
    <cellStyle name="Normal 3 3 3 2 4 3 4 2" xfId="34082" xr:uid="{14FB6BDE-BEFC-475F-BC76-9EC985C72EB4}"/>
    <cellStyle name="Normal 3 3 3 2 4 3 5" xfId="19734" xr:uid="{65DB2F9F-833C-4182-BBFF-882D249473E6}"/>
    <cellStyle name="Normal 3 3 3 2 4 3 5 2" xfId="43916" xr:uid="{A9D10479-3B79-41D8-A923-663A5694A509}"/>
    <cellStyle name="Normal 3 3 3 2 4 3 6" xfId="26201" xr:uid="{5F200499-3622-4F7C-B24B-08868819D9CF}"/>
    <cellStyle name="Normal 3 3 3 2 4 4" xfId="2959" xr:uid="{93C57366-26EC-4756-9ECE-C648BF5215F6}"/>
    <cellStyle name="Normal 3 3 3 2 4 4 2" xfId="6612" xr:uid="{DAAA5EDA-B9A3-4079-87BC-E42D55ED067E}"/>
    <cellStyle name="Normal 3 3 3 2 4 4 2 2" xfId="14871" xr:uid="{24DBEEB5-3A7C-49D7-9182-97C87E5569C6}"/>
    <cellStyle name="Normal 3 3 3 2 4 4 2 2 2" xfId="39453" xr:uid="{FA4F261E-8DEF-4DCB-85E3-0F7E4236485A}"/>
    <cellStyle name="Normal 3 3 3 2 4 4 2 3" xfId="21794" xr:uid="{39B06261-45AD-48F6-9A68-DB7A08497813}"/>
    <cellStyle name="Normal 3 3 3 2 4 4 2 3 2" xfId="45868" xr:uid="{B5B45ABC-CD8B-42B4-8A62-8356F06A7B85}"/>
    <cellStyle name="Normal 3 3 3 2 4 4 2 4" xfId="31438" xr:uid="{3C5542A5-C161-4B06-A71C-8905140CAB82}"/>
    <cellStyle name="Normal 3 3 3 2 4 4 3" xfId="11300" xr:uid="{00FD3995-898C-4D8A-8B89-5E9CC9CAAED6}"/>
    <cellStyle name="Normal 3 3 3 2 4 4 3 2" xfId="35955" xr:uid="{5529704F-014D-4727-A531-78E37A735B37}"/>
    <cellStyle name="Normal 3 3 3 2 4 4 4" xfId="19329" xr:uid="{247DD7E1-AED3-4D00-9F8A-174E408DC0B7}"/>
    <cellStyle name="Normal 3 3 3 2 4 4 4 2" xfId="43523" xr:uid="{81492A49-46E3-42DC-8726-C8087E57C664}"/>
    <cellStyle name="Normal 3 3 3 2 4 4 5" xfId="28070" xr:uid="{707B42C7-413C-4580-8C40-6836BBF54F53}"/>
    <cellStyle name="Normal 3 3 3 2 4 5" xfId="3678" xr:uid="{C28BD22D-B9D5-4054-B665-A204186EC6AA}"/>
    <cellStyle name="Normal 3 3 3 2 4 5 2" xfId="7122" xr:uid="{E46C5549-11B7-41AF-B9D8-68B975B3B3D1}"/>
    <cellStyle name="Normal 3 3 3 2 4 5 2 2" xfId="15381" xr:uid="{5C0F80D2-7998-4D03-B4FB-3D8E529F75A4}"/>
    <cellStyle name="Normal 3 3 3 2 4 5 2 2 2" xfId="39963" xr:uid="{E4CB7EBC-A4F4-4EBE-B80C-3B774F4DC045}"/>
    <cellStyle name="Normal 3 3 3 2 4 5 2 3" xfId="31948" xr:uid="{0921DBA8-395C-49CF-B968-8369B5C38B54}"/>
    <cellStyle name="Normal 3 3 3 2 4 5 3" xfId="12019" xr:uid="{FB586863-73C4-47C7-A742-3CC79147763D}"/>
    <cellStyle name="Normal 3 3 3 2 4 5 3 2" xfId="36663" xr:uid="{39DE6D76-A9F3-4B6F-AFD4-59ADED59F37D}"/>
    <cellStyle name="Normal 3 3 3 2 4 5 4" xfId="21198" xr:uid="{7BBFF73E-8943-4540-ABEB-BEA0DE868ABF}"/>
    <cellStyle name="Normal 3 3 3 2 4 5 4 2" xfId="45318" xr:uid="{F2F130AF-5EBC-4A30-A308-0619BB9243DE}"/>
    <cellStyle name="Normal 3 3 3 2 4 5 5" xfId="28778" xr:uid="{F4F82FBE-5EFD-4766-AE23-31D7C279A1B6}"/>
    <cellStyle name="Normal 3 3 3 2 4 6" xfId="4432" xr:uid="{387CD30E-0793-4B24-9436-8AD0C1D5611B}"/>
    <cellStyle name="Normal 3 3 3 2 4 6 2" xfId="12773" xr:uid="{0C3E9DA6-CAF0-40BB-ADA2-C008C245706E}"/>
    <cellStyle name="Normal 3 3 3 2 4 6 2 2" xfId="37358" xr:uid="{53C25E9E-2A2C-4422-8E93-16E9CFF10193}"/>
    <cellStyle name="Normal 3 3 3 2 4 6 3" xfId="29398" xr:uid="{01E1CDB0-17A4-4246-9B0D-B9411C079FE9}"/>
    <cellStyle name="Normal 3 3 3 2 4 7" xfId="4949" xr:uid="{F80C9765-883A-4549-9FCD-CB6A8773E9A7}"/>
    <cellStyle name="Normal 3 3 3 2 4 7 2" xfId="13258" xr:uid="{DCE14B67-B304-4E7A-A81A-4CB82F4DD196}"/>
    <cellStyle name="Normal 3 3 3 2 4 7 2 2" xfId="37842" xr:uid="{13EE943D-00D0-4259-8919-ECC876B59593}"/>
    <cellStyle name="Normal 3 3 3 2 4 7 3" xfId="29824" xr:uid="{59715C37-E811-4789-98EC-8BED441366F8}"/>
    <cellStyle name="Normal 3 3 3 2 4 8" xfId="8927" xr:uid="{B67B9D0F-6F03-4B9E-9D4C-ABB2D4F7FE76}"/>
    <cellStyle name="Normal 3 3 3 2 4 8 2" xfId="33690" xr:uid="{AD8F5DD2-21CB-452D-8FDF-88A5FAF6CB77}"/>
    <cellStyle name="Normal 3 3 3 2 4 9" xfId="18105" xr:uid="{81DF8BAA-EEAA-4A26-8782-724469F0EF08}"/>
    <cellStyle name="Normal 3 3 3 2 4 9 2" xfId="42330" xr:uid="{2374A1E2-5C01-4E3E-B878-840CAEF9502E}"/>
    <cellStyle name="Normal 3 3 3 2 5" xfId="598" xr:uid="{435AFE93-604B-4B8D-AEA7-43A0BC5893A8}"/>
    <cellStyle name="Normal 3 3 3 2 5 2" xfId="1233" xr:uid="{033EAD7A-9C2F-46E7-84A9-1D4354E224ED}"/>
    <cellStyle name="Normal 3 3 3 2 5 2 2" xfId="8165" xr:uid="{83760DEA-EDAF-4657-80A6-0651B2B1180B}"/>
    <cellStyle name="Normal 3 3 3 2 5 2 2 2" xfId="16423" xr:uid="{4445C313-90E8-4F88-8D7D-983A13E51A93}"/>
    <cellStyle name="Normal 3 3 3 2 5 2 2 2 2" xfId="41005" xr:uid="{A2B710EF-8F99-41CB-8ADB-AD0BB0A1D095}"/>
    <cellStyle name="Normal 3 3 3 2 5 2 2 3" xfId="22430" xr:uid="{917336F3-D626-4FB7-890E-38EB1293FAD4}"/>
    <cellStyle name="Normal 3 3 3 2 5 2 2 3 2" xfId="46464" xr:uid="{3FAA0525-47B0-48FD-AC8E-7C9D218E7469}"/>
    <cellStyle name="Normal 3 3 3 2 5 2 2 4" xfId="32990" xr:uid="{58161F2B-1595-4F72-BAF2-5F7D5A3BFE2E}"/>
    <cellStyle name="Normal 3 3 3 2 5 2 3" xfId="6278" xr:uid="{78BBA998-E092-4978-8446-4555EA52E50C}"/>
    <cellStyle name="Normal 3 3 3 2 5 2 3 2" xfId="14540" xr:uid="{F5C5124A-68E3-4317-9577-A9086920F8C8}"/>
    <cellStyle name="Normal 3 3 3 2 5 2 3 2 2" xfId="39122" xr:uid="{EA37EC5C-682A-4FB4-AD93-75E220AD9AE8}"/>
    <cellStyle name="Normal 3 3 3 2 5 2 3 3" xfId="31107" xr:uid="{D7E8D61E-7E45-4547-B3CC-6487CE7BFD54}"/>
    <cellStyle name="Normal 3 3 3 2 5 2 4" xfId="9601" xr:uid="{9329F72B-9BA3-4880-92BE-FEF81916732E}"/>
    <cellStyle name="Normal 3 3 3 2 5 2 4 2" xfId="34296" xr:uid="{71ADF364-1DCE-4273-9AEE-A4AE241AE727}"/>
    <cellStyle name="Normal 3 3 3 2 5 2 5" xfId="19963" xr:uid="{7EB4FA25-62EC-4740-AEA3-23AD98CF86D1}"/>
    <cellStyle name="Normal 3 3 3 2 5 2 5 2" xfId="44141" xr:uid="{2D6A8C51-FD99-46B9-9CC2-3DB0407A6B7E}"/>
    <cellStyle name="Normal 3 3 3 2 5 2 6" xfId="26413" xr:uid="{51E0671E-C100-4918-9C2B-99DDF63FC415}"/>
    <cellStyle name="Normal 3 3 3 2 5 3" xfId="6798" xr:uid="{6DB8A000-45B7-4E46-84E1-2A2DEBFD1682}"/>
    <cellStyle name="Normal 3 3 3 2 5 3 2" xfId="15057" xr:uid="{9E4E1309-D0EA-4835-9D1F-78D0631BD140}"/>
    <cellStyle name="Normal 3 3 3 2 5 3 2 2" xfId="21851" xr:uid="{C5A3049D-39F0-4D75-BB74-650FF52E0C7E}"/>
    <cellStyle name="Normal 3 3 3 2 5 3 2 2 2" xfId="45925" xr:uid="{2D53F0DA-1558-4576-B25C-DFB48D17498D}"/>
    <cellStyle name="Normal 3 3 3 2 5 3 2 3" xfId="39639" xr:uid="{B6F0FA0B-00D7-46BE-9024-E98FF0B808DB}"/>
    <cellStyle name="Normal 3 3 3 2 5 3 3" xfId="19386" xr:uid="{E7940D47-45A1-4C2D-802D-EF4176E0179D}"/>
    <cellStyle name="Normal 3 3 3 2 5 3 3 2" xfId="43580" xr:uid="{CDE53E8A-42FE-4982-9519-831AC8F5652B}"/>
    <cellStyle name="Normal 3 3 3 2 5 3 4" xfId="31624" xr:uid="{226EE262-406B-45E4-9805-52B4E2A9434A}"/>
    <cellStyle name="Normal 3 3 3 2 5 4" xfId="7335" xr:uid="{5AAE2C44-AFD7-4CED-B68F-3842E7E9AC30}"/>
    <cellStyle name="Normal 3 3 3 2 5 4 2" xfId="15594" xr:uid="{E7015828-9385-44B2-9EEF-CCA19B9FF461}"/>
    <cellStyle name="Normal 3 3 3 2 5 4 2 2" xfId="40176" xr:uid="{59DEECD5-0667-403A-91C7-E5F5C3B292BD}"/>
    <cellStyle name="Normal 3 3 3 2 5 4 3" xfId="21256" xr:uid="{B8E3CD12-9943-400C-83BA-5D748A22C49A}"/>
    <cellStyle name="Normal 3 3 3 2 5 4 3 2" xfId="45375" xr:uid="{0D509BAC-C3A4-497D-9EB1-45CBDE2D363F}"/>
    <cellStyle name="Normal 3 3 3 2 5 4 4" xfId="32161" xr:uid="{BAE0AC29-ABB2-4A8A-AA3D-FB9A919605FB}"/>
    <cellStyle name="Normal 3 3 3 2 5 5" xfId="5178" xr:uid="{6AAE7F4C-15D3-4259-B4C9-1350E03A6FF0}"/>
    <cellStyle name="Normal 3 3 3 2 5 5 2" xfId="13472" xr:uid="{C9C6BFE6-F1FB-4D16-89CA-1830406B89D7}"/>
    <cellStyle name="Normal 3 3 3 2 5 5 2 2" xfId="38056" xr:uid="{7FF08785-D049-4634-BC89-3A82514A40C2}"/>
    <cellStyle name="Normal 3 3 3 2 5 5 3" xfId="30038" xr:uid="{23453E78-235D-459C-B384-88AB01B84ADE}"/>
    <cellStyle name="Normal 3 3 3 2 5 6" xfId="8985" xr:uid="{009D1785-2AED-4E28-8719-008BA9147D3F}"/>
    <cellStyle name="Normal 3 3 3 2 5 6 2" xfId="33747" xr:uid="{6B6BD855-96ED-4763-952B-0B9673654AF6}"/>
    <cellStyle name="Normal 3 3 3 2 5 7" xfId="18779" xr:uid="{F9DE2F82-CCCC-4182-ABEF-4E48D38F99C8}"/>
    <cellStyle name="Normal 3 3 3 2 5 7 2" xfId="42975" xr:uid="{BA435846-DE24-4841-97B3-9AA2A3593D3A}"/>
    <cellStyle name="Normal 3 3 3 2 5 8" xfId="25878" xr:uid="{92C099BD-6E8B-496D-8A17-CFBA6318721B}"/>
    <cellStyle name="Normal 3 3 3 2 6" xfId="1630" xr:uid="{F5B77344-AA10-482D-B9AA-B1041523D751}"/>
    <cellStyle name="Normal 3 3 3 2 6 2" xfId="6916" xr:uid="{BC5A7532-A20F-4505-8B54-0EB09A837BE4}"/>
    <cellStyle name="Normal 3 3 3 2 6 2 2" xfId="15175" xr:uid="{E56F4183-51FF-4B27-B831-9025C9C37E08}"/>
    <cellStyle name="Normal 3 3 3 2 6 2 2 2" xfId="39757" xr:uid="{D57CE5BB-9826-49BA-8F81-5CE1A2E67308}"/>
    <cellStyle name="Normal 3 3 3 2 6 2 3" xfId="22813" xr:uid="{1AF9561C-D4AA-4405-AD4E-AE0712527327}"/>
    <cellStyle name="Normal 3 3 3 2 6 2 3 2" xfId="46839" xr:uid="{26AAAC0C-9AA9-458D-9F75-8A0A6A3759A7}"/>
    <cellStyle name="Normal 3 3 3 2 6 2 4" xfId="31742" xr:uid="{8561A980-5A22-4A60-A24B-8861FAA37FF0}"/>
    <cellStyle name="Normal 3 3 3 2 6 3" xfId="5563" xr:uid="{D4631E29-B797-458C-BC6D-C13A7B68D6FB}"/>
    <cellStyle name="Normal 3 3 3 2 6 3 2" xfId="13846" xr:uid="{5B204A08-3E63-4BB3-A0D5-530FF17DE4B1}"/>
    <cellStyle name="Normal 3 3 3 2 6 3 2 2" xfId="38430" xr:uid="{B4EA1AD9-7919-4957-A200-24631416D69B}"/>
    <cellStyle name="Normal 3 3 3 2 6 3 3" xfId="30412" xr:uid="{809D3A59-1C7A-4F67-9879-F8CED137A249}"/>
    <cellStyle name="Normal 3 3 3 2 6 4" xfId="9984" xr:uid="{C8D5C086-475A-4683-A37C-E1300F726799}"/>
    <cellStyle name="Normal 3 3 3 2 6 4 2" xfId="34670" xr:uid="{0768D836-151F-4789-BDDF-ECB1E25A1F34}"/>
    <cellStyle name="Normal 3 3 3 2 6 5" xfId="20347" xr:uid="{56C2F491-1481-451C-BB44-4F32ED545B35}"/>
    <cellStyle name="Normal 3 3 3 2 6 5 2" xfId="44519" xr:uid="{2CFAAD21-7D3B-48F1-9288-FAB606793F51}"/>
    <cellStyle name="Normal 3 3 3 2 6 6" xfId="26786" xr:uid="{5EF74249-26EA-4D1B-B9A8-7F37B9B3BAE6}"/>
    <cellStyle name="Normal 3 3 3 2 7" xfId="1787" xr:uid="{AD44EE05-0306-48E1-B030-689C6D9516CA}"/>
    <cellStyle name="Normal 3 3 3 2 7 2" xfId="7601" xr:uid="{F459AF09-77CC-4C43-9A36-0786B225BD57}"/>
    <cellStyle name="Normal 3 3 3 2 7 2 2" xfId="15859" xr:uid="{CBAC13DE-6A62-464A-9E98-6663ABD23907}"/>
    <cellStyle name="Normal 3 3 3 2 7 2 2 2" xfId="40441" xr:uid="{BA560737-C41D-49DC-9C15-A99446BC1693}"/>
    <cellStyle name="Normal 3 3 3 2 7 2 3" xfId="22952" xr:uid="{1EE771E8-9EA3-4F9B-BE66-66FFE39DA67B}"/>
    <cellStyle name="Normal 3 3 3 2 7 2 3 2" xfId="46963" xr:uid="{B5E895A4-3D4C-423C-8581-2BF4E0438252}"/>
    <cellStyle name="Normal 3 3 3 2 7 2 4" xfId="32426" xr:uid="{F951A29C-7123-4F2C-B431-B6F7FC0C0EC3}"/>
    <cellStyle name="Normal 3 3 3 2 7 3" xfId="5705" xr:uid="{98227FB1-786D-41C6-9F44-4FBE81B21A5D}"/>
    <cellStyle name="Normal 3 3 3 2 7 3 2" xfId="13967" xr:uid="{4C2EF9C0-8E90-41E5-905C-3B646866AD50}"/>
    <cellStyle name="Normal 3 3 3 2 7 3 2 2" xfId="38549" xr:uid="{2838DB7D-4E62-49BE-8126-9E1C19671DD7}"/>
    <cellStyle name="Normal 3 3 3 2 7 3 3" xfId="30534" xr:uid="{C7BA41CD-735E-4DC3-8B37-AFB62150C50F}"/>
    <cellStyle name="Normal 3 3 3 2 7 4" xfId="10129" xr:uid="{0FE5D5DD-D0BE-434B-AAA2-49B85C599192}"/>
    <cellStyle name="Normal 3 3 3 2 7 4 2" xfId="34789" xr:uid="{423C582D-5E4F-4322-B054-534BC73C07EB}"/>
    <cellStyle name="Normal 3 3 3 2 7 5" xfId="20487" xr:uid="{B4AC34AB-3E38-47A8-8523-7DE390316EE3}"/>
    <cellStyle name="Normal 3 3 3 2 7 5 2" xfId="44647" xr:uid="{8666F820-495B-4E19-BE7F-CBA9262E8DDA}"/>
    <cellStyle name="Normal 3 3 3 2 7 6" xfId="26904" xr:uid="{8CDCBA48-02AA-40B7-9AD8-49963BBD9229}"/>
    <cellStyle name="Normal 3 3 3 2 8" xfId="745" xr:uid="{81E9173A-C51D-4618-8165-6C8FF4FA23DC}"/>
    <cellStyle name="Normal 3 3 3 2 8 2" xfId="7714" xr:uid="{81EA8EF3-8431-4893-8A00-57F31EA293D7}"/>
    <cellStyle name="Normal 3 3 3 2 8 2 2" xfId="15972" xr:uid="{F2679805-5121-448E-AB64-9BD05BB1234F}"/>
    <cellStyle name="Normal 3 3 3 2 8 2 2 2" xfId="40554" xr:uid="{C92DC36C-70C2-4CC3-9CE6-1D853CDB8566}"/>
    <cellStyle name="Normal 3 3 3 2 8 2 3" xfId="21981" xr:uid="{242D2B38-6425-46E8-9A06-48DCBEB4BF2E}"/>
    <cellStyle name="Normal 3 3 3 2 8 2 3 2" xfId="46053" xr:uid="{826642B7-CD9C-40E9-AA9D-157E49FAF6F8}"/>
    <cellStyle name="Normal 3 3 3 2 8 2 4" xfId="32539" xr:uid="{C796DEF0-4A7F-4636-A281-EEC04DF5E135}"/>
    <cellStyle name="Normal 3 3 3 2 8 3" xfId="5827" xr:uid="{2AAAFFF7-8761-477B-AF5D-A58535E9273D}"/>
    <cellStyle name="Normal 3 3 3 2 8 3 2" xfId="14089" xr:uid="{1E9F3F0A-8581-4AFF-BE67-3CB1082EF2DC}"/>
    <cellStyle name="Normal 3 3 3 2 8 3 2 2" xfId="38671" xr:uid="{58C7BC82-CA94-4B9F-A185-51E3D18A5868}"/>
    <cellStyle name="Normal 3 3 3 2 8 3 3" xfId="30656" xr:uid="{200CC455-F8B8-44E7-937C-A548DF16C6DC}"/>
    <cellStyle name="Normal 3 3 3 2 8 4" xfId="9140" xr:uid="{91B0769A-7954-4929-B2FC-39DBB3D26646}"/>
    <cellStyle name="Normal 3 3 3 2 8 4 2" xfId="33889" xr:uid="{897FC263-6DFB-4688-8509-A4BB4B4C05C1}"/>
    <cellStyle name="Normal 3 3 3 2 8 5" xfId="19516" xr:uid="{0271C81A-2B60-4F53-BCD7-CC980CAE64B4}"/>
    <cellStyle name="Normal 3 3 3 2 8 5 2" xfId="43708" xr:uid="{939591D7-DCB2-44F0-890B-89A2BD34CA42}"/>
    <cellStyle name="Normal 3 3 3 2 8 6" xfId="26014" xr:uid="{BCAFF90C-FE2D-424C-B4A8-164555A2B714}"/>
    <cellStyle name="Normal 3 3 3 2 9" xfId="1906" xr:uid="{4AFADC33-A36D-4974-A1DB-E59234655C23}"/>
    <cellStyle name="Normal 3 3 3 2 9 2" xfId="7792" xr:uid="{74C7EA2C-230F-4553-8403-8AB9E2545330}"/>
    <cellStyle name="Normal 3 3 3 2 9 2 2" xfId="16050" xr:uid="{31F485C5-7FE7-486F-BF7F-0BBACE10C333}"/>
    <cellStyle name="Normal 3 3 3 2 9 2 2 2" xfId="40632" xr:uid="{EA1B5987-EEDF-4BCC-AC9C-92F0B1917105}"/>
    <cellStyle name="Normal 3 3 3 2 9 2 3" xfId="23070" xr:uid="{DEDCD9E4-45CB-4390-988A-953C297D44A3}"/>
    <cellStyle name="Normal 3 3 3 2 9 2 3 2" xfId="47081" xr:uid="{566FA665-354F-4B63-9498-B7B5AE17232F}"/>
    <cellStyle name="Normal 3 3 3 2 9 2 4" xfId="32617" xr:uid="{3DC8B815-CA6B-42C7-8EF4-95E51E0147AE}"/>
    <cellStyle name="Normal 3 3 3 2 9 3" xfId="5905" xr:uid="{AAFC43F2-F079-49E3-9C64-F4118EB1064C}"/>
    <cellStyle name="Normal 3 3 3 2 9 3 2" xfId="14167" xr:uid="{F669AE8D-EC08-43D3-8841-973081220C66}"/>
    <cellStyle name="Normal 3 3 3 2 9 3 2 2" xfId="38749" xr:uid="{6C098338-A9F6-47B7-A55E-4B93A0DF48FB}"/>
    <cellStyle name="Normal 3 3 3 2 9 3 3" xfId="30734" xr:uid="{DA70621D-3033-45BE-A9D9-B5821A783CA6}"/>
    <cellStyle name="Normal 3 3 3 2 9 4" xfId="10248" xr:uid="{3D5A1D7E-3027-4D18-9C21-3DE37D926E29}"/>
    <cellStyle name="Normal 3 3 3 2 9 4 2" xfId="34907" xr:uid="{A6171F77-C881-432D-8858-9A2E88C198AD}"/>
    <cellStyle name="Normal 3 3 3 2 9 5" xfId="20605" xr:uid="{E0CB5C96-C573-4BB7-AF6A-7EA089F1086F}"/>
    <cellStyle name="Normal 3 3 3 2 9 5 2" xfId="44765" xr:uid="{4E13DC6C-2FC8-4C16-9BEC-1E29C6019072}"/>
    <cellStyle name="Normal 3 3 3 2 9 6" xfId="27022" xr:uid="{B4ABBAF1-F696-4A30-8E65-47B612A5445F}"/>
    <cellStyle name="Normal 3 3 3 20" xfId="3170" xr:uid="{FF49ADCA-DF92-4978-BFBF-8319494D10DF}"/>
    <cellStyle name="Normal 3 3 3 20 2" xfId="11511" xr:uid="{EC36E321-FEC0-414A-8F0D-7A3B28054A5E}"/>
    <cellStyle name="Normal 3 3 3 20 2 2" xfId="36165" xr:uid="{8F19FE39-9988-4116-8D09-E2C8207C0819}"/>
    <cellStyle name="Normal 3 3 3 20 3" xfId="28280" xr:uid="{AD6ABD0C-7F7C-413D-8709-752F02BEE3F6}"/>
    <cellStyle name="Normal 3 3 3 21" xfId="3413" xr:uid="{1827EE4C-3869-4C39-8958-B751AFA2E113}"/>
    <cellStyle name="Normal 3 3 3 21 2" xfId="11754" xr:uid="{E264D2DA-F84B-4AF8-A6E7-2F8B70AC686E}"/>
    <cellStyle name="Normal 3 3 3 21 2 2" xfId="36401" xr:uid="{98AC04FF-C51F-476E-9C5A-4E2F300B80F6}"/>
    <cellStyle name="Normal 3 3 3 21 3" xfId="28516" xr:uid="{4E71CE2A-BBDA-4E2D-827C-712C86226248}"/>
    <cellStyle name="Normal 3 3 3 22" xfId="3950" xr:uid="{84E7790B-F4F5-4FC9-BA2B-67DFAC80137A}"/>
    <cellStyle name="Normal 3 3 3 22 2" xfId="12291" xr:uid="{52ADE9BA-AC91-4CB1-9015-BCFA64EFDC45}"/>
    <cellStyle name="Normal 3 3 3 22 2 2" xfId="36877" xr:uid="{2D82B8F0-4A94-46F2-B398-8A932BE333D2}"/>
    <cellStyle name="Normal 3 3 3 22 3" xfId="28992" xr:uid="{50398F7B-DE63-4F26-8F4F-F5AA723382EB}"/>
    <cellStyle name="Normal 3 3 3 23" xfId="4024" xr:uid="{D46F908F-9970-4C0C-869A-309FECA43AE4}"/>
    <cellStyle name="Normal 3 3 3 23 2" xfId="12365" xr:uid="{D95D4679-9262-45A0-8547-39B0152B6B7C}"/>
    <cellStyle name="Normal 3 3 3 23 2 2" xfId="36951" xr:uid="{BD3C724C-78D4-4BF1-BE03-326B815619A3}"/>
    <cellStyle name="Normal 3 3 3 23 3" xfId="29066" xr:uid="{BF023A59-0202-4025-922D-79867ADE82EC}"/>
    <cellStyle name="Normal 3 3 3 24" xfId="4101" xr:uid="{DD32A440-AF75-4866-8ACD-A2909846B572}"/>
    <cellStyle name="Normal 3 3 3 24 2" xfId="12442" xr:uid="{1E214C7F-46F2-4F90-8664-3E204CE9010F}"/>
    <cellStyle name="Normal 3 3 3 24 2 2" xfId="37027" xr:uid="{F1E2995A-6F53-48B5-94C0-F882EF168DBB}"/>
    <cellStyle name="Normal 3 3 3 24 3" xfId="29136" xr:uid="{88AA98D6-5AA6-4F1E-A191-6307E7901BF3}"/>
    <cellStyle name="Normal 3 3 3 25" xfId="4705" xr:uid="{716721EB-BDDB-4213-B53E-DC212F22962E}"/>
    <cellStyle name="Normal 3 3 3 25 2" xfId="13044" xr:uid="{C8457887-62EB-40A5-8121-D6AB25C7529E}"/>
    <cellStyle name="Normal 3 3 3 25 2 2" xfId="37629" xr:uid="{DE31D95B-8D2C-4BC9-B169-00970501A899}"/>
    <cellStyle name="Normal 3 3 3 25 3" xfId="29608" xr:uid="{265DBEC3-277F-4F86-80E7-9381D11E82CE}"/>
    <cellStyle name="Normal 3 3 3 26" xfId="8503" xr:uid="{0E0710AA-B01B-4AE1-8C21-032AED0012EB}"/>
    <cellStyle name="Normal 3 3 3 26 2" xfId="16761" xr:uid="{E8D6AD9F-5C26-426C-98F2-95E329EB1356}"/>
    <cellStyle name="Normal 3 3 3 26 2 2" xfId="41343" xr:uid="{23773EA7-B99A-41BC-AA52-97436E5A0450}"/>
    <cellStyle name="Normal 3 3 3 26 3" xfId="33314" xr:uid="{69E3E49E-3F7A-4475-B163-C1EB9DD9CE05}"/>
    <cellStyle name="Normal 3 3 3 27" xfId="8632" xr:uid="{6EB581A0-874F-4C2F-AA72-9065D232D937}"/>
    <cellStyle name="Normal 3 3 3 27 2" xfId="33417" xr:uid="{CDCD89FF-F320-4EB0-880E-BD211141C8E4}"/>
    <cellStyle name="Normal 3 3 3 28" xfId="17741" xr:uid="{9B611A13-2778-45A2-9A39-17423376878E}"/>
    <cellStyle name="Normal 3 3 3 28 2" xfId="41968" xr:uid="{81E4C819-3AFC-46C0-A342-F15A7EF21182}"/>
    <cellStyle name="Normal 3 3 3 29" xfId="17817" xr:uid="{A63C1FEF-D6DE-4834-88C4-8ACCD1DAC96E}"/>
    <cellStyle name="Normal 3 3 3 29 2" xfId="42042" xr:uid="{427157D3-8732-43E7-A112-DB1126DECE4F}"/>
    <cellStyle name="Normal 3 3 3 3" xfId="249" xr:uid="{3E41F376-BB77-404D-8A1F-3B147D24D452}"/>
    <cellStyle name="Normal 3 3 3 3 10" xfId="2758" xr:uid="{9BF58E0B-02F6-4F16-BFFA-0FB5CED0CECE}"/>
    <cellStyle name="Normal 3 3 3 3 10 2" xfId="11099" xr:uid="{EA8C82AD-C138-4FE7-9298-9B2D81D7A3BD}"/>
    <cellStyle name="Normal 3 3 3 3 10 2 2" xfId="35754" xr:uid="{FE2497B9-9D8F-4B0D-90DC-76080CEA71A8}"/>
    <cellStyle name="Normal 3 3 3 3 10 3" xfId="27869" xr:uid="{58DBD194-4923-4552-9F28-B3DEB7403161}"/>
    <cellStyle name="Normal 3 3 3 3 11" xfId="3231" xr:uid="{773CBDA2-E4F2-43FF-8558-80FBFAE814C6}"/>
    <cellStyle name="Normal 3 3 3 3 11 2" xfId="11572" xr:uid="{1D4B4A84-6F0A-4EC0-A3ED-5ED565E2CF09}"/>
    <cellStyle name="Normal 3 3 3 3 11 2 2" xfId="36226" xr:uid="{ED3C1042-4FD8-4B58-B40C-843F7B3BE779}"/>
    <cellStyle name="Normal 3 3 3 3 11 3" xfId="28341" xr:uid="{01AE0E4E-86D1-449D-8ED2-0458D266EB7B}"/>
    <cellStyle name="Normal 3 3 3 3 12" xfId="3475" xr:uid="{B5E482F5-FF13-4618-B68A-CCFDE949A27E}"/>
    <cellStyle name="Normal 3 3 3 3 12 2" xfId="11816" xr:uid="{73F0BE7C-CDA2-4C8D-AFFF-64A8132C3C6D}"/>
    <cellStyle name="Normal 3 3 3 3 12 2 2" xfId="36462" xr:uid="{74B44062-130B-47A8-B24E-BEA3B2525B7D}"/>
    <cellStyle name="Normal 3 3 3 3 12 3" xfId="28577" xr:uid="{757F165D-96E9-42F2-9461-0E5B29D7E50D}"/>
    <cellStyle name="Normal 3 3 3 3 13" xfId="4185" xr:uid="{3E9FBA63-1584-42DE-9E5F-A465F3208091}"/>
    <cellStyle name="Normal 3 3 3 3 13 2" xfId="12526" xr:uid="{89E1F926-605C-4C81-93BD-46D9206B4DCD}"/>
    <cellStyle name="Normal 3 3 3 3 13 2 2" xfId="37111" xr:uid="{5EB4C18B-9286-4FA9-B89D-1F5D897DA2E2}"/>
    <cellStyle name="Normal 3 3 3 3 13 3" xfId="29197" xr:uid="{F424DDA5-7001-437A-AB70-7533EBB13E9C}"/>
    <cellStyle name="Normal 3 3 3 3 14" xfId="4770" xr:uid="{52CC783C-0CCE-4BAE-A0D7-045AE7565C49}"/>
    <cellStyle name="Normal 3 3 3 3 14 2" xfId="13098" xr:uid="{33D663EF-E523-4168-9AAB-340A1AAEA8A9}"/>
    <cellStyle name="Normal 3 3 3 3 14 2 2" xfId="37683" xr:uid="{8170E23E-A6EE-4870-8E5B-89011A3523C6}"/>
    <cellStyle name="Normal 3 3 3 3 14 3" xfId="29663" xr:uid="{F06030B4-6EFB-4286-A6AD-68AB3E7F66A3}"/>
    <cellStyle name="Normal 3 3 3 3 15" xfId="8702" xr:uid="{0CB02F50-37F5-4E30-AEAD-80F561609BB5}"/>
    <cellStyle name="Normal 3 3 3 3 15 2" xfId="33482" xr:uid="{0A958014-5407-4489-897A-8C43B0BE9316}"/>
    <cellStyle name="Normal 3 3 3 3 16" xfId="17888" xr:uid="{7648C80F-503F-4656-A33E-F8926A44DEA3}"/>
    <cellStyle name="Normal 3 3 3 3 16 2" xfId="42113" xr:uid="{3EDB24E4-F3AD-43BC-93CE-9804A07F7ADC}"/>
    <cellStyle name="Normal 3 3 3 3 17" xfId="18491" xr:uid="{B70A94E4-FCC6-4849-B53C-10CFC5C9331F}"/>
    <cellStyle name="Normal 3 3 3 3 17 2" xfId="42694" xr:uid="{F5C7FDB5-252E-49E6-957B-9E359F4AE0BE}"/>
    <cellStyle name="Normal 3 3 3 3 18" xfId="25616" xr:uid="{CF8DE3AC-0D1B-4CF4-8465-10672CAD4E8B}"/>
    <cellStyle name="Normal 3 3 3 3 2" xfId="445" xr:uid="{2385DAD3-FA08-4E37-98E6-273EBAA7CB26}"/>
    <cellStyle name="Normal 3 3 3 3 2 10" xfId="4987" xr:uid="{BD8FA863-A10A-4A12-8DBE-647751CF98C0}"/>
    <cellStyle name="Normal 3 3 3 3 2 10 2" xfId="13287" xr:uid="{9CB02112-9116-46C8-90E2-F6FDCA135906}"/>
    <cellStyle name="Normal 3 3 3 3 2 10 2 2" xfId="37871" xr:uid="{1E05F1B9-A074-4D85-996A-C12B80A53C1D}"/>
    <cellStyle name="Normal 3 3 3 3 2 10 3" xfId="29853" xr:uid="{06E018E3-B2D3-4CCF-A5CD-FE7EFBCDE6C3}"/>
    <cellStyle name="Normal 3 3 3 3 2 11" xfId="8837" xr:uid="{7D9C1E0E-B908-4CFB-80EC-8603EB22D94F}"/>
    <cellStyle name="Normal 3 3 3 3 2 11 2" xfId="33603" xr:uid="{3017AC47-C67D-4273-8A64-63135ADB0DAF}"/>
    <cellStyle name="Normal 3 3 3 3 2 12" xfId="18022" xr:uid="{CA1C5C82-D426-4A3A-B58C-7B0CAC4485EF}"/>
    <cellStyle name="Normal 3 3 3 3 2 12 2" xfId="42247" xr:uid="{F758106F-3D54-4D71-92CD-737933305E24}"/>
    <cellStyle name="Normal 3 3 3 3 2 13" xfId="18628" xr:uid="{630E4A28-935D-4D7E-B249-145E585115B4}"/>
    <cellStyle name="Normal 3 3 3 3 2 13 2" xfId="42824" xr:uid="{28D14368-5099-4EA8-A3D8-B39F22AEA33B}"/>
    <cellStyle name="Normal 3 3 3 3 2 14" xfId="25734" xr:uid="{7C29FB30-1789-4BFC-8670-02BA07A731A0}"/>
    <cellStyle name="Normal 3 3 3 3 2 2" xfId="1465" xr:uid="{148279DB-EE14-4F3F-B7F8-C9062A886326}"/>
    <cellStyle name="Normal 3 3 3 3 2 2 2" xfId="3112" xr:uid="{15D6233E-C461-42DF-BD91-5945D7058EBF}"/>
    <cellStyle name="Normal 3 3 3 3 2 2 2 2" xfId="7069" xr:uid="{763B1472-DAD1-47B1-B5CF-35362CEEC6E6}"/>
    <cellStyle name="Normal 3 3 3 3 2 2 2 2 2" xfId="15328" xr:uid="{0ECF8482-2353-440E-AC70-F65E22F8C2A3}"/>
    <cellStyle name="Normal 3 3 3 3 2 2 2 2 2 2" xfId="39910" xr:uid="{42657ADF-DC23-459B-AF26-55419272C892}"/>
    <cellStyle name="Normal 3 3 3 3 2 2 2 2 3" xfId="31895" xr:uid="{1AA02F54-4C3F-4B56-9BC0-2E92A5D63699}"/>
    <cellStyle name="Normal 3 3 3 3 2 2 2 3" xfId="11453" xr:uid="{43FFF3A0-A9B8-46DB-AA67-7FDB91E09E84}"/>
    <cellStyle name="Normal 3 3 3 3 2 2 2 3 2" xfId="36108" xr:uid="{113F20ED-CB0A-4D24-8F9F-142E40CA0D67}"/>
    <cellStyle name="Normal 3 3 3 3 2 2 2 4" xfId="22653" xr:uid="{CD950606-9D6D-4E17-A03A-B09AFD257A18}"/>
    <cellStyle name="Normal 3 3 3 3 2 2 2 4 2" xfId="46680" xr:uid="{24C32125-DAC8-4445-857F-F2F77412A3FC}"/>
    <cellStyle name="Normal 3 3 3 3 2 2 2 5" xfId="28223" xr:uid="{3B233E18-2B7D-47A1-86B1-64504CD9C938}"/>
    <cellStyle name="Normal 3 3 3 3 2 2 3" xfId="3831" xr:uid="{4BE2D933-079A-48F0-9C7D-3F6FFA0CB366}"/>
    <cellStyle name="Normal 3 3 3 3 2 2 3 2" xfId="12172" xr:uid="{C7B27F96-7DAF-41B0-811A-05DDB428604A}"/>
    <cellStyle name="Normal 3 3 3 3 2 2 3 2 2" xfId="36816" xr:uid="{86D5254C-88F9-4146-A66D-305D8F8CC3A0}"/>
    <cellStyle name="Normal 3 3 3 3 2 2 3 3" xfId="28931" xr:uid="{C65ED2DE-CC72-4675-A800-63300A6EB6DE}"/>
    <cellStyle name="Normal 3 3 3 3 2 2 4" xfId="4585" xr:uid="{4DCBF898-464A-41B1-8B46-BBD60A0F433F}"/>
    <cellStyle name="Normal 3 3 3 3 2 2 4 2" xfId="12926" xr:uid="{29B5B373-4734-458A-912F-E1C6BD5E7B70}"/>
    <cellStyle name="Normal 3 3 3 3 2 2 4 2 2" xfId="37511" xr:uid="{F76D2037-DC52-40F4-BE50-02D69260D1FF}"/>
    <cellStyle name="Normal 3 3 3 3 2 2 4 3" xfId="29551" xr:uid="{B4BE20C0-0F76-4231-A3CD-864DEBDF9EEA}"/>
    <cellStyle name="Normal 3 3 3 3 2 2 5" xfId="5405" xr:uid="{BCB0C711-4365-4E3D-A0DC-592A60AC1722}"/>
    <cellStyle name="Normal 3 3 3 3 2 2 5 2" xfId="13688" xr:uid="{AD5B57CC-12F8-4B66-8BA2-1A3649BDD53E}"/>
    <cellStyle name="Normal 3 3 3 3 2 2 5 2 2" xfId="38272" xr:uid="{4BFB2D47-B718-41DF-BC96-7077F004DACF}"/>
    <cellStyle name="Normal 3 3 3 3 2 2 5 3" xfId="30254" xr:uid="{BD98BE13-8411-4664-A188-8E1F6FDD15CB}"/>
    <cellStyle name="Normal 3 3 3 3 2 2 6" xfId="9826" xr:uid="{EEB9BE43-4123-4B49-942F-7B52F76AE2C6}"/>
    <cellStyle name="Normal 3 3 3 3 2 2 6 2" xfId="34512" xr:uid="{3BE72FE7-479B-4F32-84FA-82A2CFFBE10E}"/>
    <cellStyle name="Normal 3 3 3 3 2 2 7" xfId="18258" xr:uid="{1694193A-E262-4242-A9D4-CB2BD3D0D235}"/>
    <cellStyle name="Normal 3 3 3 3 2 2 7 2" xfId="42483" xr:uid="{64B187D4-0341-4539-AF96-87368895242D}"/>
    <cellStyle name="Normal 3 3 3 3 2 2 8" xfId="20187" xr:uid="{87742169-CE08-4A83-82B6-AD19380542A8}"/>
    <cellStyle name="Normal 3 3 3 3 2 2 8 2" xfId="44361" xr:uid="{FA5F9145-E41A-492F-B8C7-511D5A4E8808}"/>
    <cellStyle name="Normal 3 3 3 3 2 2 9" xfId="26628" xr:uid="{F374DD5B-216A-4D7F-A669-F631CD4C2E24}"/>
    <cellStyle name="Normal 3 3 3 3 2 3" xfId="1027" xr:uid="{6FD2B2BF-ABA0-453B-A4F0-021D336DFB7B}"/>
    <cellStyle name="Normal 3 3 3 3 2 3 2" xfId="8007" xr:uid="{224A2B43-BA14-4281-85C5-0372A30AD522}"/>
    <cellStyle name="Normal 3 3 3 3 2 3 2 2" xfId="16265" xr:uid="{06DAA313-7AA3-4BD6-A3A5-C1386D46764E}"/>
    <cellStyle name="Normal 3 3 3 3 2 3 2 2 2" xfId="40847" xr:uid="{7B40F163-A28F-45FD-982E-05BBDFA5F35A}"/>
    <cellStyle name="Normal 3 3 3 3 2 3 2 3" xfId="22236" xr:uid="{F63EA4A8-3465-49D7-B205-312F4AFB9261}"/>
    <cellStyle name="Normal 3 3 3 3 2 3 2 3 2" xfId="46276" xr:uid="{377407A6-D3A7-4D7A-929D-1C9E5BC9EE1B}"/>
    <cellStyle name="Normal 3 3 3 3 2 3 2 4" xfId="32832" xr:uid="{F0398C19-B3BF-43C0-AAAB-564D92975157}"/>
    <cellStyle name="Normal 3 3 3 3 2 3 3" xfId="6120" xr:uid="{8E67953A-6E08-4594-AAA2-723BE31316C5}"/>
    <cellStyle name="Normal 3 3 3 3 2 3 3 2" xfId="14382" xr:uid="{F9562744-C428-4AB2-B369-B7B5AD6824E3}"/>
    <cellStyle name="Normal 3 3 3 3 2 3 3 2 2" xfId="38964" xr:uid="{28D849C0-5097-46BE-A4AA-1DE2D5AB32F9}"/>
    <cellStyle name="Normal 3 3 3 3 2 3 3 3" xfId="30949" xr:uid="{B061F4DE-E183-46B4-970A-D6C9F74244B7}"/>
    <cellStyle name="Normal 3 3 3 3 2 3 4" xfId="9403" xr:uid="{9D0C489D-8640-4262-9147-B1E4DE06A0BF}"/>
    <cellStyle name="Normal 3 3 3 3 2 3 4 2" xfId="34110" xr:uid="{042777D2-6C4A-4EA3-8DFE-D117FD25826A}"/>
    <cellStyle name="Normal 3 3 3 3 2 3 5" xfId="19771" xr:uid="{69B6F6E6-5732-47A8-8F94-ECB73454E15D}"/>
    <cellStyle name="Normal 3 3 3 3 2 3 5 2" xfId="43951" xr:uid="{9D738C94-EFC0-46D0-B534-583D9DEFDBE5}"/>
    <cellStyle name="Normal 3 3 3 3 2 3 6" xfId="26229" xr:uid="{78CA929B-FD15-4CDC-A2AE-E54033F860CA}"/>
    <cellStyle name="Normal 3 3 3 3 2 4" xfId="2253" xr:uid="{3EA9033D-D047-4DB1-99A0-808ECD1B3181}"/>
    <cellStyle name="Normal 3 3 3 3 2 4 2" xfId="6640" xr:uid="{B92D3ACA-F7FD-47A4-BF86-FC6813BD0962}"/>
    <cellStyle name="Normal 3 3 3 3 2 4 2 2" xfId="14899" xr:uid="{BDF427C4-8808-4715-A983-C4F46F393269}"/>
    <cellStyle name="Normal 3 3 3 3 2 4 2 2 2" xfId="39481" xr:uid="{DCC1A47D-E5EB-4019-A8DC-1A6B1E7553D8}"/>
    <cellStyle name="Normal 3 3 3 3 2 4 2 3" xfId="21700" xr:uid="{7B9846F6-2D4C-44B0-B9C6-7EC5E6F66958}"/>
    <cellStyle name="Normal 3 3 3 3 2 4 2 3 2" xfId="45777" xr:uid="{C6027AAC-0F80-4695-B1AD-7661C6EF6F93}"/>
    <cellStyle name="Normal 3 3 3 3 2 4 2 4" xfId="31466" xr:uid="{62806AAB-4443-4C0C-B635-021A685474CA}"/>
    <cellStyle name="Normal 3 3 3 3 2 4 3" xfId="10594" xr:uid="{9B0C3908-7093-4E30-B1D3-0404D878FC74}"/>
    <cellStyle name="Normal 3 3 3 3 2 4 3 2" xfId="35252" xr:uid="{96EC7515-9FA8-41EC-A17F-2FB893515CA5}"/>
    <cellStyle name="Normal 3 3 3 3 2 4 4" xfId="19235" xr:uid="{1C37B571-1E41-4B59-9F58-CC9B05272168}"/>
    <cellStyle name="Normal 3 3 3 3 2 4 4 2" xfId="43429" xr:uid="{1D86B0F4-ACFC-408F-BC51-370B272BA03A}"/>
    <cellStyle name="Normal 3 3 3 3 2 4 5" xfId="27367" xr:uid="{49AA4245-3632-4AE3-B8F1-5BA2372065A2}"/>
    <cellStyle name="Normal 3 3 3 3 2 5" xfId="2639" xr:uid="{E29F695F-3E3A-41BF-BC6E-22F88C6CA338}"/>
    <cellStyle name="Normal 3 3 3 3 2 5 2" xfId="8425" xr:uid="{7493F1F2-2B4D-48D8-B545-51C0D8E7DF18}"/>
    <cellStyle name="Normal 3 3 3 3 2 5 2 2" xfId="16683" xr:uid="{765999EE-3A2A-49C5-B3BD-D9EB0AE7136F}"/>
    <cellStyle name="Normal 3 3 3 3 2 5 2 2 2" xfId="41265" xr:uid="{70F72DF0-5093-45F3-9E0C-CD3C588B7D13}"/>
    <cellStyle name="Normal 3 3 3 3 2 5 2 3" xfId="33250" xr:uid="{E46CAA76-1FD0-4B98-B03D-3B2F357CAADA}"/>
    <cellStyle name="Normal 3 3 3 3 2 5 3" xfId="10980" xr:uid="{2B30DBDD-58C3-404A-BEF9-8F738A127846}"/>
    <cellStyle name="Normal 3 3 3 3 2 5 3 2" xfId="35636" xr:uid="{7C2743C6-F528-4507-AA83-8318747C39CD}"/>
    <cellStyle name="Normal 3 3 3 3 2 5 4" xfId="21104" xr:uid="{BF2D8980-0F10-48D3-8E9A-FE17C5B6AFF5}"/>
    <cellStyle name="Normal 3 3 3 3 2 5 4 2" xfId="45225" xr:uid="{183D2FBA-012E-4F74-9C51-BAE89BD16C6E}"/>
    <cellStyle name="Normal 3 3 3 3 2 5 5" xfId="27751" xr:uid="{950FB8AA-0356-4D78-8925-8C54BDC6CABF}"/>
    <cellStyle name="Normal 3 3 3 3 2 6" xfId="2876" xr:uid="{255ECBB8-5F20-480F-88D3-FEAE5AD8CCB1}"/>
    <cellStyle name="Normal 3 3 3 3 2 6 2" xfId="11217" xr:uid="{2D5D2545-BAE7-4D05-8F85-7F930A4C9581}"/>
    <cellStyle name="Normal 3 3 3 3 2 6 2 2" xfId="35872" xr:uid="{FBCD5B2E-0C77-464C-B923-7BB1B5B231B2}"/>
    <cellStyle name="Normal 3 3 3 3 2 6 3" xfId="27987" xr:uid="{DC437BF1-EA36-4810-85C6-B2D63C42A3FC}"/>
    <cellStyle name="Normal 3 3 3 3 2 7" xfId="3349" xr:uid="{9CDDB2CC-B849-43F2-B3D6-1E11E3ECCA29}"/>
    <cellStyle name="Normal 3 3 3 3 2 7 2" xfId="11690" xr:uid="{73F90835-C47D-4FCC-94B9-5CA1C6DFEFB3}"/>
    <cellStyle name="Normal 3 3 3 3 2 7 2 2" xfId="36344" xr:uid="{50EFD7B8-312B-4AC6-8B1D-23E90C904908}"/>
    <cellStyle name="Normal 3 3 3 3 2 7 3" xfId="28459" xr:uid="{C5292C63-0F3E-4075-8840-00C428C02D47}"/>
    <cellStyle name="Normal 3 3 3 3 2 8" xfId="3595" xr:uid="{73A68212-C07C-46ED-9F26-B60A463DA8B8}"/>
    <cellStyle name="Normal 3 3 3 3 2 8 2" xfId="11936" xr:uid="{BFCC6CBF-AEEB-4A2F-A4BC-993C3D8E59C6}"/>
    <cellStyle name="Normal 3 3 3 3 2 8 2 2" xfId="36580" xr:uid="{FCAF4AC0-140E-49EF-ADD2-2A7FF14137BE}"/>
    <cellStyle name="Normal 3 3 3 3 2 8 3" xfId="28695" xr:uid="{E0843061-7AFF-4503-BA77-C3CD2D252446}"/>
    <cellStyle name="Normal 3 3 3 3 2 9" xfId="4349" xr:uid="{3C6AE011-A3FE-45F8-81BA-6B67DAB4E43D}"/>
    <cellStyle name="Normal 3 3 3 3 2 9 2" xfId="12690" xr:uid="{88085E20-6427-481B-AD28-836C684EC3CA}"/>
    <cellStyle name="Normal 3 3 3 3 2 9 2 2" xfId="37275" xr:uid="{62CD0BF9-D280-4B1D-8E00-B86C0EBC8E72}"/>
    <cellStyle name="Normal 3 3 3 3 2 9 3" xfId="29315" xr:uid="{3483BBE2-84C5-433A-8841-57B20296081E}"/>
    <cellStyle name="Normal 3 3 3 3 3" xfId="633" xr:uid="{838E9822-504D-49F9-A966-2D418E4F4A29}"/>
    <cellStyle name="Normal 3 3 3 3 3 10" xfId="25913" xr:uid="{73F0C362-5623-4B69-AEA3-D12F121EBEC6}"/>
    <cellStyle name="Normal 3 3 3 3 3 2" xfId="1266" xr:uid="{764FDF66-F9BD-4BD1-B2C8-B450D731CF30}"/>
    <cellStyle name="Normal 3 3 3 3 3 2 2" xfId="8193" xr:uid="{F51CC009-3859-4C3E-9F70-225FCBB898C7}"/>
    <cellStyle name="Normal 3 3 3 3 3 2 2 2" xfId="16451" xr:uid="{DC08DDDB-6D4A-45B8-A8EE-CA218A39D6BD}"/>
    <cellStyle name="Normal 3 3 3 3 3 2 2 2 2" xfId="41033" xr:uid="{9057D6BE-A791-406B-A0CB-2A27C200EBCD}"/>
    <cellStyle name="Normal 3 3 3 3 3 2 2 3" xfId="22458" xr:uid="{CE9EE5B5-A1BA-479B-A5B1-70B33BA98148}"/>
    <cellStyle name="Normal 3 3 3 3 3 2 2 3 2" xfId="46492" xr:uid="{234E2AE4-BD56-4AC4-8134-9D3640128D06}"/>
    <cellStyle name="Normal 3 3 3 3 3 2 2 4" xfId="33018" xr:uid="{99F3DB8D-CF13-48D8-99AB-20DCA7E0E019}"/>
    <cellStyle name="Normal 3 3 3 3 3 2 3" xfId="6314" xr:uid="{0BE0F146-339A-4225-A41A-C0EAAEC5286E}"/>
    <cellStyle name="Normal 3 3 3 3 3 2 3 2" xfId="14575" xr:uid="{22A85D8D-39B4-4A00-9DE3-AB863E1BB398}"/>
    <cellStyle name="Normal 3 3 3 3 3 2 3 2 2" xfId="39157" xr:uid="{86CFC1A8-06BC-4F43-A724-C0B954B64D5E}"/>
    <cellStyle name="Normal 3 3 3 3 3 2 3 3" xfId="31142" xr:uid="{2877359C-60E9-43D7-93A5-D895BC14D7A4}"/>
    <cellStyle name="Normal 3 3 3 3 3 2 4" xfId="9629" xr:uid="{10F7F3E9-E75F-4A68-B762-FC3EEEF82C09}"/>
    <cellStyle name="Normal 3 3 3 3 3 2 4 2" xfId="34324" xr:uid="{11040169-FF89-406C-A556-9ABBE16AC98A}"/>
    <cellStyle name="Normal 3 3 3 3 3 2 5" xfId="19991" xr:uid="{FDB979C2-789A-40E6-B83B-11B586C5F7A9}"/>
    <cellStyle name="Normal 3 3 3 3 3 2 5 2" xfId="44169" xr:uid="{0F2BF8B7-FF1B-4EDE-9EBC-FE28223BFD7F}"/>
    <cellStyle name="Normal 3 3 3 3 3 2 6" xfId="26441" xr:uid="{9A9C494D-40ED-47B2-810F-5723C97BCB98}"/>
    <cellStyle name="Normal 3 3 3 3 3 3" xfId="2994" xr:uid="{418F2FBE-162D-4587-A3AF-612FB45C365B}"/>
    <cellStyle name="Normal 3 3 3 3 3 3 2" xfId="6833" xr:uid="{CABD8F22-0AA8-441F-A18C-DDBC79FF5176}"/>
    <cellStyle name="Normal 3 3 3 3 3 3 2 2" xfId="15092" xr:uid="{CE74D738-48FF-484A-AA20-1F6498C6F06D}"/>
    <cellStyle name="Normal 3 3 3 3 3 3 2 2 2" xfId="39674" xr:uid="{E8B78B4E-867B-40AA-825D-9336F03C6544}"/>
    <cellStyle name="Normal 3 3 3 3 3 3 2 3" xfId="21886" xr:uid="{A36E6C9E-4F83-411A-BD08-299E355CDEC7}"/>
    <cellStyle name="Normal 3 3 3 3 3 3 2 3 2" xfId="45960" xr:uid="{6FD419E6-3A6B-4860-AB71-78A63CBFD63F}"/>
    <cellStyle name="Normal 3 3 3 3 3 3 2 4" xfId="31659" xr:uid="{CAD77CB7-EFAF-4083-8B93-6370436C1C54}"/>
    <cellStyle name="Normal 3 3 3 3 3 3 3" xfId="11335" xr:uid="{2086A8C9-39FB-4033-A983-7BF0BE88BF07}"/>
    <cellStyle name="Normal 3 3 3 3 3 3 3 2" xfId="35990" xr:uid="{2D6D53A4-B519-473A-B082-D6B29A8D859F}"/>
    <cellStyle name="Normal 3 3 3 3 3 3 4" xfId="19421" xr:uid="{79C22FA4-6633-4035-B42D-8AB1B4BB9F32}"/>
    <cellStyle name="Normal 3 3 3 3 3 3 4 2" xfId="43615" xr:uid="{23E3C43B-F342-40BB-8DDE-84FAE74EB420}"/>
    <cellStyle name="Normal 3 3 3 3 3 3 5" xfId="28105" xr:uid="{E157DB0B-0317-4809-8612-CF6FAD5D62AE}"/>
    <cellStyle name="Normal 3 3 3 3 3 4" xfId="3713" xr:uid="{8E86B5F4-6A93-420E-A97E-141230FE619E}"/>
    <cellStyle name="Normal 3 3 3 3 3 4 2" xfId="7361" xr:uid="{30F0A1ED-7E31-425A-96C8-BBDAE6FB98F0}"/>
    <cellStyle name="Normal 3 3 3 3 3 4 2 2" xfId="15620" xr:uid="{325FEC63-2184-491E-B78B-76ECFFD786B0}"/>
    <cellStyle name="Normal 3 3 3 3 3 4 2 2 2" xfId="40202" xr:uid="{EB7EE624-ABC1-40CF-82DA-A0C2EF8C4A10}"/>
    <cellStyle name="Normal 3 3 3 3 3 4 2 3" xfId="32187" xr:uid="{29A44C0A-1126-4BD7-8E74-13BE9F3586A8}"/>
    <cellStyle name="Normal 3 3 3 3 3 4 3" xfId="12054" xr:uid="{1DC61220-372E-4A91-8EF9-599968FA21E6}"/>
    <cellStyle name="Normal 3 3 3 3 3 4 3 2" xfId="36698" xr:uid="{A4005F29-33D4-469A-A570-2F8FA66564E0}"/>
    <cellStyle name="Normal 3 3 3 3 3 4 4" xfId="21291" xr:uid="{EA55B8A4-9632-4CCF-8F50-3BC82F9718DA}"/>
    <cellStyle name="Normal 3 3 3 3 3 4 4 2" xfId="45410" xr:uid="{9260D067-D3AD-4529-BB3B-4AA8B7D7F4B2}"/>
    <cellStyle name="Normal 3 3 3 3 3 4 5" xfId="28813" xr:uid="{6CB72A39-975E-4F3F-869F-2DCF54F497B5}"/>
    <cellStyle name="Normal 3 3 3 3 3 5" xfId="4467" xr:uid="{56DD0332-23C0-4E46-8C62-EBF8EA234F7F}"/>
    <cellStyle name="Normal 3 3 3 3 3 5 2" xfId="12808" xr:uid="{9CC9E157-395C-45D4-8B30-01E9AB94DCBD}"/>
    <cellStyle name="Normal 3 3 3 3 3 5 2 2" xfId="37393" xr:uid="{27750D42-05C8-4080-A91F-1A40D953F51F}"/>
    <cellStyle name="Normal 3 3 3 3 3 5 3" xfId="29433" xr:uid="{659B8D07-6C66-4CC0-9069-FD0EC9E5E0E9}"/>
    <cellStyle name="Normal 3 3 3 3 3 6" xfId="5207" xr:uid="{F3201F87-1A99-48B5-ABE8-D4D26A5DC4F1}"/>
    <cellStyle name="Normal 3 3 3 3 3 6 2" xfId="13500" xr:uid="{F8867F39-8970-4661-8BE1-0C5309AA62CB}"/>
    <cellStyle name="Normal 3 3 3 3 3 6 2 2" xfId="38084" xr:uid="{A1CB0BA7-45AE-4E5A-BD93-D27F36998C34}"/>
    <cellStyle name="Normal 3 3 3 3 3 6 3" xfId="30066" xr:uid="{FE1C0B01-5887-4753-8344-E27B8EC518FF}"/>
    <cellStyle name="Normal 3 3 3 3 3 7" xfId="9020" xr:uid="{317A72F9-1E48-498A-927D-63200B55BCE2}"/>
    <cellStyle name="Normal 3 3 3 3 3 7 2" xfId="33782" xr:uid="{6AEF10E2-E13E-4A02-A52F-E9DE6AE7E9F0}"/>
    <cellStyle name="Normal 3 3 3 3 3 8" xfId="18140" xr:uid="{DBDB8F61-DDDD-48A0-99E7-F7519AC9A9EF}"/>
    <cellStyle name="Normal 3 3 3 3 3 8 2" xfId="42365" xr:uid="{C5052458-F09C-4D72-A96B-074B18437D39}"/>
    <cellStyle name="Normal 3 3 3 3 3 9" xfId="18814" xr:uid="{FE1AB3B6-32F0-4252-9066-7E1875A69F28}"/>
    <cellStyle name="Normal 3 3 3 3 3 9 2" xfId="43010" xr:uid="{D2BCC5E9-293B-44E0-B2A7-23591203B1BA}"/>
    <cellStyle name="Normal 3 3 3 3 4" xfId="1686" xr:uid="{CF8AA6B9-2A3B-4F00-BE19-FE6E2E14B5B4}"/>
    <cellStyle name="Normal 3 3 3 3 4 2" xfId="6951" xr:uid="{EB374C3B-3D7D-47FE-9F3E-4DE43784E371}"/>
    <cellStyle name="Normal 3 3 3 3 4 2 2" xfId="15210" xr:uid="{0208F85F-435F-45AF-A45B-93890A04FEFF}"/>
    <cellStyle name="Normal 3 3 3 3 4 2 2 2" xfId="39792" xr:uid="{16AC1644-441C-45D3-9C67-3FCBDCD66912}"/>
    <cellStyle name="Normal 3 3 3 3 4 2 3" xfId="22859" xr:uid="{4B4DFDB3-1545-4BEC-8B71-E997210FC7B0}"/>
    <cellStyle name="Normal 3 3 3 3 4 2 3 2" xfId="46877" xr:uid="{9193F200-1134-4BC3-A739-83535E931F94}"/>
    <cellStyle name="Normal 3 3 3 3 4 2 4" xfId="31777" xr:uid="{55EEA637-2E74-409C-9668-BC45A1D08DA3}"/>
    <cellStyle name="Normal 3 3 3 3 4 3" xfId="5611" xr:uid="{6264DA07-86D3-4952-9B59-E3FD546574BB}"/>
    <cellStyle name="Normal 3 3 3 3 4 3 2" xfId="13882" xr:uid="{99E54B55-E2F3-4F2D-9F4D-2289C6E54C3C}"/>
    <cellStyle name="Normal 3 3 3 3 4 3 2 2" xfId="38466" xr:uid="{7739D086-9C1D-4769-8314-A3E4F95A3F2F}"/>
    <cellStyle name="Normal 3 3 3 3 4 3 3" xfId="30449" xr:uid="{9AEF2D70-D6A6-4C87-B4DF-D61A3D25FF0C}"/>
    <cellStyle name="Normal 3 3 3 3 4 4" xfId="10035" xr:uid="{691F205C-EA68-4F15-981E-F55F2FCE7FD5}"/>
    <cellStyle name="Normal 3 3 3 3 4 4 2" xfId="34706" xr:uid="{3DE3C5FE-F43E-4D58-A7AE-0B2CE1C025FF}"/>
    <cellStyle name="Normal 3 3 3 3 4 5" xfId="20395" xr:uid="{6ADBBE11-2F30-45F0-897C-0DC9D781F1DF}"/>
    <cellStyle name="Normal 3 3 3 3 4 5 2" xfId="44559" xr:uid="{E29AF518-7C18-4BE3-8DEB-3DB22170857E}"/>
    <cellStyle name="Normal 3 3 3 3 4 6" xfId="26821" xr:uid="{8E24AD59-C0E8-4840-B742-2E35D895CF96}"/>
    <cellStyle name="Normal 3 3 3 3 5" xfId="1822" xr:uid="{88E0232E-EEB3-4DDE-8EDD-6F3BE0FBF037}"/>
    <cellStyle name="Normal 3 3 3 3 5 2" xfId="7629" xr:uid="{E1736340-1C1E-48BA-9836-25F8A63A2473}"/>
    <cellStyle name="Normal 3 3 3 3 5 2 2" xfId="15887" xr:uid="{18B65A1C-CA00-49D8-9F4B-C1629760720F}"/>
    <cellStyle name="Normal 3 3 3 3 5 2 2 2" xfId="40469" xr:uid="{352C0860-B44F-4CBC-A188-75A543F75D54}"/>
    <cellStyle name="Normal 3 3 3 3 5 2 3" xfId="22987" xr:uid="{2F71FFCF-48E4-49BA-BF17-B575856306BF}"/>
    <cellStyle name="Normal 3 3 3 3 5 2 3 2" xfId="46998" xr:uid="{094300F3-5BC5-4F8D-9BAD-BEEF59E6CF0A}"/>
    <cellStyle name="Normal 3 3 3 3 5 2 4" xfId="32454" xr:uid="{E69B4179-23EF-4CAD-8E36-FBDAD77690E7}"/>
    <cellStyle name="Normal 3 3 3 3 5 3" xfId="5740" xr:uid="{FBB8441A-B260-4438-8A80-A842D2562BE0}"/>
    <cellStyle name="Normal 3 3 3 3 5 3 2" xfId="14002" xr:uid="{9AFC43AB-C84C-4055-A3D6-3871FF6A00B4}"/>
    <cellStyle name="Normal 3 3 3 3 5 3 2 2" xfId="38584" xr:uid="{E018A11E-27B5-447B-817D-FE2D7AE2C354}"/>
    <cellStyle name="Normal 3 3 3 3 5 3 3" xfId="30569" xr:uid="{224647B8-EC1C-4729-98EE-38868C0A094D}"/>
    <cellStyle name="Normal 3 3 3 3 5 4" xfId="10164" xr:uid="{F66C54C0-AC11-4C2E-B05F-38A901BB6A1E}"/>
    <cellStyle name="Normal 3 3 3 3 5 4 2" xfId="34824" xr:uid="{BF0633EE-2BED-459C-9735-A0C79A261BF5}"/>
    <cellStyle name="Normal 3 3 3 3 5 5" xfId="20522" xr:uid="{E72FB1EC-C884-4629-ABEA-05B8DBA14CC7}"/>
    <cellStyle name="Normal 3 3 3 3 5 5 2" xfId="44682" xr:uid="{7BD27490-FC92-4623-A251-6BD9B03A20B9}"/>
    <cellStyle name="Normal 3 3 3 3 5 6" xfId="26939" xr:uid="{83B8F95F-050D-4ABF-8E26-C3D7589B19BF}"/>
    <cellStyle name="Normal 3 3 3 3 6" xfId="797" xr:uid="{0B1D5900-C204-4DF0-BDC0-FDED36099CE5}"/>
    <cellStyle name="Normal 3 3 3 3 6 2" xfId="7820" xr:uid="{61850DCF-05A5-43F0-A28F-5F29CA32B1C4}"/>
    <cellStyle name="Normal 3 3 3 3 6 2 2" xfId="16078" xr:uid="{16ACBF33-C901-4C2D-B593-A4B26F48783B}"/>
    <cellStyle name="Normal 3 3 3 3 6 2 2 2" xfId="40660" xr:uid="{AF0C62A5-93C3-4322-A657-0FB9C7BA69C4}"/>
    <cellStyle name="Normal 3 3 3 3 6 2 3" xfId="22020" xr:uid="{11C87D44-827D-429A-B749-59D371299E5F}"/>
    <cellStyle name="Normal 3 3 3 3 6 2 3 2" xfId="46085" xr:uid="{E5B400E1-7BDD-497B-B570-05C6242F6A66}"/>
    <cellStyle name="Normal 3 3 3 3 6 2 4" xfId="32645" xr:uid="{A3ED6355-3907-4B98-9E56-EE1CA9261A84}"/>
    <cellStyle name="Normal 3 3 3 3 6 3" xfId="5933" xr:uid="{18BE5356-5778-42A7-8C05-65FC8B493662}"/>
    <cellStyle name="Normal 3 3 3 3 6 3 2" xfId="14195" xr:uid="{AA4597C1-24DF-4D8D-9835-87F6B3AA331F}"/>
    <cellStyle name="Normal 3 3 3 3 6 3 2 2" xfId="38777" xr:uid="{C5B06324-1696-4B49-BF89-A6744773F440}"/>
    <cellStyle name="Normal 3 3 3 3 6 3 3" xfId="30762" xr:uid="{97F42386-E4A7-4D90-983B-1630CBBAF0D0}"/>
    <cellStyle name="Normal 3 3 3 3 6 4" xfId="9182" xr:uid="{47E84D57-EDA4-4B3C-B2F0-A861655E8700}"/>
    <cellStyle name="Normal 3 3 3 3 6 4 2" xfId="33920" xr:uid="{E305EDC0-82EA-40FF-96C5-A5D9D27690F8}"/>
    <cellStyle name="Normal 3 3 3 3 6 5" xfId="19554" xr:uid="{B9B98CCC-E7FD-47FD-97B4-622B0ADFD8BF}"/>
    <cellStyle name="Normal 3 3 3 3 6 5 2" xfId="43742" xr:uid="{A60CC9C0-B55E-48FB-AC54-29CA78275FD6}"/>
    <cellStyle name="Normal 3 3 3 3 6 6" xfId="26042" xr:uid="{C05120E4-B4A5-4728-A294-64AA0E232E46}"/>
    <cellStyle name="Normal 3 3 3 3 7" xfId="1941" xr:uid="{4B02847F-6ED3-42A8-9C3E-48CD35CE717E}"/>
    <cellStyle name="Normal 3 3 3 3 7 2" xfId="6453" xr:uid="{035DD2A0-2974-4669-915C-7697F7CDEFCB}"/>
    <cellStyle name="Normal 3 3 3 3 7 2 2" xfId="14712" xr:uid="{896AC5C6-4560-4F5E-BA5F-8730E2627E40}"/>
    <cellStyle name="Normal 3 3 3 3 7 2 2 2" xfId="39294" xr:uid="{B9249C4C-2F99-4D9A-A48E-94233BD76AA7}"/>
    <cellStyle name="Normal 3 3 3 3 7 2 3" xfId="23105" xr:uid="{60C7F826-ADAA-4D22-9766-B1B875BE755B}"/>
    <cellStyle name="Normal 3 3 3 3 7 2 3 2" xfId="47116" xr:uid="{8B7AE9E0-85EB-40F3-9FB5-31F3B7F20FBA}"/>
    <cellStyle name="Normal 3 3 3 3 7 2 4" xfId="31279" xr:uid="{4A41C92A-6903-4CDA-9248-5786DAB4E446}"/>
    <cellStyle name="Normal 3 3 3 3 7 3" xfId="10283" xr:uid="{CE5F5FAC-F8A8-4C3A-89CA-FA73A58AE6CD}"/>
    <cellStyle name="Normal 3 3 3 3 7 3 2" xfId="34942" xr:uid="{202A5C04-8AD8-4943-9017-48B00BE87A42}"/>
    <cellStyle name="Normal 3 3 3 3 7 4" xfId="20640" xr:uid="{73AD450F-9557-479F-96A0-54C38F36ECAA}"/>
    <cellStyle name="Normal 3 3 3 3 7 4 2" xfId="44800" xr:uid="{AA960403-BDB8-401E-A60D-B0348D6929B8}"/>
    <cellStyle name="Normal 3 3 3 3 7 5" xfId="27057" xr:uid="{0E9F3995-F056-4371-9570-EB93D66F4628}"/>
    <cellStyle name="Normal 3 3 3 3 8" xfId="2134" xr:uid="{557765B5-817F-48A3-8179-C54B7333CB9E}"/>
    <cellStyle name="Normal 3 3 3 3 8 2" xfId="8307" xr:uid="{1150E8EA-18CF-47F7-878E-EB822C2026F1}"/>
    <cellStyle name="Normal 3 3 3 3 8 2 2" xfId="16565" xr:uid="{89BD1E23-E2B2-4958-A3BA-BEC8A8859E62}"/>
    <cellStyle name="Normal 3 3 3 3 8 2 2 2" xfId="41147" xr:uid="{540BCAE2-094C-488F-9B6C-329CBCC89432}"/>
    <cellStyle name="Normal 3 3 3 3 8 2 3" xfId="21529" xr:uid="{F07EFC2E-FA35-4CB9-A975-DDD72F6A1FDF}"/>
    <cellStyle name="Normal 3 3 3 3 8 2 3 2" xfId="45627" xr:uid="{0B079300-2430-40BA-9755-50571B3A17C5}"/>
    <cellStyle name="Normal 3 3 3 3 8 2 4" xfId="33132" xr:uid="{A5896DEA-7911-40F7-A7A5-EAD98E053F37}"/>
    <cellStyle name="Normal 3 3 3 3 8 3" xfId="10476" xr:uid="{7A706F0E-3C60-44C2-BFF5-C0614EDD0716}"/>
    <cellStyle name="Normal 3 3 3 3 8 3 2" xfId="35134" xr:uid="{CD16A500-D12C-491D-BA8E-3ABCEDBA245C}"/>
    <cellStyle name="Normal 3 3 3 3 8 4" xfId="19059" xr:uid="{6B4EFFF4-E0E9-4B6A-8C72-FB7504ED9001}"/>
    <cellStyle name="Normal 3 3 3 3 8 4 2" xfId="43253" xr:uid="{9352C9FC-8939-4C78-B9D6-37D81BEAEF26}"/>
    <cellStyle name="Normal 3 3 3 3 8 5" xfId="27249" xr:uid="{4FB0D374-BF92-4798-9A34-5237839ACB08}"/>
    <cellStyle name="Normal 3 3 3 3 9" xfId="2521" xr:uid="{4D036054-9FF2-47F4-A8DD-9E12FED3EDFC}"/>
    <cellStyle name="Normal 3 3 3 3 9 2" xfId="10862" xr:uid="{A5FBA250-971D-4D11-92C6-C1271833D0F4}"/>
    <cellStyle name="Normal 3 3 3 3 9 2 2" xfId="35518" xr:uid="{70BA8A9C-8EF2-4F21-AB7C-C78ACC1AE6EA}"/>
    <cellStyle name="Normal 3 3 3 3 9 3" xfId="20935" xr:uid="{61E54B5B-8520-4320-83F2-AA7E61A72ADD}"/>
    <cellStyle name="Normal 3 3 3 3 9 3 2" xfId="45070" xr:uid="{7122AFCF-B9F9-47CD-A5B4-834D52992583}"/>
    <cellStyle name="Normal 3 3 3 3 9 4" xfId="27633" xr:uid="{D8AE75C1-7C0A-4304-AACD-2313AD74D153}"/>
    <cellStyle name="Normal 3 3 3 30" xfId="18388" xr:uid="{C78CEA3C-521D-421E-85BF-1610DF702079}"/>
    <cellStyle name="Normal 3 3 3 30 2" xfId="42604" xr:uid="{727E9D0B-D572-415A-9C90-D637690F8B50}"/>
    <cellStyle name="Normal 3 3 3 31" xfId="25555" xr:uid="{B4DBE4AC-734B-4926-A07A-BD6EE650E5ED}"/>
    <cellStyle name="Normal 3 3 3 4" xfId="371" xr:uid="{9C1370C5-FE6C-4C7B-912B-B606C39CB603}"/>
    <cellStyle name="Normal 3 3 3 4 10" xfId="4288" xr:uid="{FDAF3D8A-8AE0-4121-AE0A-BBAC45C9E54D}"/>
    <cellStyle name="Normal 3 3 3 4 10 2" xfId="12629" xr:uid="{99F28AC1-7F2F-42E6-8A76-35C155D17C55}"/>
    <cellStyle name="Normal 3 3 3 4 10 2 2" xfId="37214" xr:uid="{C55F6D79-080B-4481-BDB2-E69AA6783905}"/>
    <cellStyle name="Normal 3 3 3 4 10 3" xfId="29254" xr:uid="{F5D2E8BF-C55D-49A4-BAE5-EC24CE637F96}"/>
    <cellStyle name="Normal 3 3 3 4 11" xfId="4827" xr:uid="{882D98B9-287F-4E6D-925A-691ABCB531C9}"/>
    <cellStyle name="Normal 3 3 3 4 11 2" xfId="13151" xr:uid="{9EA743B8-AD15-4A12-9DA8-362F02B82FF5}"/>
    <cellStyle name="Normal 3 3 3 4 11 2 2" xfId="37736" xr:uid="{EA4EB71F-2BB2-4534-8D11-D94B51707694}"/>
    <cellStyle name="Normal 3 3 3 4 11 3" xfId="29716" xr:uid="{1CB956B5-8BCD-4DA2-AD0C-0C7DA56272EB}"/>
    <cellStyle name="Normal 3 3 3 4 12" xfId="8771" xr:uid="{098AC09B-B5B7-45D5-B44A-2EC8C28520B9}"/>
    <cellStyle name="Normal 3 3 3 4 12 2" xfId="33542" xr:uid="{9B864F65-543D-426B-9759-78B75B7559FB}"/>
    <cellStyle name="Normal 3 3 3 4 13" xfId="17961" xr:uid="{4F8769E0-F9A2-488E-A6C4-DDFAB8E5D9F7}"/>
    <cellStyle name="Normal 3 3 3 4 13 2" xfId="42186" xr:uid="{277D60FC-E314-4FC4-9FC2-23A21EA80EBD}"/>
    <cellStyle name="Normal 3 3 3 4 14" xfId="18555" xr:uid="{4F01FC31-3E69-41D6-A5A0-0C7A85169BBD}"/>
    <cellStyle name="Normal 3 3 3 4 14 2" xfId="42751" xr:uid="{A6B8ABEE-EEA2-418E-A43B-7CF0FE961CD0}"/>
    <cellStyle name="Normal 3 3 3 4 15" xfId="25673" xr:uid="{8216A4F4-3FEC-441C-AA46-4DC68EF0B679}"/>
    <cellStyle name="Normal 3 3 3 4 2" xfId="1084" xr:uid="{DD687673-01F0-431C-8781-3D86CFCE1F45}"/>
    <cellStyle name="Normal 3 3 3 4 2 10" xfId="26282" xr:uid="{48885D53-4287-4CE5-BF4B-3CE528DEF35C}"/>
    <cellStyle name="Normal 3 3 3 4 2 2" xfId="1518" xr:uid="{9E5D6861-83DD-48FE-B66A-4726ECE726DC}"/>
    <cellStyle name="Normal 3 3 3 4 2 2 2" xfId="7494" xr:uid="{D24116F1-5A4E-45AA-977F-5B042C5127B2}"/>
    <cellStyle name="Normal 3 3 3 4 2 2 2 2" xfId="15753" xr:uid="{78B71C05-85C5-48C5-B26F-97EE77A8E6B1}"/>
    <cellStyle name="Normal 3 3 3 4 2 2 2 2 2" xfId="40335" xr:uid="{A9D08416-6E7F-4020-A61D-6B6E12E1E78C}"/>
    <cellStyle name="Normal 3 3 3 4 2 2 2 3" xfId="22706" xr:uid="{508E984E-F4FF-4C80-B521-AFAD6D3E2461}"/>
    <cellStyle name="Normal 3 3 3 4 2 2 2 3 2" xfId="46733" xr:uid="{5B922267-F7C6-4EFC-BE4A-751F466698DB}"/>
    <cellStyle name="Normal 3 3 3 4 2 2 2 4" xfId="32320" xr:uid="{909773DF-D3C8-469A-B9B4-C27C78CAFBC2}"/>
    <cellStyle name="Normal 3 3 3 4 2 2 3" xfId="5458" xr:uid="{4690C958-DFD1-41A8-B5AB-E3BFBE92D2A9}"/>
    <cellStyle name="Normal 3 3 3 4 2 2 3 2" xfId="13741" xr:uid="{AEFACF1C-5A8F-43A1-A963-C8BC86713316}"/>
    <cellStyle name="Normal 3 3 3 4 2 2 3 2 2" xfId="38325" xr:uid="{A8F319CB-92BF-4296-9062-7E82A9273AD3}"/>
    <cellStyle name="Normal 3 3 3 4 2 2 3 3" xfId="30307" xr:uid="{8A41AC3B-9B8F-4095-91F7-F51097C32070}"/>
    <cellStyle name="Normal 3 3 3 4 2 2 4" xfId="9879" xr:uid="{01CEF557-5002-41CB-B12C-35F91920BA13}"/>
    <cellStyle name="Normal 3 3 3 4 2 2 4 2" xfId="34565" xr:uid="{E1200B3E-A629-4410-8674-832AD3AC2DA3}"/>
    <cellStyle name="Normal 3 3 3 4 2 2 5" xfId="20240" xr:uid="{3DFBCD53-9EAA-4D5E-9F5A-272E11496AE2}"/>
    <cellStyle name="Normal 3 3 3 4 2 2 5 2" xfId="44414" xr:uid="{503B7259-D53B-4C3B-9FC3-0AA09D68FE48}"/>
    <cellStyle name="Normal 3 3 3 4 2 2 6" xfId="26681" xr:uid="{11BC64B6-A2D8-459A-A1E8-30938BFC5DE1}"/>
    <cellStyle name="Normal 3 3 3 4 2 3" xfId="3051" xr:uid="{6F388F80-EED4-4C9B-BB1E-7FE78CAA1B07}"/>
    <cellStyle name="Normal 3 3 3 4 2 3 2" xfId="8060" xr:uid="{D7446367-46CA-4330-830F-5C23E8FD5D6F}"/>
    <cellStyle name="Normal 3 3 3 4 2 3 2 2" xfId="16318" xr:uid="{E4079282-F6EC-4821-A3FF-49B0A46CEF7F}"/>
    <cellStyle name="Normal 3 3 3 4 2 3 2 2 2" xfId="40900" xr:uid="{E61ECCA5-8707-4E0A-A67D-708E097ACBBB}"/>
    <cellStyle name="Normal 3 3 3 4 2 3 2 3" xfId="32885" xr:uid="{6C8BE082-940A-4E74-B71D-B6D645997A75}"/>
    <cellStyle name="Normal 3 3 3 4 2 3 3" xfId="6173" xr:uid="{1B27C47E-4CC7-4745-976F-F1EC3FF758B1}"/>
    <cellStyle name="Normal 3 3 3 4 2 3 3 2" xfId="14435" xr:uid="{47990AFF-0B07-43C9-9769-A4E2C18467DB}"/>
    <cellStyle name="Normal 3 3 3 4 2 3 3 2 2" xfId="39017" xr:uid="{0740F8A0-41EB-4558-B09B-740197E53BAA}"/>
    <cellStyle name="Normal 3 3 3 4 2 3 3 3" xfId="31002" xr:uid="{84E20D99-7C4E-4687-88D1-9E4365959ED0}"/>
    <cellStyle name="Normal 3 3 3 4 2 3 4" xfId="11392" xr:uid="{6582E83B-3B80-4510-A1BF-38E00C5D6789}"/>
    <cellStyle name="Normal 3 3 3 4 2 3 4 2" xfId="36047" xr:uid="{31362D99-C1E5-4C57-A1EA-082C03AC4FE2}"/>
    <cellStyle name="Normal 3 3 3 4 2 3 5" xfId="22293" xr:uid="{B6F8F6ED-8ABD-4771-AA5C-B79B0B3581DB}"/>
    <cellStyle name="Normal 3 3 3 4 2 3 5 2" xfId="46329" xr:uid="{E44AFEDC-7B5E-4549-9691-61A508983395}"/>
    <cellStyle name="Normal 3 3 3 4 2 3 6" xfId="28162" xr:uid="{EB1C247A-7617-4EA7-82ED-CA552668093F}"/>
    <cellStyle name="Normal 3 3 3 4 2 4" xfId="3770" xr:uid="{6625A395-EA82-43EA-89CE-1594049229AB}"/>
    <cellStyle name="Normal 3 3 3 4 2 4 2" xfId="6693" xr:uid="{52CD0C51-A384-4AD2-B472-4AF696C3EC53}"/>
    <cellStyle name="Normal 3 3 3 4 2 4 2 2" xfId="14952" xr:uid="{F9AB2BEC-58B0-42EB-B1BB-578F04E16A6D}"/>
    <cellStyle name="Normal 3 3 3 4 2 4 2 2 2" xfId="39534" xr:uid="{5BDAA10A-3C1A-4241-BFA1-F09C239CC23C}"/>
    <cellStyle name="Normal 3 3 3 4 2 4 2 3" xfId="31519" xr:uid="{76C9D702-749B-4F07-A495-F4DFFB2F011A}"/>
    <cellStyle name="Normal 3 3 3 4 2 4 3" xfId="12111" xr:uid="{97A77665-639D-4622-B965-083FF3AFF700}"/>
    <cellStyle name="Normal 3 3 3 4 2 4 3 2" xfId="36755" xr:uid="{CA9BD67B-6004-4ECC-92AD-54E5614BB2EF}"/>
    <cellStyle name="Normal 3 3 3 4 2 4 4" xfId="28870" xr:uid="{BEB13BD9-BA13-450A-8372-953EF6457F41}"/>
    <cellStyle name="Normal 3 3 3 4 2 5" xfId="4524" xr:uid="{E9852CD8-3361-4C4D-BE41-4192B466A823}"/>
    <cellStyle name="Normal 3 3 3 4 2 5 2" xfId="7205" xr:uid="{B793165B-52D0-4A39-90A1-847162F7A104}"/>
    <cellStyle name="Normal 3 3 3 4 2 5 2 2" xfId="15464" xr:uid="{807C4EDD-7561-4A48-B915-5DDD8F8D0F51}"/>
    <cellStyle name="Normal 3 3 3 4 2 5 2 2 2" xfId="40046" xr:uid="{538BCEA4-5BFE-4696-AA88-AF2B1F8ACCEA}"/>
    <cellStyle name="Normal 3 3 3 4 2 5 2 3" xfId="32031" xr:uid="{DDA2B409-2F64-49CA-AA93-588BD75AE734}"/>
    <cellStyle name="Normal 3 3 3 4 2 5 3" xfId="12865" xr:uid="{6AC49606-6B88-4A52-95E9-60F085728B85}"/>
    <cellStyle name="Normal 3 3 3 4 2 5 3 2" xfId="37450" xr:uid="{641DDA89-21AC-42AD-B4E2-C717942C3B95}"/>
    <cellStyle name="Normal 3 3 3 4 2 5 4" xfId="29490" xr:uid="{83320261-9676-4FCE-BF74-85A92E656E12}"/>
    <cellStyle name="Normal 3 3 3 4 2 6" xfId="5044" xr:uid="{D8AEB94E-D643-438D-873C-987B377E7394}"/>
    <cellStyle name="Normal 3 3 3 4 2 6 2" xfId="13341" xr:uid="{9968B7D1-ABE8-404C-891A-AB0E042BF3DA}"/>
    <cellStyle name="Normal 3 3 3 4 2 6 2 2" xfId="37925" xr:uid="{9F65426A-7804-405D-8F1E-AE433CC2B356}"/>
    <cellStyle name="Normal 3 3 3 4 2 6 3" xfId="29906" xr:uid="{F0D5D0A1-7ABC-4CBE-B813-C40FF6EEBEA9}"/>
    <cellStyle name="Normal 3 3 3 4 2 7" xfId="9460" xr:uid="{398DE764-49F2-4545-85B1-A2BAFBFAB15E}"/>
    <cellStyle name="Normal 3 3 3 4 2 7 2" xfId="34163" xr:uid="{3B3E3A61-9205-4F2A-AAD8-D5DEEDABF8B0}"/>
    <cellStyle name="Normal 3 3 3 4 2 8" xfId="18197" xr:uid="{AFBBE94D-094A-4867-BA28-B97866079F50}"/>
    <cellStyle name="Normal 3 3 3 4 2 8 2" xfId="42422" xr:uid="{C34BD271-3274-4E71-8E0A-53A8D3503F69}"/>
    <cellStyle name="Normal 3 3 3 4 2 9" xfId="19828" xr:uid="{75460F2B-4C4F-41F9-B0D1-F8B00B5EC03E}"/>
    <cellStyle name="Normal 3 3 3 4 2 9 2" xfId="44008" xr:uid="{CBB52198-5CE0-4462-9ED3-43D64D9FA6E6}"/>
    <cellStyle name="Normal 3 3 3 4 3" xfId="1320" xr:uid="{C79B080A-9190-4D29-A5DD-8787C5A42562}"/>
    <cellStyle name="Normal 3 3 3 4 3 2" xfId="7008" xr:uid="{A2A88457-36AC-470C-A2AF-61CB25230453}"/>
    <cellStyle name="Normal 3 3 3 4 3 2 2" xfId="15267" xr:uid="{C30ABC04-A063-4ACD-9501-3A3A3D6652F4}"/>
    <cellStyle name="Normal 3 3 3 4 3 2 2 2" xfId="39849" xr:uid="{4E60E6C5-9CEC-4FA3-9BEE-617075B09F26}"/>
    <cellStyle name="Normal 3 3 3 4 3 2 3" xfId="22511" xr:uid="{246B988C-E1E0-430B-B1C5-7842F79D0FB9}"/>
    <cellStyle name="Normal 3 3 3 4 3 2 3 2" xfId="46545" xr:uid="{15BBABAD-C7B7-42F6-B7C2-644CB1B0BF4A}"/>
    <cellStyle name="Normal 3 3 3 4 3 2 4" xfId="31834" xr:uid="{3979962E-E577-4DA7-89F7-104E11DFE92C}"/>
    <cellStyle name="Normal 3 3 3 4 3 3" xfId="5260" xr:uid="{E2517CF8-58A1-4B46-92FD-70850391BAC6}"/>
    <cellStyle name="Normal 3 3 3 4 3 3 2" xfId="13553" xr:uid="{AA77883E-1923-4429-8ACB-9653E6171A51}"/>
    <cellStyle name="Normal 3 3 3 4 3 3 2 2" xfId="38137" xr:uid="{8118198F-5255-4ECD-AEB0-A19E075E6F1B}"/>
    <cellStyle name="Normal 3 3 3 4 3 3 3" xfId="30119" xr:uid="{91FD30E3-6567-4D19-98C6-3797403C1146}"/>
    <cellStyle name="Normal 3 3 3 4 3 4" xfId="9682" xr:uid="{2C1F6653-D523-4E99-B958-0D2849ADFF27}"/>
    <cellStyle name="Normal 3 3 3 4 3 4 2" xfId="34377" xr:uid="{A12CD981-F3D8-4A67-9F0A-56FA84B751D8}"/>
    <cellStyle name="Normal 3 3 3 4 3 5" xfId="20044" xr:uid="{ACF48ACA-F50E-4985-804A-74DEEC888CB7}"/>
    <cellStyle name="Normal 3 3 3 4 3 5 2" xfId="44222" xr:uid="{C70D5C2C-8826-423A-B485-33490503C473}"/>
    <cellStyle name="Normal 3 3 3 4 3 6" xfId="26494" xr:uid="{FBC15530-437C-4EC3-99B0-45EFD7A03553}"/>
    <cellStyle name="Normal 3 3 3 4 4" xfId="855" xr:uid="{02057C57-1704-4F05-97BC-75D6B5991A9D}"/>
    <cellStyle name="Normal 3 3 3 4 4 2" xfId="7873" xr:uid="{5F35708C-E5AA-4418-9C74-3719E15E3322}"/>
    <cellStyle name="Normal 3 3 3 4 4 2 2" xfId="16131" xr:uid="{013BCF32-ABB8-4D66-BDC8-DA1E5410339C}"/>
    <cellStyle name="Normal 3 3 3 4 4 2 2 2" xfId="40713" xr:uid="{409593B0-5352-4BC8-BCF4-B31010149DFD}"/>
    <cellStyle name="Normal 3 3 3 4 4 2 3" xfId="22077" xr:uid="{C5215FFC-3AAF-4D2F-A3EF-233A83A29FCA}"/>
    <cellStyle name="Normal 3 3 3 4 4 2 3 2" xfId="46138" xr:uid="{897013E9-2146-4CC3-BC2E-43DFAAC0D2F4}"/>
    <cellStyle name="Normal 3 3 3 4 4 2 4" xfId="32698" xr:uid="{F43ABF78-7B10-494A-8AD0-A581207E014A}"/>
    <cellStyle name="Normal 3 3 3 4 4 3" xfId="5986" xr:uid="{6D4D6F2D-A34F-4E77-ABE2-F05BE2B52C3C}"/>
    <cellStyle name="Normal 3 3 3 4 4 3 2" xfId="14248" xr:uid="{261B4028-B168-44E8-8CAC-A80DF246018A}"/>
    <cellStyle name="Normal 3 3 3 4 4 3 2 2" xfId="38830" xr:uid="{2D846F62-E714-48EE-90F2-529941A207B2}"/>
    <cellStyle name="Normal 3 3 3 4 4 3 3" xfId="30815" xr:uid="{80661AA2-F3BA-4982-B773-552E14043B6F}"/>
    <cellStyle name="Normal 3 3 3 4 4 4" xfId="9239" xr:uid="{9F51C23D-DE5B-468C-BAB0-0C86ACF54EDA}"/>
    <cellStyle name="Normal 3 3 3 4 4 4 2" xfId="33973" xr:uid="{266FFB2B-6D79-40AB-96DD-BECA020B95F5}"/>
    <cellStyle name="Normal 3 3 3 4 4 5" xfId="19611" xr:uid="{D18E7A5A-8AD2-472A-A63C-46633D20CAA2}"/>
    <cellStyle name="Normal 3 3 3 4 4 5 2" xfId="43799" xr:uid="{E29BD33E-1793-4DE2-8E60-5F9FB7421FEB}"/>
    <cellStyle name="Normal 3 3 3 4 4 6" xfId="26095" xr:uid="{0DB523F9-9334-4078-9DE2-F1315AE022F5}"/>
    <cellStyle name="Normal 3 3 3 4 5" xfId="2192" xr:uid="{09B56A8F-70AA-4D2B-B033-1F511D37C867}"/>
    <cellStyle name="Normal 3 3 3 4 5 2" xfId="6506" xr:uid="{0259D1EA-E9BF-4738-A806-A49A709DB577}"/>
    <cellStyle name="Normal 3 3 3 4 5 2 2" xfId="14765" xr:uid="{7F3610A6-3D4F-4FF2-BF18-0A51FE7F9B02}"/>
    <cellStyle name="Normal 3 3 3 4 5 2 2 2" xfId="39347" xr:uid="{A54D92EA-C4BF-4A94-90A4-1E94A28CBF4C}"/>
    <cellStyle name="Normal 3 3 3 4 5 2 3" xfId="21630" xr:uid="{371DA1B2-ADA4-496E-B5BA-DC88913C3C1B}"/>
    <cellStyle name="Normal 3 3 3 4 5 2 3 2" xfId="45712" xr:uid="{33D970B7-727F-4A92-A315-036D8F2FE19F}"/>
    <cellStyle name="Normal 3 3 3 4 5 2 4" xfId="31332" xr:uid="{17AD3A79-393E-4C28-9525-1F3FA74F3FD2}"/>
    <cellStyle name="Normal 3 3 3 4 5 3" xfId="10533" xr:uid="{8691A8E9-BF09-475E-8934-A1F4BAB640C6}"/>
    <cellStyle name="Normal 3 3 3 4 5 3 2" xfId="35191" xr:uid="{692DAB43-0779-4481-AED6-E58A329A738D}"/>
    <cellStyle name="Normal 3 3 3 4 5 4" xfId="19162" xr:uid="{ED5A3265-A2F4-46C4-9B42-0B5EB22645D4}"/>
    <cellStyle name="Normal 3 3 3 4 5 4 2" xfId="43356" xr:uid="{70CABC8B-8F3B-4044-AFC0-9F3CF70B2D8D}"/>
    <cellStyle name="Normal 3 3 3 4 5 5" xfId="27306" xr:uid="{43EA8A29-FC64-4459-BD60-6703D1877C36}"/>
    <cellStyle name="Normal 3 3 3 4 6" xfId="2578" xr:uid="{EF395FFF-02E1-4FCF-99B0-026E25FCCFE1}"/>
    <cellStyle name="Normal 3 3 3 4 6 2" xfId="8364" xr:uid="{6ED830AF-E47F-4FD7-ACE3-99581470179A}"/>
    <cellStyle name="Normal 3 3 3 4 6 2 2" xfId="16622" xr:uid="{4C922942-FC1F-4CF9-B832-74A23BA15506}"/>
    <cellStyle name="Normal 3 3 3 4 6 2 2 2" xfId="41204" xr:uid="{C8691DC4-1F2F-4992-B2C3-B7FFE3F43A90}"/>
    <cellStyle name="Normal 3 3 3 4 6 2 3" xfId="33189" xr:uid="{65AF9183-294D-40C5-8AD6-96A9BAE238FD}"/>
    <cellStyle name="Normal 3 3 3 4 6 3" xfId="10919" xr:uid="{2D070515-3873-4F53-A890-130BBB647A6D}"/>
    <cellStyle name="Normal 3 3 3 4 6 3 2" xfId="35575" xr:uid="{5A7B3E61-F39E-449A-A3AC-4BE04B3EEF4E}"/>
    <cellStyle name="Normal 3 3 3 4 6 4" xfId="21034" xr:uid="{14A19F6B-3D5B-4DFE-95EC-6A3CAB454783}"/>
    <cellStyle name="Normal 3 3 3 4 6 4 2" xfId="45159" xr:uid="{F2DBE05D-DDD2-439C-B089-3B1E41D0D9CE}"/>
    <cellStyle name="Normal 3 3 3 4 6 5" xfId="27690" xr:uid="{8A2FB7F1-E809-4923-BA54-4741B9B89C98}"/>
    <cellStyle name="Normal 3 3 3 4 7" xfId="2815" xr:uid="{2DF21561-6240-4EAC-B0E2-6A90FC387632}"/>
    <cellStyle name="Normal 3 3 3 4 7 2" xfId="11156" xr:uid="{146CB214-C0A6-457F-85DE-D30E42F73666}"/>
    <cellStyle name="Normal 3 3 3 4 7 2 2" xfId="35811" xr:uid="{44D21CE0-F9B9-4171-AB3F-BF52219E5E6F}"/>
    <cellStyle name="Normal 3 3 3 4 7 3" xfId="27926" xr:uid="{6E7CF351-0470-43CD-A051-49DE1086D6F9}"/>
    <cellStyle name="Normal 3 3 3 4 8" xfId="3288" xr:uid="{F32CB2BE-CB87-4EBE-9ED4-A470998A5ECE}"/>
    <cellStyle name="Normal 3 3 3 4 8 2" xfId="11629" xr:uid="{ABC191BF-AF67-461D-85AA-4EFDD05CB9A1}"/>
    <cellStyle name="Normal 3 3 3 4 8 2 2" xfId="36283" xr:uid="{E9042D8B-DBBE-4E06-A543-B1CF15B5A9AB}"/>
    <cellStyle name="Normal 3 3 3 4 8 3" xfId="28398" xr:uid="{523DA5A9-E481-4F4D-AE38-59BCC14D39A9}"/>
    <cellStyle name="Normal 3 3 3 4 9" xfId="3534" xr:uid="{E8EE33A4-964F-48CF-AE7B-738399034A1C}"/>
    <cellStyle name="Normal 3 3 3 4 9 2" xfId="11875" xr:uid="{8D39A040-5846-4982-8C11-1D840FC58A71}"/>
    <cellStyle name="Normal 3 3 3 4 9 2 2" xfId="36519" xr:uid="{92D864BB-368B-4A5B-8F6C-ADE59D092179}"/>
    <cellStyle name="Normal 3 3 3 4 9 3" xfId="28634" xr:uid="{54BBB0A9-A1FA-4B73-BCCB-7B3180E046C2}"/>
    <cellStyle name="Normal 3 3 3 5" xfId="514" xr:uid="{7F5501FE-62E4-4752-94D0-52753E38D2B3}"/>
    <cellStyle name="Normal 3 3 3 5 10" xfId="18696" xr:uid="{741E314F-668C-4D9E-94EA-8FA3244145CA}"/>
    <cellStyle name="Normal 3 3 3 5 10 2" xfId="42892" xr:uid="{A9E51CAA-8AE6-4E9E-861A-EE7DFFFCB50E}"/>
    <cellStyle name="Normal 3 3 3 5 11" xfId="25795" xr:uid="{BCF96944-441B-4D6D-9ABE-E1F690797D62}"/>
    <cellStyle name="Normal 3 3 3 5 2" xfId="1383" xr:uid="{7CB66AD9-A8B9-4888-AEC4-BF8A1F0253AC}"/>
    <cellStyle name="Normal 3 3 3 5 2 2" xfId="7415" xr:uid="{8CF92A60-BA3D-473D-8AA9-AE22CBA323C5}"/>
    <cellStyle name="Normal 3 3 3 5 2 2 2" xfId="15674" xr:uid="{A5759FB6-9722-4C21-82F0-23A5B7CECBE8}"/>
    <cellStyle name="Normal 3 3 3 5 2 2 2 2" xfId="40256" xr:uid="{C083A87B-26D1-4AE4-BC1D-D0B3F1F38F04}"/>
    <cellStyle name="Normal 3 3 3 5 2 2 3" xfId="22572" xr:uid="{F4D16BB4-FED0-4676-A673-13DE9968CB28}"/>
    <cellStyle name="Normal 3 3 3 5 2 2 3 2" xfId="46599" xr:uid="{65BFB24C-1B01-417F-ABB2-089BB7C430A7}"/>
    <cellStyle name="Normal 3 3 3 5 2 2 4" xfId="32241" xr:uid="{27B7AC67-CC2B-47B8-A5C1-49A2FC6F61EE}"/>
    <cellStyle name="Normal 3 3 3 5 2 3" xfId="5323" xr:uid="{3A257BC6-A7DE-4DBF-9CD2-967213B7234A}"/>
    <cellStyle name="Normal 3 3 3 5 2 3 2" xfId="13607" xr:uid="{9C724E84-3C48-45D3-8CA2-925B896B2A16}"/>
    <cellStyle name="Normal 3 3 3 5 2 3 2 2" xfId="38191" xr:uid="{E3E10BEE-B956-4845-9D0B-0AA73B186EE5}"/>
    <cellStyle name="Normal 3 3 3 5 2 3 3" xfId="30173" xr:uid="{FCDE1B1D-B099-4421-AC04-33290185540A}"/>
    <cellStyle name="Normal 3 3 3 5 2 4" xfId="9745" xr:uid="{A1D4D592-E415-4BD6-8CB2-9A0E3FE00120}"/>
    <cellStyle name="Normal 3 3 3 5 2 4 2" xfId="34431" xr:uid="{4E2F4955-BB04-4F9D-A24B-D9EDCE2C8631}"/>
    <cellStyle name="Normal 3 3 3 5 2 5" xfId="20106" xr:uid="{19F6808B-BA1E-4718-B44D-AD258CF3BEC3}"/>
    <cellStyle name="Normal 3 3 3 5 2 5 2" xfId="44280" xr:uid="{71529B88-FB51-45D1-AA48-29632704A527}"/>
    <cellStyle name="Normal 3 3 3 5 2 6" xfId="26547" xr:uid="{C9DFFCA4-7482-4D38-B21B-217D515C8F10}"/>
    <cellStyle name="Normal 3 3 3 5 3" xfId="929" xr:uid="{7CB3338E-FBB6-41FC-AD25-2F29903F3553}"/>
    <cellStyle name="Normal 3 3 3 5 3 2" xfId="7926" xr:uid="{67C1EF48-F2C1-4390-BF70-D8D22CC844ED}"/>
    <cellStyle name="Normal 3 3 3 5 3 2 2" xfId="16184" xr:uid="{C10A0967-A3B5-4FF9-A850-E0B5DA13476E}"/>
    <cellStyle name="Normal 3 3 3 5 3 2 2 2" xfId="40766" xr:uid="{D904BD80-25D4-4CB8-B007-B58406756522}"/>
    <cellStyle name="Normal 3 3 3 5 3 2 3" xfId="22142" xr:uid="{C268807C-EFE0-44CD-9F37-1F9D4ED5908E}"/>
    <cellStyle name="Normal 3 3 3 5 3 2 3 2" xfId="46194" xr:uid="{4AE7D1F2-1231-4D34-8F5F-70348B3131A9}"/>
    <cellStyle name="Normal 3 3 3 5 3 2 4" xfId="32751" xr:uid="{5EE7E6DE-C41E-4618-88A9-E55D236FEF33}"/>
    <cellStyle name="Normal 3 3 3 5 3 3" xfId="6039" xr:uid="{06F5B758-E189-4BE4-9995-8E940853CE7E}"/>
    <cellStyle name="Normal 3 3 3 5 3 3 2" xfId="14301" xr:uid="{C1482CF3-4FDF-4C9E-96EA-55701A5B321D}"/>
    <cellStyle name="Normal 3 3 3 5 3 3 2 2" xfId="38883" xr:uid="{259DBCF4-F4AC-4BF5-8AF7-22272827341F}"/>
    <cellStyle name="Normal 3 3 3 5 3 3 3" xfId="30868" xr:uid="{59E71369-85B9-4253-94A1-515FFF93DE9D}"/>
    <cellStyle name="Normal 3 3 3 5 3 4" xfId="9307" xr:uid="{6D35D1FD-B96C-4BC6-AA40-9400F3444981}"/>
    <cellStyle name="Normal 3 3 3 5 3 4 2" xfId="34028" xr:uid="{6F6DACA4-0319-42CB-BBBC-A421135E8078}"/>
    <cellStyle name="Normal 3 3 3 5 3 5" xfId="19677" xr:uid="{83C65B85-01A6-42DF-8B20-926D76C004E3}"/>
    <cellStyle name="Normal 3 3 3 5 3 5 2" xfId="43859" xr:uid="{737C1729-E679-4EC6-BC1C-40D12E6CFFB4}"/>
    <cellStyle name="Normal 3 3 3 5 3 6" xfId="26148" xr:uid="{8E32C6EC-5FAD-4BAE-81EB-C2554E8B34D7}"/>
    <cellStyle name="Normal 3 3 3 5 4" xfId="2933" xr:uid="{18864655-3404-4279-9B50-CA00404ED8EF}"/>
    <cellStyle name="Normal 3 3 3 5 4 2" xfId="6559" xr:uid="{E5D5A8D6-86E7-40E8-A635-246574F0329A}"/>
    <cellStyle name="Normal 3 3 3 5 4 2 2" xfId="14818" xr:uid="{41C9D592-F1AD-464D-A2AA-5C4D3A92D75B}"/>
    <cellStyle name="Normal 3 3 3 5 4 2 2 2" xfId="39400" xr:uid="{17B1C214-7C3E-4DDB-ACD4-1F868E21B484}"/>
    <cellStyle name="Normal 3 3 3 5 4 2 3" xfId="21768" xr:uid="{E75DFAAD-FCCE-4E16-A693-897FD7714F96}"/>
    <cellStyle name="Normal 3 3 3 5 4 2 3 2" xfId="45842" xr:uid="{E62AC050-D6A7-4B15-931C-B3A43CB36EF1}"/>
    <cellStyle name="Normal 3 3 3 5 4 2 4" xfId="31385" xr:uid="{E1109A3E-080E-4E50-A59B-5214B661DA7F}"/>
    <cellStyle name="Normal 3 3 3 5 4 3" xfId="11274" xr:uid="{ABE32080-29F3-442D-8507-3E2D2826601E}"/>
    <cellStyle name="Normal 3 3 3 5 4 3 2" xfId="35929" xr:uid="{F0143D7F-565A-4ED5-AE16-6105B9356422}"/>
    <cellStyle name="Normal 3 3 3 5 4 4" xfId="19303" xr:uid="{99F2D8C4-6CEC-4805-AFEA-1273BFC5510E}"/>
    <cellStyle name="Normal 3 3 3 5 4 4 2" xfId="43497" xr:uid="{343468ED-B36C-4A2A-819D-BE3FB9DA269A}"/>
    <cellStyle name="Normal 3 3 3 5 4 5" xfId="28044" xr:uid="{9AA48B42-D695-42AB-8688-57BF6C7FC018}"/>
    <cellStyle name="Normal 3 3 3 5 5" xfId="3652" xr:uid="{195CE2E0-5CDD-4A67-B575-E162A175BC56}"/>
    <cellStyle name="Normal 3 3 3 5 5 2" xfId="7170" xr:uid="{07BD1245-80C3-4814-8474-B059F9A67635}"/>
    <cellStyle name="Normal 3 3 3 5 5 2 2" xfId="15429" xr:uid="{386C6580-B5F0-4FC8-83F3-F1450D508AD2}"/>
    <cellStyle name="Normal 3 3 3 5 5 2 2 2" xfId="40011" xr:uid="{B4123E61-3C3F-4BAB-8683-B5EB760DB317}"/>
    <cellStyle name="Normal 3 3 3 5 5 2 3" xfId="31996" xr:uid="{39EDFCD3-274D-417D-8DE7-129FD04BCDBE}"/>
    <cellStyle name="Normal 3 3 3 5 5 3" xfId="11993" xr:uid="{CDC1D2AC-C61B-45F3-9BDC-1A55979E9150}"/>
    <cellStyle name="Normal 3 3 3 5 5 3 2" xfId="36637" xr:uid="{E0645726-8F8B-486F-8DB3-D20A51A7A3B6}"/>
    <cellStyle name="Normal 3 3 3 5 5 4" xfId="21172" xr:uid="{4C91B7EF-90B9-4A8D-A037-453F69A7BCA1}"/>
    <cellStyle name="Normal 3 3 3 5 5 4 2" xfId="45292" xr:uid="{AE5C1847-EF9C-46CE-BFDF-55B7A506190E}"/>
    <cellStyle name="Normal 3 3 3 5 5 5" xfId="28752" xr:uid="{A1166983-C14B-4A04-B5BE-E6F32B53BE59}"/>
    <cellStyle name="Normal 3 3 3 5 6" xfId="4406" xr:uid="{A659E1E1-45CF-4963-97B8-2198C14FEC99}"/>
    <cellStyle name="Normal 3 3 3 5 6 2" xfId="12747" xr:uid="{0457EFD1-6547-4B60-8CCF-D1EB935D4AEA}"/>
    <cellStyle name="Normal 3 3 3 5 6 2 2" xfId="37332" xr:uid="{A1944F18-D311-47D3-B9C0-36A1AF0E05A5}"/>
    <cellStyle name="Normal 3 3 3 5 6 3" xfId="29372" xr:uid="{3F6B30D0-0DA1-4927-9476-05A5420909DB}"/>
    <cellStyle name="Normal 3 3 3 5 7" xfId="4892" xr:uid="{EA661D10-4107-43F0-9655-56A2A1949AA6}"/>
    <cellStyle name="Normal 3 3 3 5 7 2" xfId="13205" xr:uid="{D0A2F270-00E9-4F59-B3E1-E849FE4F78ED}"/>
    <cellStyle name="Normal 3 3 3 5 7 2 2" xfId="37789" xr:uid="{31982C16-5BF1-4D59-841A-B4943B36C2E0}"/>
    <cellStyle name="Normal 3 3 3 5 7 3" xfId="29771" xr:uid="{DAF6BCB7-447A-4E16-B11B-1065B1394923}"/>
    <cellStyle name="Normal 3 3 3 5 8" xfId="8901" xr:uid="{1F8FE658-159C-454E-92A2-0E222486EB80}"/>
    <cellStyle name="Normal 3 3 3 5 8 2" xfId="33664" xr:uid="{11F281C6-721C-4C21-84C4-F3910350B69A}"/>
    <cellStyle name="Normal 3 3 3 5 9" xfId="18079" xr:uid="{E5FC7435-715F-4832-8D2E-B7F38B7635BE}"/>
    <cellStyle name="Normal 3 3 3 5 9 2" xfId="42304" xr:uid="{DB0F5C04-2EAD-49B5-95F0-7D636B08352A}"/>
    <cellStyle name="Normal 3 3 3 6" xfId="572" xr:uid="{CFA75229-E1B5-4A9D-900A-98123876881D}"/>
    <cellStyle name="Normal 3 3 3 6 2" xfId="1410" xr:uid="{5E94C9FA-5078-4A4D-845E-0AFC9F565E62}"/>
    <cellStyle name="Normal 3 3 3 6 2 2" xfId="7442" xr:uid="{77BE5E8E-F2F5-4D0F-BE6B-496172991A00}"/>
    <cellStyle name="Normal 3 3 3 6 2 2 2" xfId="15701" xr:uid="{7E4F04EE-6F3C-4479-9B65-C58CA699D83E}"/>
    <cellStyle name="Normal 3 3 3 6 2 2 2 2" xfId="40283" xr:uid="{0F2A4986-9D52-4C33-B0DA-E90B07C3D16C}"/>
    <cellStyle name="Normal 3 3 3 6 2 2 3" xfId="22599" xr:uid="{9FCC0DC0-8A14-4DAE-AFC6-BB434C9D56CF}"/>
    <cellStyle name="Normal 3 3 3 6 2 2 3 2" xfId="46626" xr:uid="{A7C746E2-3FE8-4C61-8659-22DB03A990E1}"/>
    <cellStyle name="Normal 3 3 3 6 2 2 4" xfId="32268" xr:uid="{62B21D66-898F-4359-9129-3439D5DAD5A3}"/>
    <cellStyle name="Normal 3 3 3 6 2 3" xfId="5350" xr:uid="{482A09AC-FC16-4ECF-BA05-CF81C90BEE67}"/>
    <cellStyle name="Normal 3 3 3 6 2 3 2" xfId="13634" xr:uid="{A297B61F-E2C2-47AC-9FD9-3588391229F4}"/>
    <cellStyle name="Normal 3 3 3 6 2 3 2 2" xfId="38218" xr:uid="{BE47D2BA-5558-4922-825F-136624FF9FF4}"/>
    <cellStyle name="Normal 3 3 3 6 2 3 3" xfId="30200" xr:uid="{E3E6DF99-BB1E-4F57-9AED-71C0AE013FF1}"/>
    <cellStyle name="Normal 3 3 3 6 2 4" xfId="9772" xr:uid="{5D588B56-1626-4755-8E1F-207682B17318}"/>
    <cellStyle name="Normal 3 3 3 6 2 4 2" xfId="34458" xr:uid="{30383331-2F3F-477F-9529-5CA1B0E771FD}"/>
    <cellStyle name="Normal 3 3 3 6 2 5" xfId="20133" xr:uid="{77CCE1AE-DB70-48F8-9BCB-D1D75E08A6B7}"/>
    <cellStyle name="Normal 3 3 3 6 2 5 2" xfId="44307" xr:uid="{10C48661-8572-4ED8-BC97-7CFF52DE1C21}"/>
    <cellStyle name="Normal 3 3 3 6 2 6" xfId="26574" xr:uid="{DD71DB08-63AD-4906-9AC2-9AF84AB07BC6}"/>
    <cellStyle name="Normal 3 3 3 6 3" xfId="961" xr:uid="{17A94668-91E6-413A-A355-89DB9E0FFEB5}"/>
    <cellStyle name="Normal 3 3 3 6 3 2" xfId="7953" xr:uid="{B0BB392F-7007-4191-B2C5-FA9FCEE5894E}"/>
    <cellStyle name="Normal 3 3 3 6 3 2 2" xfId="16211" xr:uid="{E4470E6F-67D4-4086-AB45-5DF5A530D50A}"/>
    <cellStyle name="Normal 3 3 3 6 3 2 2 2" xfId="40793" xr:uid="{5931D587-6DA6-43A3-A5FC-48F9015FC97E}"/>
    <cellStyle name="Normal 3 3 3 6 3 2 3" xfId="22172" xr:uid="{C1041149-CACC-4254-BB47-C8CAB682A507}"/>
    <cellStyle name="Normal 3 3 3 6 3 2 3 2" xfId="46221" xr:uid="{708A357F-4285-4057-A1CB-ECAA5E97061E}"/>
    <cellStyle name="Normal 3 3 3 6 3 2 4" xfId="32778" xr:uid="{F71BADB8-DC6A-4E76-9C09-99A4FE7EE979}"/>
    <cellStyle name="Normal 3 3 3 6 3 3" xfId="6066" xr:uid="{9DA414A2-6F03-4B27-86BB-2FE592547436}"/>
    <cellStyle name="Normal 3 3 3 6 3 3 2" xfId="14328" xr:uid="{F417F10A-CE5E-4ACE-9D80-379DE3BB66D7}"/>
    <cellStyle name="Normal 3 3 3 6 3 3 2 2" xfId="38910" xr:uid="{C1085FEE-AC78-4C22-B76C-32F50011E230}"/>
    <cellStyle name="Normal 3 3 3 6 3 3 3" xfId="30895" xr:uid="{BCFF0665-3D78-4ABE-A06B-4D29D1EB1403}"/>
    <cellStyle name="Normal 3 3 3 6 3 4" xfId="9337" xr:uid="{B800E0C7-9EDA-4272-8399-4C211AF8E2F9}"/>
    <cellStyle name="Normal 3 3 3 6 3 4 2" xfId="34056" xr:uid="{22E92752-6C69-4514-BC32-B5ED31C51CE2}"/>
    <cellStyle name="Normal 3 3 3 6 3 5" xfId="19706" xr:uid="{00563B06-48BB-42A7-AED4-77CA3EE798F3}"/>
    <cellStyle name="Normal 3 3 3 6 3 5 2" xfId="43888" xr:uid="{85F1C2B0-64BE-49F9-A913-EB18008D4EED}"/>
    <cellStyle name="Normal 3 3 3 6 3 6" xfId="26175" xr:uid="{0FA2D432-5ACC-43A8-9B00-55820D506D42}"/>
    <cellStyle name="Normal 3 3 3 6 4" xfId="6586" xr:uid="{C25F8F99-5A2C-40A3-812E-D9BE2D23D6A9}"/>
    <cellStyle name="Normal 3 3 3 6 4 2" xfId="14845" xr:uid="{CC77DD7E-1763-4FA5-BECB-93CC263A5FD3}"/>
    <cellStyle name="Normal 3 3 3 6 4 2 2" xfId="21825" xr:uid="{D3E43E0E-A903-4349-B7A6-A4BE49071D73}"/>
    <cellStyle name="Normal 3 3 3 6 4 2 2 2" xfId="45899" xr:uid="{4348E2D5-986E-4169-9DE8-6F7A20BBE6B1}"/>
    <cellStyle name="Normal 3 3 3 6 4 2 3" xfId="39427" xr:uid="{159065CF-EA0C-4CD4-9656-F8A96D3A755C}"/>
    <cellStyle name="Normal 3 3 3 6 4 3" xfId="19360" xr:uid="{08DC42C9-794E-4145-84B7-B4B914FDBC25}"/>
    <cellStyle name="Normal 3 3 3 6 4 3 2" xfId="43554" xr:uid="{FB27C1E8-5EA1-4E3A-BE4F-61D16994928B}"/>
    <cellStyle name="Normal 3 3 3 6 4 4" xfId="31412" xr:uid="{99143BFE-F800-497D-8E0C-2F3480A1BCE0}"/>
    <cellStyle name="Normal 3 3 3 6 5" xfId="7147" xr:uid="{CB96BBC8-E017-4FE3-BCE0-C429B0818E62}"/>
    <cellStyle name="Normal 3 3 3 6 5 2" xfId="15406" xr:uid="{E280247C-C265-46FD-B985-C10BB11E6BFD}"/>
    <cellStyle name="Normal 3 3 3 6 5 2 2" xfId="39988" xr:uid="{394B57FC-B8B7-40F6-9B3E-70E58A37A290}"/>
    <cellStyle name="Normal 3 3 3 6 5 3" xfId="21230" xr:uid="{A28D3279-0E14-4911-BF31-E34F4C67267C}"/>
    <cellStyle name="Normal 3 3 3 6 5 3 2" xfId="45349" xr:uid="{C0B55F51-C931-43F7-89F6-33955922C198}"/>
    <cellStyle name="Normal 3 3 3 6 5 4" xfId="31973" xr:uid="{7C4D2C1A-D93F-425B-95CD-FE82FC26148B}"/>
    <cellStyle name="Normal 3 3 3 6 6" xfId="4921" xr:uid="{F1C3EDF3-4206-4D53-847F-4F3EDBAF42C0}"/>
    <cellStyle name="Normal 3 3 3 6 6 2" xfId="13232" xr:uid="{FBB3F5F3-C4A0-4B79-9DF3-176E92B574E9}"/>
    <cellStyle name="Normal 3 3 3 6 6 2 2" xfId="37816" xr:uid="{C28A993C-B5A0-4747-B785-CA908C7180FD}"/>
    <cellStyle name="Normal 3 3 3 6 6 3" xfId="29798" xr:uid="{B54A0ACE-57D9-4C1C-AFDB-BE7F7543DD3A}"/>
    <cellStyle name="Normal 3 3 3 6 7" xfId="8959" xr:uid="{B817DCE7-F919-4E82-9CD4-D9EBA67CDC5E}"/>
    <cellStyle name="Normal 3 3 3 6 7 2" xfId="33721" xr:uid="{E145F27A-A2FA-4E0C-A062-16E00A738A49}"/>
    <cellStyle name="Normal 3 3 3 6 8" xfId="18753" xr:uid="{32F0E581-D40C-4C91-A692-7FA764439EA9}"/>
    <cellStyle name="Normal 3 3 3 6 8 2" xfId="42949" xr:uid="{178CA6E3-5803-42C1-956A-D51121B25636}"/>
    <cellStyle name="Normal 3 3 3 6 9" xfId="25852" xr:uid="{4331A96C-28E1-47D0-9F5B-911CFF76C53F}"/>
    <cellStyle name="Normal 3 3 3 7" xfId="1140" xr:uid="{FA3FA5D4-DE7A-4EA3-A902-5CD527414CA7}"/>
    <cellStyle name="Normal 3 3 3 7 2" xfId="1572" xr:uid="{D4C1E41B-DD42-4673-BE95-E92667C10E81}"/>
    <cellStyle name="Normal 3 3 3 7 2 2" xfId="7547" xr:uid="{A6BCDD5B-B5FC-437B-9DEB-2FB5CCBE0A7D}"/>
    <cellStyle name="Normal 3 3 3 7 2 2 2" xfId="15805" xr:uid="{D2967D30-A4E9-43BE-B082-99142D0AA5FB}"/>
    <cellStyle name="Normal 3 3 3 7 2 2 2 2" xfId="40387" xr:uid="{F136864A-9E0F-45B3-BF50-BC365BEE6AE7}"/>
    <cellStyle name="Normal 3 3 3 7 2 2 3" xfId="22759" xr:uid="{9A53F7C1-55F7-4FB6-9A73-21BAC0550931}"/>
    <cellStyle name="Normal 3 3 3 7 2 2 3 2" xfId="46786" xr:uid="{4D3F3707-59E2-4FE8-AEF8-FCC5A7EED9CA}"/>
    <cellStyle name="Normal 3 3 3 7 2 2 4" xfId="32372" xr:uid="{C963295B-1882-434B-BAE3-549A7EC95062}"/>
    <cellStyle name="Normal 3 3 3 7 2 3" xfId="5511" xr:uid="{313400FC-EC77-4976-BAF1-D24E90B24E31}"/>
    <cellStyle name="Normal 3 3 3 7 2 3 2" xfId="13794" xr:uid="{DC63154B-09CB-4097-879D-4D2EB2D1774F}"/>
    <cellStyle name="Normal 3 3 3 7 2 3 2 2" xfId="38378" xr:uid="{00D0E18D-BFB9-4D5D-81EC-DBF6CFFD949E}"/>
    <cellStyle name="Normal 3 3 3 7 2 3 3" xfId="30360" xr:uid="{B3F05153-8B24-45F4-BC75-99266DDB5B42}"/>
    <cellStyle name="Normal 3 3 3 7 2 4" xfId="9932" xr:uid="{9C694FFE-F5FC-487F-BD0A-8C8395B20C97}"/>
    <cellStyle name="Normal 3 3 3 7 2 4 2" xfId="34618" xr:uid="{24C8A77A-BA49-4C51-AFEB-3FA1BC7A5D57}"/>
    <cellStyle name="Normal 3 3 3 7 2 5" xfId="20293" xr:uid="{C10A27F3-D523-45E9-B566-88A734BC27C3}"/>
    <cellStyle name="Normal 3 3 3 7 2 5 2" xfId="44467" xr:uid="{F55CF27A-299C-4A03-8C7D-3E9D04DE377E}"/>
    <cellStyle name="Normal 3 3 3 7 2 6" xfId="26734" xr:uid="{6B1D716D-43A0-4269-B1AF-E69E716885E0}"/>
    <cellStyle name="Normal 3 3 3 7 3" xfId="6226" xr:uid="{FBD88DC9-D81F-4CA0-BEDB-E04307BB8809}"/>
    <cellStyle name="Normal 3 3 3 7 3 2" xfId="8113" xr:uid="{0E5B3CE5-ED27-4C1C-BE3F-69E3FBD50594}"/>
    <cellStyle name="Normal 3 3 3 7 3 2 2" xfId="16371" xr:uid="{D5E54E7F-EAC2-436F-9DE6-8AA2AA50C512}"/>
    <cellStyle name="Normal 3 3 3 7 3 2 2 2" xfId="40953" xr:uid="{7D83B5C5-9907-496F-A70B-F90BE0F17CF9}"/>
    <cellStyle name="Normal 3 3 3 7 3 2 3" xfId="22349" xr:uid="{7707B3AC-8862-4F8C-874A-54B94A4CB5ED}"/>
    <cellStyle name="Normal 3 3 3 7 3 2 3 2" xfId="46383" xr:uid="{BE2084C4-F7A0-4FA6-A10B-9AA49F997323}"/>
    <cellStyle name="Normal 3 3 3 7 3 2 4" xfId="32938" xr:uid="{60C483AE-49C8-444D-A156-5F6C7C56841D}"/>
    <cellStyle name="Normal 3 3 3 7 3 3" xfId="14488" xr:uid="{B0C1628F-CF09-453A-8BE7-F0BCA6D95027}"/>
    <cellStyle name="Normal 3 3 3 7 3 3 2" xfId="39070" xr:uid="{09E13B66-FD7F-4B77-98BE-21126FF3B358}"/>
    <cellStyle name="Normal 3 3 3 7 3 4" xfId="19883" xr:uid="{8EEE2BD0-BDBE-4BDB-8250-52D288FB8B40}"/>
    <cellStyle name="Normal 3 3 3 7 3 4 2" xfId="44063" xr:uid="{E3F2FE48-CAB2-47B5-8435-F0606283AF45}"/>
    <cellStyle name="Normal 3 3 3 7 3 5" xfId="31055" xr:uid="{0B334DD2-7176-404A-8FA3-A5D5EDD042A7}"/>
    <cellStyle name="Normal 3 3 3 7 4" xfId="6746" xr:uid="{56D1D392-0F15-4CFF-872E-4E3D4D6FDB94}"/>
    <cellStyle name="Normal 3 3 3 7 4 2" xfId="15005" xr:uid="{470F0D9C-CD91-43A2-B4F7-45535928DADD}"/>
    <cellStyle name="Normal 3 3 3 7 4 2 2" xfId="39587" xr:uid="{ECC0D7A1-5F34-4AB5-B170-CD5937B5605D}"/>
    <cellStyle name="Normal 3 3 3 7 4 3" xfId="20852" xr:uid="{A9BBFDC6-7D88-49D2-BF22-BB4707D9C78B}"/>
    <cellStyle name="Normal 3 3 3 7 4 3 2" xfId="44990" xr:uid="{AF764CF4-0D3A-4576-A23C-88B8AB36851D}"/>
    <cellStyle name="Normal 3 3 3 7 4 4" xfId="31572" xr:uid="{07448B38-2B2E-4DA1-ADDE-964F7B650635}"/>
    <cellStyle name="Normal 3 3 3 7 5" xfId="7257" xr:uid="{B5120BCA-5A25-4D47-9881-27410611537C}"/>
    <cellStyle name="Normal 3 3 3 7 5 2" xfId="15516" xr:uid="{593A5FBF-49B3-4C07-9442-53E507DA63BE}"/>
    <cellStyle name="Normal 3 3 3 7 5 2 2" xfId="40098" xr:uid="{FCB30381-8C7E-4741-8A1C-8BA33DFBABA9}"/>
    <cellStyle name="Normal 3 3 3 7 5 3" xfId="32083" xr:uid="{4A6D7F79-5933-44FD-882F-E6F255C21A2E}"/>
    <cellStyle name="Normal 3 3 3 7 6" xfId="5099" xr:uid="{749F51F7-9966-4501-BCA9-3D9F72141FB7}"/>
    <cellStyle name="Normal 3 3 3 7 6 2" xfId="13394" xr:uid="{D3A5E784-B6F2-4765-8082-EC890235EA0C}"/>
    <cellStyle name="Normal 3 3 3 7 6 2 2" xfId="37978" xr:uid="{4702D385-7116-4F11-B36A-18512141FF5C}"/>
    <cellStyle name="Normal 3 3 3 7 6 3" xfId="29959" xr:uid="{E99B9549-8C53-40F5-BE9B-B90A4CF219FD}"/>
    <cellStyle name="Normal 3 3 3 7 7" xfId="9516" xr:uid="{8D34B7A8-FCBF-430D-8FF3-D9D4909CA048}"/>
    <cellStyle name="Normal 3 3 3 7 7 2" xfId="34216" xr:uid="{8C8669E9-DDA3-4D30-94BF-EDB80D0EAB6E}"/>
    <cellStyle name="Normal 3 3 3 7 8" xfId="18423" xr:uid="{E51225C8-4F94-4C17-AEE6-3FF1303D5F08}"/>
    <cellStyle name="Normal 3 3 3 7 8 2" xfId="42633" xr:uid="{4D5B21E5-AE28-458A-B469-D634C9789E04}"/>
    <cellStyle name="Normal 3 3 3 7 9" xfId="26335" xr:uid="{46288620-B284-4BC6-9936-D09EC98F0904}"/>
    <cellStyle name="Normal 3 3 3 8" xfId="1207" xr:uid="{7721ED53-4C97-4DF5-A4A0-8AB661BF90DA}"/>
    <cellStyle name="Normal 3 3 3 8 2" xfId="5879" xr:uid="{86063AD5-532A-442E-96DF-A8E6BB9724A6}"/>
    <cellStyle name="Normal 3 3 3 8 2 2" xfId="7766" xr:uid="{9698432B-5095-4C9E-B6FD-8BE83143EBBE}"/>
    <cellStyle name="Normal 3 3 3 8 2 2 2" xfId="16024" xr:uid="{F7E8E854-9189-4211-9555-D36B51D49981}"/>
    <cellStyle name="Normal 3 3 3 8 2 2 2 2" xfId="40606" xr:uid="{C2D037F1-8904-4983-8E93-6C886FD70FEC}"/>
    <cellStyle name="Normal 3 3 3 8 2 2 3" xfId="32591" xr:uid="{5C11E137-8111-4C2B-9AF6-CF4611EE6809}"/>
    <cellStyle name="Normal 3 3 3 8 2 3" xfId="14141" xr:uid="{EC6F80D2-C95E-4EAD-9B16-15C367447D26}"/>
    <cellStyle name="Normal 3 3 3 8 2 3 2" xfId="38723" xr:uid="{29CB3968-D245-4FE7-AD7F-C15DC2A17ED9}"/>
    <cellStyle name="Normal 3 3 3 8 2 4" xfId="22404" xr:uid="{8E774352-5B2B-4446-9FDF-AD366959B3C4}"/>
    <cellStyle name="Normal 3 3 3 8 2 4 2" xfId="46438" xr:uid="{F9ED3050-93F7-4630-B892-7499ED33240E}"/>
    <cellStyle name="Normal 3 3 3 8 2 5" xfId="30708" xr:uid="{3C6F688A-8FC1-4119-997F-34FBA6893D5E}"/>
    <cellStyle name="Normal 3 3 3 8 3" xfId="6399" xr:uid="{BAA38768-CFAF-4607-B7AE-0E1D7A0310F4}"/>
    <cellStyle name="Normal 3 3 3 8 3 2" xfId="14658" xr:uid="{14A75BA4-C427-48CB-AD7A-B598A9B30B91}"/>
    <cellStyle name="Normal 3 3 3 8 3 2 2" xfId="39240" xr:uid="{3296A000-595C-4FC2-B872-A5B201FF1ED4}"/>
    <cellStyle name="Normal 3 3 3 8 3 3" xfId="31225" xr:uid="{D1448995-B9D5-411D-8371-7C2D8F35CFD7}"/>
    <cellStyle name="Normal 3 3 3 8 4" xfId="7309" xr:uid="{DB44197E-CC24-4057-9BB8-DED9607B978D}"/>
    <cellStyle name="Normal 3 3 3 8 4 2" xfId="15568" xr:uid="{D89A7D95-56E4-4B98-8B3D-FB3A36DB17EF}"/>
    <cellStyle name="Normal 3 3 3 8 4 2 2" xfId="40150" xr:uid="{3A4827F3-08D5-49C9-B68D-5F899BBD2A86}"/>
    <cellStyle name="Normal 3 3 3 8 4 3" xfId="32135" xr:uid="{EBEE4A97-0C02-42E8-9556-4DD85F3EDAB8}"/>
    <cellStyle name="Normal 3 3 3 8 5" xfId="5152" xr:uid="{48F681A8-7871-4423-9873-08DFE2CF1011}"/>
    <cellStyle name="Normal 3 3 3 8 5 2" xfId="13446" xr:uid="{BF48C184-66CF-465F-82B8-55EF402B0ACB}"/>
    <cellStyle name="Normal 3 3 3 8 5 2 2" xfId="38030" xr:uid="{F5A17228-A077-435B-96EC-A589F4F436E4}"/>
    <cellStyle name="Normal 3 3 3 8 5 3" xfId="30012" xr:uid="{78627180-EC80-4DAF-A2DE-151E63C2F785}"/>
    <cellStyle name="Normal 3 3 3 8 6" xfId="9575" xr:uid="{0EB2AC4B-913F-4072-B6E2-96F711642ECB}"/>
    <cellStyle name="Normal 3 3 3 8 6 2" xfId="34270" xr:uid="{4577FC5F-D951-4E4B-B8D1-CB77A1B2AF59}"/>
    <cellStyle name="Normal 3 3 3 8 7" xfId="19937" xr:uid="{7B7D9C34-2F08-420B-86E6-0EBD56046B08}"/>
    <cellStyle name="Normal 3 3 3 8 7 2" xfId="44115" xr:uid="{990E0D97-3B78-44B6-A021-B37A7AB3036E}"/>
    <cellStyle name="Normal 3 3 3 8 8" xfId="26387" xr:uid="{B2108339-79BF-4C74-B5CC-6D5E3BEC2120}"/>
    <cellStyle name="Normal 3 3 3 9" xfId="1166" xr:uid="{DC52086D-E387-4CA1-B19F-69AA8DA887CB}"/>
    <cellStyle name="Normal 3 3 3 9 2" xfId="6252" xr:uid="{8BE6B6E5-2124-4E17-80A3-B77CD1631BC0}"/>
    <cellStyle name="Normal 3 3 3 9 2 2" xfId="8139" xr:uid="{E1272C03-0E19-497C-B26B-CAD4CBE00879}"/>
    <cellStyle name="Normal 3 3 3 9 2 2 2" xfId="16397" xr:uid="{AB2C1805-10E3-477C-B3D5-A76BFA457512}"/>
    <cellStyle name="Normal 3 3 3 9 2 2 2 2" xfId="40979" xr:uid="{F179AC47-425F-4AB0-9B0E-F862F744CBB0}"/>
    <cellStyle name="Normal 3 3 3 9 2 2 3" xfId="32964" xr:uid="{7AE4A20C-6C64-4B27-B300-E96AD7903190}"/>
    <cellStyle name="Normal 3 3 3 9 2 3" xfId="14514" xr:uid="{AC87A492-EEBD-4E1B-A9DA-D32532892EB6}"/>
    <cellStyle name="Normal 3 3 3 9 2 3 2" xfId="39096" xr:uid="{52643828-565E-4DE4-83C8-7E5E4395FAE2}"/>
    <cellStyle name="Normal 3 3 3 9 2 4" xfId="22375" xr:uid="{AB9EC02B-20B2-49BD-800C-A7211E4CD0BC}"/>
    <cellStyle name="Normal 3 3 3 9 2 4 2" xfId="46409" xr:uid="{1F061865-CFA5-4F9F-A0BA-1344450861E8}"/>
    <cellStyle name="Normal 3 3 3 9 2 5" xfId="31081" xr:uid="{593C61C5-3511-45A2-A496-E2A0590618B8}"/>
    <cellStyle name="Normal 3 3 3 9 3" xfId="6772" xr:uid="{DB18971E-6E98-4464-A2C7-9A231B51F8A0}"/>
    <cellStyle name="Normal 3 3 3 9 3 2" xfId="15031" xr:uid="{91760702-1CDC-4E42-BAB5-12F17734FA45}"/>
    <cellStyle name="Normal 3 3 3 9 3 2 2" xfId="39613" xr:uid="{500144F3-30A6-4950-9B63-7FBDABCF7FE8}"/>
    <cellStyle name="Normal 3 3 3 9 3 3" xfId="31598" xr:uid="{1521D489-030D-4CFA-A8D8-DB712C4AA3E8}"/>
    <cellStyle name="Normal 3 3 3 9 4" xfId="7283" xr:uid="{49CB842B-6313-4E68-B203-514AE0F96818}"/>
    <cellStyle name="Normal 3 3 3 9 4 2" xfId="15542" xr:uid="{5F190337-58F7-4777-9E56-EC62D21DFDC5}"/>
    <cellStyle name="Normal 3 3 3 9 4 2 2" xfId="40124" xr:uid="{8CAB7509-0C43-4E93-89D1-D4855F4A3699}"/>
    <cellStyle name="Normal 3 3 3 9 4 3" xfId="32109" xr:uid="{F03016B0-3EAB-4F1C-AC37-1832ECBBDA3F}"/>
    <cellStyle name="Normal 3 3 3 9 5" xfId="5125" xr:uid="{8583BA17-25F1-45CC-8CB2-F84A42AEDBB2}"/>
    <cellStyle name="Normal 3 3 3 9 5 2" xfId="13420" xr:uid="{8249D719-D0F9-4909-85B4-698232E6A7B2}"/>
    <cellStyle name="Normal 3 3 3 9 5 2 2" xfId="38004" xr:uid="{AD842424-93A7-4041-B5B2-A3D0BD12C989}"/>
    <cellStyle name="Normal 3 3 3 9 5 3" xfId="29985" xr:uid="{7C767B42-9DD5-4639-BAB1-397644235A1D}"/>
    <cellStyle name="Normal 3 3 3 9 6" xfId="9542" xr:uid="{0CD455EF-A4AF-4B44-AB15-5A0CB18025BD}"/>
    <cellStyle name="Normal 3 3 3 9 6 2" xfId="34242" xr:uid="{01BBA4C7-06C4-4D92-932A-5CA969F19FFE}"/>
    <cellStyle name="Normal 3 3 3 9 7" xfId="19909" xr:uid="{0A101BBC-C971-48BC-BB88-1BA0EF340089}"/>
    <cellStyle name="Normal 3 3 3 9 7 2" xfId="44089" xr:uid="{11C235E3-148A-41A6-8E8F-784F36526F8D}"/>
    <cellStyle name="Normal 3 3 3 9 8" xfId="26361" xr:uid="{4FDEF855-4EDA-4563-A7E7-C58C551DA09D}"/>
    <cellStyle name="Normal 3 3 30" xfId="17728" xr:uid="{0E66E0C6-B206-48C6-9B5E-56C9EA25C3F2}"/>
    <cellStyle name="Normal 3 3 30 2" xfId="41955" xr:uid="{68947CE3-289C-4C45-8478-B67122E738B8}"/>
    <cellStyle name="Normal 3 3 31" xfId="17804" xr:uid="{31BE7E1A-0635-4A09-B8E2-853D49A41A28}"/>
    <cellStyle name="Normal 3 3 31 2" xfId="42029" xr:uid="{37E909FB-AA21-4543-994F-9834AE1AAD22}"/>
    <cellStyle name="Normal 3 3 32" xfId="18374" xr:uid="{2A85C9C4-B5FB-41CA-96E7-26C33A5CE73D}"/>
    <cellStyle name="Normal 3 3 32 2" xfId="42591" xr:uid="{7F32B61C-BEB9-459C-9BEE-E9C65F3B15B6}"/>
    <cellStyle name="Normal 3 3 33" xfId="25542" xr:uid="{4E2F141F-EBB9-49E4-BC94-24665D3DBB73}"/>
    <cellStyle name="Normal 3 3 4" xfId="159" xr:uid="{60AACCFE-5D3C-43E3-9229-3EC0FEC9E6F8}"/>
    <cellStyle name="Normal 3 3 4 10" xfId="2015" xr:uid="{581B6F7E-2822-4D37-B55B-B79818DBE0CA}"/>
    <cellStyle name="Normal 3 3 4 10 2" xfId="6412" xr:uid="{41838FD6-7B34-4B39-8F52-666E584A27C5}"/>
    <cellStyle name="Normal 3 3 4 10 2 2" xfId="14671" xr:uid="{4766B407-6E8C-4CE2-82E0-194CEB7225CB}"/>
    <cellStyle name="Normal 3 3 4 10 2 2 2" xfId="39253" xr:uid="{AE9E0639-0347-4A81-8E13-45BB9604D63C}"/>
    <cellStyle name="Normal 3 3 4 10 2 3" xfId="23179" xr:uid="{A7985A3D-D61C-4F1F-AF21-D5069B0D49B9}"/>
    <cellStyle name="Normal 3 3 4 10 2 3 2" xfId="47190" xr:uid="{A25F058B-22FD-44F2-93EC-A95EA569A1C4}"/>
    <cellStyle name="Normal 3 3 4 10 2 4" xfId="31238" xr:uid="{C673735B-21CD-451D-9DCA-44C312AF828D}"/>
    <cellStyle name="Normal 3 3 4 10 3" xfId="10357" xr:uid="{EE112747-F3EC-4386-A149-D3649731E404}"/>
    <cellStyle name="Normal 3 3 4 10 3 2" xfId="35016" xr:uid="{39D195D3-B65A-4D98-9A41-DAA753E0F142}"/>
    <cellStyle name="Normal 3 3 4 10 4" xfId="20714" xr:uid="{98EF48BC-0BDA-4EB6-9BB2-D2D801EB1084}"/>
    <cellStyle name="Normal 3 3 4 10 4 2" xfId="44874" xr:uid="{8103923E-1AB4-4946-988D-7EC1911F1FBE}"/>
    <cellStyle name="Normal 3 3 4 10 5" xfId="27131" xr:uid="{63D1B3B0-8068-45CF-9EC8-AE24D0518111}"/>
    <cellStyle name="Normal 3 3 4 11" xfId="2086" xr:uid="{BF0F2A38-6FFC-4E91-8796-C94D47E57C52}"/>
    <cellStyle name="Normal 3 3 4 11 2" xfId="8259" xr:uid="{78E5D99F-85F1-4B0C-91C6-636432C983FC}"/>
    <cellStyle name="Normal 3 3 4 11 2 2" xfId="16517" xr:uid="{5B8C3BDC-C382-4EED-93B1-7D446688EFE9}"/>
    <cellStyle name="Normal 3 3 4 11 2 2 2" xfId="41099" xr:uid="{3E3CBA77-7CD2-4759-B015-A54819D29529}"/>
    <cellStyle name="Normal 3 3 4 11 2 3" xfId="21463" xr:uid="{D79CBA60-5B7D-4B5F-BD70-9EFF4B3F11D2}"/>
    <cellStyle name="Normal 3 3 4 11 2 3 2" xfId="45569" xr:uid="{9C4C0358-745A-4ECB-9BA0-F4644E133127}"/>
    <cellStyle name="Normal 3 3 4 11 2 4" xfId="33084" xr:uid="{402181BE-10F3-4353-B5D2-49CB93CEBF6E}"/>
    <cellStyle name="Normal 3 3 4 11 3" xfId="10428" xr:uid="{1A7762AA-1F30-4DD5-A1D5-7054AD3ED29C}"/>
    <cellStyle name="Normal 3 3 4 11 3 2" xfId="35086" xr:uid="{603D7111-8F97-4279-AC1F-43CD9EB4584E}"/>
    <cellStyle name="Normal 3 3 4 11 4" xfId="18989" xr:uid="{4EDAE4DB-7A87-47EE-BFEF-4CC8B0CB1094}"/>
    <cellStyle name="Normal 3 3 4 11 4 2" xfId="43183" xr:uid="{CE0030EC-3CD8-4817-8B3E-90F06AF6ADCE}"/>
    <cellStyle name="Normal 3 3 4 11 5" xfId="27201" xr:uid="{ECA62A18-6ABD-4C32-B923-823DF3F77893}"/>
    <cellStyle name="Normal 3 3 4 12" xfId="2328" xr:uid="{82FBF0A3-D872-4A65-86D8-F67609337A3F}"/>
    <cellStyle name="Normal 3 3 4 12 2" xfId="10669" xr:uid="{42FA5EEB-AF71-4E71-B7CB-38F4ED494C61}"/>
    <cellStyle name="Normal 3 3 4 12 2 2" xfId="35326" xr:uid="{90714983-614F-4A1B-8E27-64FF6E125C52}"/>
    <cellStyle name="Normal 3 3 4 12 3" xfId="20867" xr:uid="{34146F4C-1EC3-46D6-A8BC-005ACF55D410}"/>
    <cellStyle name="Normal 3 3 4 12 3 2" xfId="45005" xr:uid="{FDC0937C-5A11-49A0-9F03-A405EFD8C22A}"/>
    <cellStyle name="Normal 3 3 4 12 4" xfId="27441" xr:uid="{65990D0F-1685-496A-929A-F193915EF49A}"/>
    <cellStyle name="Normal 3 3 4 13" xfId="2402" xr:uid="{ED3E537C-4625-4B09-9C3D-FD82BBD90B11}"/>
    <cellStyle name="Normal 3 3 4 13 2" xfId="10743" xr:uid="{6C7D5184-4832-441C-B863-CF3213CD538A}"/>
    <cellStyle name="Normal 3 3 4 13 2 2" xfId="35400" xr:uid="{BB645AF5-3770-486E-9EB2-1FD3EC05C39F}"/>
    <cellStyle name="Normal 3 3 4 13 3" xfId="27515" xr:uid="{E5CEBDD1-CA6F-459C-9111-3B516BFB3A59}"/>
    <cellStyle name="Normal 3 3 4 14" xfId="2473" xr:uid="{F33805D2-8D47-4E02-A5E2-DB2E4395D021}"/>
    <cellStyle name="Normal 3 3 4 14 2" xfId="10814" xr:uid="{3A4DE7AF-2F0D-4B4A-B154-0181DFD72E13}"/>
    <cellStyle name="Normal 3 3 4 14 2 2" xfId="35470" xr:uid="{532F9591-373E-44F2-AC95-30D77C3727B2}"/>
    <cellStyle name="Normal 3 3 4 14 3" xfId="27585" xr:uid="{186AFBAA-D2BE-461E-A78A-899F4C5716A9}"/>
    <cellStyle name="Normal 3 3 4 15" xfId="2710" xr:uid="{D47F959A-D56F-4CEE-A5E4-6C564AD48D6A}"/>
    <cellStyle name="Normal 3 3 4 15 2" xfId="11051" xr:uid="{0B6A4C0F-E5F7-40B9-9F96-7C7E3D736A1E}"/>
    <cellStyle name="Normal 3 3 4 15 2 2" xfId="35706" xr:uid="{52D88A9A-9DFF-40F6-9DBD-03AF9EEF4A7C}"/>
    <cellStyle name="Normal 3 3 4 15 3" xfId="27821" xr:uid="{E2EF9C6F-9A19-4D10-A033-14D2DACE80F0}"/>
    <cellStyle name="Normal 3 3 4 16" xfId="3183" xr:uid="{13AA6D81-EBE5-4597-BBE7-6ACFFC1A9526}"/>
    <cellStyle name="Normal 3 3 4 16 2" xfId="11524" xr:uid="{A81A491A-0341-4449-84F2-8664B75C143A}"/>
    <cellStyle name="Normal 3 3 4 16 2 2" xfId="36178" xr:uid="{FA0E338C-8CAC-48AB-8978-299148076984}"/>
    <cellStyle name="Normal 3 3 4 16 3" xfId="28293" xr:uid="{E4E9ED14-F4F1-47B0-844A-3317D2020F56}"/>
    <cellStyle name="Normal 3 3 4 17" xfId="3426" xr:uid="{805F4D9A-429D-4495-AB56-1C3F317BA9D0}"/>
    <cellStyle name="Normal 3 3 4 17 2" xfId="11767" xr:uid="{A5D342F2-7A71-41F0-8279-E67B89CF4720}"/>
    <cellStyle name="Normal 3 3 4 17 2 2" xfId="36414" xr:uid="{F5FCBBD5-BF5A-4879-B523-7D8F3A0823B5}"/>
    <cellStyle name="Normal 3 3 4 17 3" xfId="28529" xr:uid="{1C039B24-B300-4231-BA9C-04418DE5CA1D}"/>
    <cellStyle name="Normal 3 3 4 18" xfId="3963" xr:uid="{BD5BB03C-6507-45F6-8D81-8A96B242CE64}"/>
    <cellStyle name="Normal 3 3 4 18 2" xfId="12304" xr:uid="{31C77521-4CCF-41D0-B9AD-CE0FCC56B9B6}"/>
    <cellStyle name="Normal 3 3 4 18 2 2" xfId="36890" xr:uid="{3DE8D2AF-9DA5-4966-BB43-734E33354A08}"/>
    <cellStyle name="Normal 3 3 4 18 3" xfId="29005" xr:uid="{9A639941-C314-4FA7-87FE-D410EFE18DE9}"/>
    <cellStyle name="Normal 3 3 4 19" xfId="4037" xr:uid="{65DF57CB-6A53-4558-9EC6-E2E175B67C79}"/>
    <cellStyle name="Normal 3 3 4 19 2" xfId="12378" xr:uid="{55B9BC07-6A06-4A6A-BD36-18F7F2722FA0}"/>
    <cellStyle name="Normal 3 3 4 19 2 2" xfId="36964" xr:uid="{9411DC49-5A0F-4A2F-B064-21D296E8C9E2}"/>
    <cellStyle name="Normal 3 3 4 19 3" xfId="29079" xr:uid="{4AFC06D4-F1B4-40DA-BA3B-2359AC26ECEB}"/>
    <cellStyle name="Normal 3 3 4 2" xfId="264" xr:uid="{E3AF3287-305E-444A-8792-6F7A3D87F991}"/>
    <cellStyle name="Normal 3 3 4 2 10" xfId="2771" xr:uid="{BDF8CA2A-2C12-48F6-A518-0F1172F1BB93}"/>
    <cellStyle name="Normal 3 3 4 2 10 2" xfId="11112" xr:uid="{1DAAA592-1237-4415-A64B-87DC2FFA4BC6}"/>
    <cellStyle name="Normal 3 3 4 2 10 2 2" xfId="35767" xr:uid="{2704DF72-6223-4183-98DF-0C6F9DDAD5C6}"/>
    <cellStyle name="Normal 3 3 4 2 10 3" xfId="27882" xr:uid="{E06BFEAC-2614-4CAD-8E05-87B1FCCB6626}"/>
    <cellStyle name="Normal 3 3 4 2 11" xfId="3244" xr:uid="{C5FE33F9-9EC3-4B20-9B20-834795C61E6C}"/>
    <cellStyle name="Normal 3 3 4 2 11 2" xfId="11585" xr:uid="{5B8F883A-3415-4620-84A5-99A785A04D82}"/>
    <cellStyle name="Normal 3 3 4 2 11 2 2" xfId="36239" xr:uid="{ED998129-C53A-492D-8AC1-830710D4DC72}"/>
    <cellStyle name="Normal 3 3 4 2 11 3" xfId="28354" xr:uid="{B077A6DF-A047-4C32-BDCD-BB19309B7BB6}"/>
    <cellStyle name="Normal 3 3 4 2 12" xfId="3488" xr:uid="{69491318-4580-4756-8E0A-EC40338C95C2}"/>
    <cellStyle name="Normal 3 3 4 2 12 2" xfId="11829" xr:uid="{B3E9A440-A563-431F-9047-A67891CC0A97}"/>
    <cellStyle name="Normal 3 3 4 2 12 2 2" xfId="36475" xr:uid="{FF1174B6-E7E4-4834-9191-F9B0A2C6484E}"/>
    <cellStyle name="Normal 3 3 4 2 12 3" xfId="28590" xr:uid="{4AB3DDDF-91A9-4D34-AB28-3F4E9D4E154A}"/>
    <cellStyle name="Normal 3 3 4 2 13" xfId="4200" xr:uid="{81E7B3A4-A26E-450F-B433-99C916D2DB35}"/>
    <cellStyle name="Normal 3 3 4 2 13 2" xfId="12541" xr:uid="{5784E1B5-7439-4574-9E81-9ABBEFC18D98}"/>
    <cellStyle name="Normal 3 3 4 2 13 2 2" xfId="37126" xr:uid="{597F6A81-54D4-4AC7-BD12-38F2FF72B51D}"/>
    <cellStyle name="Normal 3 3 4 2 13 3" xfId="29210" xr:uid="{024DE38B-0B18-4060-93D3-6C2D1F712F79}"/>
    <cellStyle name="Normal 3 3 4 2 14" xfId="4783" xr:uid="{042F8BEF-D779-4EB0-8D65-E5250F15DCA9}"/>
    <cellStyle name="Normal 3 3 4 2 14 2" xfId="13111" xr:uid="{30B83705-9FD7-49A1-872F-659F254A1984}"/>
    <cellStyle name="Normal 3 3 4 2 14 2 2" xfId="37696" xr:uid="{2FD0C158-9F53-4EA4-846B-CFFD10A4DC2D}"/>
    <cellStyle name="Normal 3 3 4 2 14 3" xfId="29676" xr:uid="{AF2CE3E2-4039-4D67-ACF5-86B08D282B04}"/>
    <cellStyle name="Normal 3 3 4 2 15" xfId="8715" xr:uid="{FC9D90E7-5F4E-43C3-B9B5-9530103D5817}"/>
    <cellStyle name="Normal 3 3 4 2 15 2" xfId="33495" xr:uid="{448E769B-4A82-4B3B-BB97-DDEBE9272E0A}"/>
    <cellStyle name="Normal 3 3 4 2 16" xfId="17903" xr:uid="{E2782066-B90F-444E-8786-2828C930810B}"/>
    <cellStyle name="Normal 3 3 4 2 16 2" xfId="42128" xr:uid="{D6CE99F4-203C-4A2C-AC8D-953151401FD0}"/>
    <cellStyle name="Normal 3 3 4 2 17" xfId="18504" xr:uid="{37FB6011-DD4E-48B6-A687-02ADC3FBC063}"/>
    <cellStyle name="Normal 3 3 4 2 17 2" xfId="42707" xr:uid="{7D15E4B2-49CF-464F-B34E-2850120B4131}"/>
    <cellStyle name="Normal 3 3 4 2 18" xfId="25629" xr:uid="{7C7283A5-EF1C-42E4-931A-0C47CFF6822D}"/>
    <cellStyle name="Normal 3 3 4 2 2" xfId="460" xr:uid="{0C633C5B-E0EC-46F6-9EB2-28D9655D9A34}"/>
    <cellStyle name="Normal 3 3 4 2 2 10" xfId="5000" xr:uid="{5FC911CF-B66E-44EF-A888-F40AAFDFB1CB}"/>
    <cellStyle name="Normal 3 3 4 2 2 10 2" xfId="13300" xr:uid="{CE9795E0-CF44-464E-88D8-FE8F54E7B994}"/>
    <cellStyle name="Normal 3 3 4 2 2 10 2 2" xfId="37884" xr:uid="{49828D5A-B8D0-4A65-A0BC-64D8D1DDC451}"/>
    <cellStyle name="Normal 3 3 4 2 2 10 3" xfId="29866" xr:uid="{B90BD30E-CBE6-4258-8C80-939128440E1C}"/>
    <cellStyle name="Normal 3 3 4 2 2 11" xfId="8850" xr:uid="{79BBD5FE-B484-4ED4-9EF3-AA18787A6A5C}"/>
    <cellStyle name="Normal 3 3 4 2 2 11 2" xfId="33616" xr:uid="{DBF63654-072B-4811-9831-08F60EFA252B}"/>
    <cellStyle name="Normal 3 3 4 2 2 12" xfId="18035" xr:uid="{695A5C37-846A-42DB-8795-A7F3448D463B}"/>
    <cellStyle name="Normal 3 3 4 2 2 12 2" xfId="42260" xr:uid="{5FAEE94D-7067-474C-B6AC-FB7FB6FFED4E}"/>
    <cellStyle name="Normal 3 3 4 2 2 13" xfId="18643" xr:uid="{4FF928CE-A8C0-4477-9950-6DD9C99039C1}"/>
    <cellStyle name="Normal 3 3 4 2 2 13 2" xfId="42839" xr:uid="{8CF29F64-7C0F-4904-B48E-B94ECDA9A6A4}"/>
    <cellStyle name="Normal 3 3 4 2 2 14" xfId="25747" xr:uid="{9A621DFA-7576-4051-99C4-290DEDC03531}"/>
    <cellStyle name="Normal 3 3 4 2 2 2" xfId="1478" xr:uid="{C168BACD-CC0C-4CDD-93C7-21C5C082F848}"/>
    <cellStyle name="Normal 3 3 4 2 2 2 2" xfId="3125" xr:uid="{D276EB95-3168-42AF-ADD3-CA9BB143362C}"/>
    <cellStyle name="Normal 3 3 4 2 2 2 2 2" xfId="7082" xr:uid="{3F569300-B88E-4254-B229-D88FCD699422}"/>
    <cellStyle name="Normal 3 3 4 2 2 2 2 2 2" xfId="15341" xr:uid="{204A02AB-8EE2-44D2-9BA1-955D7B602E73}"/>
    <cellStyle name="Normal 3 3 4 2 2 2 2 2 2 2" xfId="39923" xr:uid="{BB90BF4C-90FD-47D1-925A-C6C6AB7D178D}"/>
    <cellStyle name="Normal 3 3 4 2 2 2 2 2 3" xfId="31908" xr:uid="{FC6A319B-1351-43C5-B0BC-5D2740C427AA}"/>
    <cellStyle name="Normal 3 3 4 2 2 2 2 3" xfId="11466" xr:uid="{F8FA9655-A3CF-4B0B-898B-7984F9B981B2}"/>
    <cellStyle name="Normal 3 3 4 2 2 2 2 3 2" xfId="36121" xr:uid="{06BC4077-5D17-4EE7-A6AB-377A2C2F83F5}"/>
    <cellStyle name="Normal 3 3 4 2 2 2 2 4" xfId="22666" xr:uid="{FB806BE8-02B0-4FE4-858C-BF2105386E5C}"/>
    <cellStyle name="Normal 3 3 4 2 2 2 2 4 2" xfId="46693" xr:uid="{A51AA20B-46C5-421D-BB85-3257B3DBB2B4}"/>
    <cellStyle name="Normal 3 3 4 2 2 2 2 5" xfId="28236" xr:uid="{14223092-8C40-44CB-A827-508D9DA26349}"/>
    <cellStyle name="Normal 3 3 4 2 2 2 3" xfId="3844" xr:uid="{E3BA960C-89F4-44F5-A3F4-22F79BAA4FB8}"/>
    <cellStyle name="Normal 3 3 4 2 2 2 3 2" xfId="12185" xr:uid="{4E584B88-2B11-4A58-B863-C21E31F30671}"/>
    <cellStyle name="Normal 3 3 4 2 2 2 3 2 2" xfId="36829" xr:uid="{28AA86E2-17CD-4E57-A1D7-B2FE47630D13}"/>
    <cellStyle name="Normal 3 3 4 2 2 2 3 3" xfId="28944" xr:uid="{88C4E9DD-E3BA-468B-B8A7-7623794835AC}"/>
    <cellStyle name="Normal 3 3 4 2 2 2 4" xfId="4598" xr:uid="{446B440C-5B46-466A-A27B-756481D634C7}"/>
    <cellStyle name="Normal 3 3 4 2 2 2 4 2" xfId="12939" xr:uid="{F79D8ED4-1E9A-4E5F-8416-77B5AC1647EB}"/>
    <cellStyle name="Normal 3 3 4 2 2 2 4 2 2" xfId="37524" xr:uid="{07DFD304-EF63-4E61-A594-1EC15E99071B}"/>
    <cellStyle name="Normal 3 3 4 2 2 2 4 3" xfId="29564" xr:uid="{1D35C420-6B30-4ECB-B297-BA899BB5A1B4}"/>
    <cellStyle name="Normal 3 3 4 2 2 2 5" xfId="5418" xr:uid="{47A48EC6-A459-4CCA-B02E-CE1D6BE71284}"/>
    <cellStyle name="Normal 3 3 4 2 2 2 5 2" xfId="13701" xr:uid="{B97DAE29-8118-4A1C-A408-D1907254C98E}"/>
    <cellStyle name="Normal 3 3 4 2 2 2 5 2 2" xfId="38285" xr:uid="{9E1C052D-6538-4800-A6FB-34562C4F3A81}"/>
    <cellStyle name="Normal 3 3 4 2 2 2 5 3" xfId="30267" xr:uid="{CF9C5498-AE97-4BDD-990F-5E3817E63803}"/>
    <cellStyle name="Normal 3 3 4 2 2 2 6" xfId="9839" xr:uid="{2C960C58-C774-4CD5-9327-564668D062C9}"/>
    <cellStyle name="Normal 3 3 4 2 2 2 6 2" xfId="34525" xr:uid="{139E1342-AF16-474D-A8B6-A2950C23B578}"/>
    <cellStyle name="Normal 3 3 4 2 2 2 7" xfId="18271" xr:uid="{51B67A14-48A8-46AA-8F48-ED60EEC25513}"/>
    <cellStyle name="Normal 3 3 4 2 2 2 7 2" xfId="42496" xr:uid="{92609EA9-C77B-4E91-A045-490FA85A41D5}"/>
    <cellStyle name="Normal 3 3 4 2 2 2 8" xfId="20200" xr:uid="{0E5CA986-5F15-4FA8-888F-BFBE9F34A440}"/>
    <cellStyle name="Normal 3 3 4 2 2 2 8 2" xfId="44374" xr:uid="{2BB06A01-2346-4537-9D63-B0760EECE78B}"/>
    <cellStyle name="Normal 3 3 4 2 2 2 9" xfId="26641" xr:uid="{3ADD82E6-3BE9-4782-84AE-7D54F2CC7866}"/>
    <cellStyle name="Normal 3 3 4 2 2 3" xfId="1040" xr:uid="{291EAD00-53AB-4D83-A76E-EAF1BE07D1A6}"/>
    <cellStyle name="Normal 3 3 4 2 2 3 2" xfId="8020" xr:uid="{05997645-81B0-41DF-8366-70B520535236}"/>
    <cellStyle name="Normal 3 3 4 2 2 3 2 2" xfId="16278" xr:uid="{8D743B66-964F-4683-A321-519EFF0814FD}"/>
    <cellStyle name="Normal 3 3 4 2 2 3 2 2 2" xfId="40860" xr:uid="{0AE86954-306B-4F36-A6CC-F5759B3E715D}"/>
    <cellStyle name="Normal 3 3 4 2 2 3 2 3" xfId="22249" xr:uid="{160F4FBE-FCE3-4C88-A393-C71C7417C432}"/>
    <cellStyle name="Normal 3 3 4 2 2 3 2 3 2" xfId="46289" xr:uid="{F00B1669-892A-4400-8D9B-CECC81766E94}"/>
    <cellStyle name="Normal 3 3 4 2 2 3 2 4" xfId="32845" xr:uid="{AE5B7EF0-1B88-4C7F-9B1D-DA29D9F7B3BC}"/>
    <cellStyle name="Normal 3 3 4 2 2 3 3" xfId="6133" xr:uid="{9B83A259-FBFE-4844-A3C1-6ED798AC7EF0}"/>
    <cellStyle name="Normal 3 3 4 2 2 3 3 2" xfId="14395" xr:uid="{6E6C50C2-76D3-4A27-AA90-B8EE982DEE5B}"/>
    <cellStyle name="Normal 3 3 4 2 2 3 3 2 2" xfId="38977" xr:uid="{E6D55871-5D19-45E0-932C-DBBAF2D6774A}"/>
    <cellStyle name="Normal 3 3 4 2 2 3 3 3" xfId="30962" xr:uid="{B5B5FB54-A034-4476-B761-9B104C592D6B}"/>
    <cellStyle name="Normal 3 3 4 2 2 3 4" xfId="9416" xr:uid="{C5BEF0C0-FACF-45FE-85F7-41DF135D0963}"/>
    <cellStyle name="Normal 3 3 4 2 2 3 4 2" xfId="34123" xr:uid="{466E1635-C40F-457C-924A-22894760B83F}"/>
    <cellStyle name="Normal 3 3 4 2 2 3 5" xfId="19784" xr:uid="{61C08EE2-6751-49DC-8569-B20D2EF112EA}"/>
    <cellStyle name="Normal 3 3 4 2 2 3 5 2" xfId="43964" xr:uid="{AC59DB10-DA95-4BC0-AA9F-77791FAF826F}"/>
    <cellStyle name="Normal 3 3 4 2 2 3 6" xfId="26242" xr:uid="{99C474B9-BE17-4504-95DB-542A497DCA08}"/>
    <cellStyle name="Normal 3 3 4 2 2 4" xfId="2266" xr:uid="{09D76EF4-38CA-4B7C-A49B-8C7B66E36150}"/>
    <cellStyle name="Normal 3 3 4 2 2 4 2" xfId="6653" xr:uid="{CD023F46-6B2A-4DB9-85CD-3969313D79DC}"/>
    <cellStyle name="Normal 3 3 4 2 2 4 2 2" xfId="14912" xr:uid="{1CFA0E52-2EB6-43FA-8F2F-CF57C910438A}"/>
    <cellStyle name="Normal 3 3 4 2 2 4 2 2 2" xfId="39494" xr:uid="{D56E1508-612F-4B40-8BC1-1DC867761548}"/>
    <cellStyle name="Normal 3 3 4 2 2 4 2 3" xfId="21715" xr:uid="{262C3552-6284-478D-98D0-B2A73B6ED5CA}"/>
    <cellStyle name="Normal 3 3 4 2 2 4 2 3 2" xfId="45792" xr:uid="{3B2B7738-594A-474F-8811-A73E7BF2FD56}"/>
    <cellStyle name="Normal 3 3 4 2 2 4 2 4" xfId="31479" xr:uid="{BA985F1C-6329-44CA-9199-2BB4E4705E97}"/>
    <cellStyle name="Normal 3 3 4 2 2 4 3" xfId="10607" xr:uid="{89A0B49C-CEEC-47D0-A3E8-64EC7B970AF2}"/>
    <cellStyle name="Normal 3 3 4 2 2 4 3 2" xfId="35265" xr:uid="{D423A11E-73A7-4C90-93FA-E574BE3F862D}"/>
    <cellStyle name="Normal 3 3 4 2 2 4 4" xfId="19250" xr:uid="{6A5D8303-8B8D-4529-A70C-6A6A2F25EA2E}"/>
    <cellStyle name="Normal 3 3 4 2 2 4 4 2" xfId="43444" xr:uid="{80074F0F-E494-40E5-8AC9-8645ECD7831E}"/>
    <cellStyle name="Normal 3 3 4 2 2 4 5" xfId="27380" xr:uid="{3DEBBBDA-ABA4-4DBF-BB12-196C047AEB4F}"/>
    <cellStyle name="Normal 3 3 4 2 2 5" xfId="2652" xr:uid="{3C50CF06-056D-40D2-8BD2-D36F1D070C95}"/>
    <cellStyle name="Normal 3 3 4 2 2 5 2" xfId="8438" xr:uid="{6305C14C-2B03-4480-90AA-ACE195F9569B}"/>
    <cellStyle name="Normal 3 3 4 2 2 5 2 2" xfId="16696" xr:uid="{972EA7A3-6AE3-431F-BEBB-6A4BE981795A}"/>
    <cellStyle name="Normal 3 3 4 2 2 5 2 2 2" xfId="41278" xr:uid="{6136F9C4-0BAB-4459-8233-27EFE9825464}"/>
    <cellStyle name="Normal 3 3 4 2 2 5 2 3" xfId="33263" xr:uid="{3538509D-1AB5-421C-BEC3-7844C11C23D4}"/>
    <cellStyle name="Normal 3 3 4 2 2 5 3" xfId="10993" xr:uid="{B1D0B054-545A-41B6-A4C9-13B2D9F668E7}"/>
    <cellStyle name="Normal 3 3 4 2 2 5 3 2" xfId="35649" xr:uid="{B1C8D07E-63D2-43AF-BE05-4827DE4B633C}"/>
    <cellStyle name="Normal 3 3 4 2 2 5 4" xfId="21119" xr:uid="{C47A8C99-E8DE-48B1-8DE8-528021896F1E}"/>
    <cellStyle name="Normal 3 3 4 2 2 5 4 2" xfId="45240" xr:uid="{5153C6D9-3D4D-4CE6-A212-486DF9279F0B}"/>
    <cellStyle name="Normal 3 3 4 2 2 5 5" xfId="27764" xr:uid="{DCA1F133-7352-467D-BC63-AA4AE72950E7}"/>
    <cellStyle name="Normal 3 3 4 2 2 6" xfId="2889" xr:uid="{672D45B8-E831-407D-AA3F-4FAB3861EA36}"/>
    <cellStyle name="Normal 3 3 4 2 2 6 2" xfId="11230" xr:uid="{494FD74F-6893-4112-96A3-74C907C9E829}"/>
    <cellStyle name="Normal 3 3 4 2 2 6 2 2" xfId="35885" xr:uid="{8AFFE903-FBA3-402D-ABC7-70B835C592DC}"/>
    <cellStyle name="Normal 3 3 4 2 2 6 3" xfId="28000" xr:uid="{89037647-89F4-4002-AF1B-9C96D7CAC454}"/>
    <cellStyle name="Normal 3 3 4 2 2 7" xfId="3362" xr:uid="{DA19C0F7-4195-4775-AAEF-50E4508F8BCF}"/>
    <cellStyle name="Normal 3 3 4 2 2 7 2" xfId="11703" xr:uid="{23C10B96-9E75-47E2-830C-E4530E8D49A1}"/>
    <cellStyle name="Normal 3 3 4 2 2 7 2 2" xfId="36357" xr:uid="{62BE715F-1739-45E5-8449-A28A69B2BE4C}"/>
    <cellStyle name="Normal 3 3 4 2 2 7 3" xfId="28472" xr:uid="{74B82C6E-396D-4E6D-A02B-1DBBBA02AB66}"/>
    <cellStyle name="Normal 3 3 4 2 2 8" xfId="3608" xr:uid="{6C29C53B-FD19-4F6C-90AF-CC4F1E9B3AEC}"/>
    <cellStyle name="Normal 3 3 4 2 2 8 2" xfId="11949" xr:uid="{CEE0A267-03C5-47F6-8847-FC6597F44F48}"/>
    <cellStyle name="Normal 3 3 4 2 2 8 2 2" xfId="36593" xr:uid="{784EB6F7-3ED9-4619-9632-B297E7C40EA9}"/>
    <cellStyle name="Normal 3 3 4 2 2 8 3" xfId="28708" xr:uid="{1D5FCDF0-0BA1-466F-9D32-CD351693A384}"/>
    <cellStyle name="Normal 3 3 4 2 2 9" xfId="4362" xr:uid="{22664873-35E5-4010-A901-EEF013CA3BEE}"/>
    <cellStyle name="Normal 3 3 4 2 2 9 2" xfId="12703" xr:uid="{073136E1-835C-4770-B10C-CA2CAF8ACB4F}"/>
    <cellStyle name="Normal 3 3 4 2 2 9 2 2" xfId="37288" xr:uid="{84FC09ED-972D-4534-B612-3F04AB7BC0E1}"/>
    <cellStyle name="Normal 3 3 4 2 2 9 3" xfId="29328" xr:uid="{F11584FD-E156-4AFA-8504-5CBBA76748FE}"/>
    <cellStyle name="Normal 3 3 4 2 3" xfId="646" xr:uid="{0A3A51B1-DE99-4E1E-9328-402AA1F1FE32}"/>
    <cellStyle name="Normal 3 3 4 2 3 10" xfId="25926" xr:uid="{FE4A0272-9640-4E1B-A768-DE030EA948E1}"/>
    <cellStyle name="Normal 3 3 4 2 3 2" xfId="1279" xr:uid="{14BFFEFD-7FF0-45B0-942F-ACBA146A426E}"/>
    <cellStyle name="Normal 3 3 4 2 3 2 2" xfId="8206" xr:uid="{40BFED24-6E52-4F62-A398-3DEE9F297D6A}"/>
    <cellStyle name="Normal 3 3 4 2 3 2 2 2" xfId="16464" xr:uid="{9F9056CC-BEFE-46C0-AB3E-C7E649038F7F}"/>
    <cellStyle name="Normal 3 3 4 2 3 2 2 2 2" xfId="41046" xr:uid="{C070CEFE-E596-472E-ADA9-E1F8D28B56E5}"/>
    <cellStyle name="Normal 3 3 4 2 3 2 2 3" xfId="22471" xr:uid="{BD121775-5412-44D0-9D61-1E9DCC614902}"/>
    <cellStyle name="Normal 3 3 4 2 3 2 2 3 2" xfId="46505" xr:uid="{DC52D0D6-2694-486A-9D18-17891063B139}"/>
    <cellStyle name="Normal 3 3 4 2 3 2 2 4" xfId="33031" xr:uid="{4AB89822-525B-4327-9443-221F320F761F}"/>
    <cellStyle name="Normal 3 3 4 2 3 2 3" xfId="6327" xr:uid="{4A477658-F3C0-4B88-81CF-2048976FDF5E}"/>
    <cellStyle name="Normal 3 3 4 2 3 2 3 2" xfId="14588" xr:uid="{44F631FF-3496-420C-AC8A-7C5DED18B75A}"/>
    <cellStyle name="Normal 3 3 4 2 3 2 3 2 2" xfId="39170" xr:uid="{6D7C90C6-5123-4F6C-BD09-1E52DE975100}"/>
    <cellStyle name="Normal 3 3 4 2 3 2 3 3" xfId="31155" xr:uid="{FEB760E3-D216-42F5-AF2E-52DED5C029FA}"/>
    <cellStyle name="Normal 3 3 4 2 3 2 4" xfId="9642" xr:uid="{37579520-8BB4-41F8-A8AA-119D78AD700D}"/>
    <cellStyle name="Normal 3 3 4 2 3 2 4 2" xfId="34337" xr:uid="{6C0ACD7E-EBB3-4CD1-B8AC-056C907D287C}"/>
    <cellStyle name="Normal 3 3 4 2 3 2 5" xfId="20004" xr:uid="{3A38F9D5-C25F-459C-984B-8704F18495CF}"/>
    <cellStyle name="Normal 3 3 4 2 3 2 5 2" xfId="44182" xr:uid="{7EE834D5-87CF-4BE8-9E14-51218AA5A801}"/>
    <cellStyle name="Normal 3 3 4 2 3 2 6" xfId="26454" xr:uid="{5371E8B5-EE73-4F0A-BBE4-B86373546C3E}"/>
    <cellStyle name="Normal 3 3 4 2 3 3" xfId="3007" xr:uid="{1641947B-C7E8-4480-BF87-265EB12861CD}"/>
    <cellStyle name="Normal 3 3 4 2 3 3 2" xfId="6846" xr:uid="{88A12B41-DFD4-427C-AD0E-10DA121F9AFD}"/>
    <cellStyle name="Normal 3 3 4 2 3 3 2 2" xfId="15105" xr:uid="{DE89AA0B-0E5E-439A-8EFC-437D1EA76270}"/>
    <cellStyle name="Normal 3 3 4 2 3 3 2 2 2" xfId="39687" xr:uid="{E69DC065-F31D-4B64-9AFF-D469AF58677C}"/>
    <cellStyle name="Normal 3 3 4 2 3 3 2 3" xfId="21899" xr:uid="{5A9B9AFA-57FB-47A7-AF35-081379FCC274}"/>
    <cellStyle name="Normal 3 3 4 2 3 3 2 3 2" xfId="45973" xr:uid="{8AD59CD8-26C3-48AC-B207-33E3C877EDA0}"/>
    <cellStyle name="Normal 3 3 4 2 3 3 2 4" xfId="31672" xr:uid="{7BC239C4-106F-4FBE-AD31-19EA83AD17E2}"/>
    <cellStyle name="Normal 3 3 4 2 3 3 3" xfId="11348" xr:uid="{8452E2F6-9A44-4D91-AC2D-CACE1673D12B}"/>
    <cellStyle name="Normal 3 3 4 2 3 3 3 2" xfId="36003" xr:uid="{563E9745-215B-4521-8C7A-73103DC657EE}"/>
    <cellStyle name="Normal 3 3 4 2 3 3 4" xfId="19434" xr:uid="{D32613E7-6A1A-4CD8-AEEE-A85E1EABDB30}"/>
    <cellStyle name="Normal 3 3 4 2 3 3 4 2" xfId="43628" xr:uid="{9ED4E9C2-F5B3-4A07-AD6A-4552352FB236}"/>
    <cellStyle name="Normal 3 3 4 2 3 3 5" xfId="28118" xr:uid="{3A01A76F-D8E0-42A8-955A-15DBC817CB3C}"/>
    <cellStyle name="Normal 3 3 4 2 3 4" xfId="3726" xr:uid="{EE41A287-8EC4-46A9-A455-57369E891998}"/>
    <cellStyle name="Normal 3 3 4 2 3 4 2" xfId="7374" xr:uid="{FF150A46-1F39-49FC-BD4E-546F29152691}"/>
    <cellStyle name="Normal 3 3 4 2 3 4 2 2" xfId="15633" xr:uid="{49CA22C1-3154-4A15-B612-DC1298ED2831}"/>
    <cellStyle name="Normal 3 3 4 2 3 4 2 2 2" xfId="40215" xr:uid="{D1910014-6686-41A4-96E8-B5F16753DF03}"/>
    <cellStyle name="Normal 3 3 4 2 3 4 2 3" xfId="32200" xr:uid="{884AF80C-05D1-4527-BA72-1A7D9D0179AF}"/>
    <cellStyle name="Normal 3 3 4 2 3 4 3" xfId="12067" xr:uid="{89D0F7EB-7586-43E2-B85A-11F579CD0E79}"/>
    <cellStyle name="Normal 3 3 4 2 3 4 3 2" xfId="36711" xr:uid="{EBAA0671-13D0-4688-A5CD-0B23DD3176E5}"/>
    <cellStyle name="Normal 3 3 4 2 3 4 4" xfId="21304" xr:uid="{2FE2715F-E587-42D8-B9B9-08083C77D419}"/>
    <cellStyle name="Normal 3 3 4 2 3 4 4 2" xfId="45423" xr:uid="{CF36C163-0767-4413-B6CA-7F61C3988131}"/>
    <cellStyle name="Normal 3 3 4 2 3 4 5" xfId="28826" xr:uid="{79E3DCF8-3BF6-45C8-BB71-1058FA48090B}"/>
    <cellStyle name="Normal 3 3 4 2 3 5" xfId="4480" xr:uid="{86146A41-21F8-4228-9B5B-0EB114B2DCB3}"/>
    <cellStyle name="Normal 3 3 4 2 3 5 2" xfId="12821" xr:uid="{0CA92677-5993-4881-B303-A3D3B866FEDF}"/>
    <cellStyle name="Normal 3 3 4 2 3 5 2 2" xfId="37406" xr:uid="{1D9FBCE9-BEF0-4040-A8B0-57F53A091B87}"/>
    <cellStyle name="Normal 3 3 4 2 3 5 3" xfId="29446" xr:uid="{F4DFC17E-1217-495B-B89C-155B43513614}"/>
    <cellStyle name="Normal 3 3 4 2 3 6" xfId="5220" xr:uid="{E002D979-B967-4A70-A059-7C587E2C5ACA}"/>
    <cellStyle name="Normal 3 3 4 2 3 6 2" xfId="13513" xr:uid="{56B38E57-2961-44B4-A601-B525DF25D79D}"/>
    <cellStyle name="Normal 3 3 4 2 3 6 2 2" xfId="38097" xr:uid="{12D83525-7DF4-44E9-9CC5-E35DFA3006F0}"/>
    <cellStyle name="Normal 3 3 4 2 3 6 3" xfId="30079" xr:uid="{5EE2ED99-0771-4D6E-A49C-FBB6A0D6626E}"/>
    <cellStyle name="Normal 3 3 4 2 3 7" xfId="9033" xr:uid="{4932AA20-C901-4CB3-9D7B-2672E570052B}"/>
    <cellStyle name="Normal 3 3 4 2 3 7 2" xfId="33795" xr:uid="{E6DF6A43-5B9A-4F09-96FB-FF17AAAAF4D8}"/>
    <cellStyle name="Normal 3 3 4 2 3 8" xfId="18153" xr:uid="{2223AA3F-DDB9-4701-8BB7-377B6053E01D}"/>
    <cellStyle name="Normal 3 3 4 2 3 8 2" xfId="42378" xr:uid="{E8F4359A-67D0-4612-AC93-D0162C60AC89}"/>
    <cellStyle name="Normal 3 3 4 2 3 9" xfId="18827" xr:uid="{26F0BEAD-D4DD-4DB7-99B9-667BEEBC7222}"/>
    <cellStyle name="Normal 3 3 4 2 3 9 2" xfId="43023" xr:uid="{1BD9F2AF-F067-4635-9ECA-BB8DA845A8AF}"/>
    <cellStyle name="Normal 3 3 4 2 4" xfId="1699" xr:uid="{6051C954-B295-4C25-AC71-6B79E393DEB1}"/>
    <cellStyle name="Normal 3 3 4 2 4 2" xfId="6964" xr:uid="{68A420D1-88A5-452B-AD0F-9EB85B433DEE}"/>
    <cellStyle name="Normal 3 3 4 2 4 2 2" xfId="15223" xr:uid="{53DCCCE7-EF77-4E16-A79D-2970E53271F5}"/>
    <cellStyle name="Normal 3 3 4 2 4 2 2 2" xfId="39805" xr:uid="{5EEA046A-1895-401C-90F3-3FC4473D79B4}"/>
    <cellStyle name="Normal 3 3 4 2 4 2 3" xfId="22872" xr:uid="{60F98F47-2351-4CD6-91CE-C410F3580F70}"/>
    <cellStyle name="Normal 3 3 4 2 4 2 3 2" xfId="46890" xr:uid="{59FA429D-087D-4EC9-9AB9-770DA2729C64}"/>
    <cellStyle name="Normal 3 3 4 2 4 2 4" xfId="31790" xr:uid="{C7F5F70B-0063-42A3-8263-EB9C11CE0415}"/>
    <cellStyle name="Normal 3 3 4 2 4 3" xfId="5624" xr:uid="{7390B560-4554-4BE3-A642-DD33B6A4CC37}"/>
    <cellStyle name="Normal 3 3 4 2 4 3 2" xfId="13895" xr:uid="{974ABAC2-8EE5-464F-BDE7-D4813B19BBAA}"/>
    <cellStyle name="Normal 3 3 4 2 4 3 2 2" xfId="38479" xr:uid="{F30B2D7A-8D29-4B00-8C92-7CC2E8BDFCF8}"/>
    <cellStyle name="Normal 3 3 4 2 4 3 3" xfId="30462" xr:uid="{D44E379A-1A47-4862-9CEC-79B39CC49B20}"/>
    <cellStyle name="Normal 3 3 4 2 4 4" xfId="10048" xr:uid="{127F8A06-CBC6-4002-BCFA-7F81FB7D4704}"/>
    <cellStyle name="Normal 3 3 4 2 4 4 2" xfId="34719" xr:uid="{E50DDB67-1133-4ACC-93EA-EE76AA119428}"/>
    <cellStyle name="Normal 3 3 4 2 4 5" xfId="20408" xr:uid="{FFCD640D-4611-49B4-9126-BE0A59520435}"/>
    <cellStyle name="Normal 3 3 4 2 4 5 2" xfId="44572" xr:uid="{5A91864D-2859-4FDE-8E3F-A8E00258EDD7}"/>
    <cellStyle name="Normal 3 3 4 2 4 6" xfId="26834" xr:uid="{F47155EE-5926-4A55-8E53-FFD12F785683}"/>
    <cellStyle name="Normal 3 3 4 2 5" xfId="1835" xr:uid="{DAE7288E-BC23-47BA-9769-E012F2EAC28B}"/>
    <cellStyle name="Normal 3 3 4 2 5 2" xfId="7642" xr:uid="{B3D46CFD-962F-4279-BA33-4AF06051E532}"/>
    <cellStyle name="Normal 3 3 4 2 5 2 2" xfId="15900" xr:uid="{8B06B3B8-C0BF-464E-A27D-8EB694D6E2E6}"/>
    <cellStyle name="Normal 3 3 4 2 5 2 2 2" xfId="40482" xr:uid="{CCAF9CEF-FCAF-43F7-9D0F-E6851A55AB48}"/>
    <cellStyle name="Normal 3 3 4 2 5 2 3" xfId="23000" xr:uid="{1FAEFB3A-A4F2-4B63-A8C8-06A4A6FC230C}"/>
    <cellStyle name="Normal 3 3 4 2 5 2 3 2" xfId="47011" xr:uid="{806CEA4C-4E17-4C7A-8F45-78C7661D4F27}"/>
    <cellStyle name="Normal 3 3 4 2 5 2 4" xfId="32467" xr:uid="{A3A65BCB-2772-4B0B-9482-F059F198A02F}"/>
    <cellStyle name="Normal 3 3 4 2 5 3" xfId="5753" xr:uid="{DBC1BC29-7C15-4EF3-9BDE-973FF94224EA}"/>
    <cellStyle name="Normal 3 3 4 2 5 3 2" xfId="14015" xr:uid="{950A642A-779B-48DA-B772-40D896DA6AA1}"/>
    <cellStyle name="Normal 3 3 4 2 5 3 2 2" xfId="38597" xr:uid="{860F4A18-1D90-46DD-AF3F-8BBCB207738B}"/>
    <cellStyle name="Normal 3 3 4 2 5 3 3" xfId="30582" xr:uid="{29695828-48C7-4F11-BCDF-34C0BD66C96A}"/>
    <cellStyle name="Normal 3 3 4 2 5 4" xfId="10177" xr:uid="{D3E2DB77-D655-4F87-B7D9-CE054F386BD3}"/>
    <cellStyle name="Normal 3 3 4 2 5 4 2" xfId="34837" xr:uid="{38897CBB-BE45-44E3-B112-09B144E171E1}"/>
    <cellStyle name="Normal 3 3 4 2 5 5" xfId="20535" xr:uid="{BA970184-43EA-44CE-89C5-8514A23FB3DD}"/>
    <cellStyle name="Normal 3 3 4 2 5 5 2" xfId="44695" xr:uid="{B2290B97-10EF-4A68-9836-BAC204FB8A9C}"/>
    <cellStyle name="Normal 3 3 4 2 5 6" xfId="26952" xr:uid="{4CFA94F1-4FB4-4E30-AA90-E372426C0DEE}"/>
    <cellStyle name="Normal 3 3 4 2 6" xfId="810" xr:uid="{86792677-1887-4898-9CF1-592CF07892B3}"/>
    <cellStyle name="Normal 3 3 4 2 6 2" xfId="7833" xr:uid="{0925848D-5397-495E-8BD0-8DEE08790BCD}"/>
    <cellStyle name="Normal 3 3 4 2 6 2 2" xfId="16091" xr:uid="{66772800-D474-4469-97A8-5C195378574F}"/>
    <cellStyle name="Normal 3 3 4 2 6 2 2 2" xfId="40673" xr:uid="{FCBBEBC6-455B-47FD-B4B4-37B0AF6F7101}"/>
    <cellStyle name="Normal 3 3 4 2 6 2 3" xfId="22033" xr:uid="{C31ECA93-D670-4F0D-8B71-3E5E781F9AF7}"/>
    <cellStyle name="Normal 3 3 4 2 6 2 3 2" xfId="46098" xr:uid="{17DE5E28-2B1B-4AAE-9F9F-E6BB4D51049B}"/>
    <cellStyle name="Normal 3 3 4 2 6 2 4" xfId="32658" xr:uid="{5D14AB02-D59C-4AFD-9428-0532837A75A5}"/>
    <cellStyle name="Normal 3 3 4 2 6 3" xfId="5946" xr:uid="{5C193B91-9DA9-4C40-A728-0781D5B67EAC}"/>
    <cellStyle name="Normal 3 3 4 2 6 3 2" xfId="14208" xr:uid="{A1A835AE-80AB-46AE-97DC-90E972DD3870}"/>
    <cellStyle name="Normal 3 3 4 2 6 3 2 2" xfId="38790" xr:uid="{05610AE4-1B9F-4441-AAD8-825047708783}"/>
    <cellStyle name="Normal 3 3 4 2 6 3 3" xfId="30775" xr:uid="{3EC77518-9B3D-4294-9C8C-D9E0C5E4BC57}"/>
    <cellStyle name="Normal 3 3 4 2 6 4" xfId="9195" xr:uid="{25E96848-5BCA-47C5-BF2B-74ACAB4A174F}"/>
    <cellStyle name="Normal 3 3 4 2 6 4 2" xfId="33933" xr:uid="{0BDED1CB-4A6D-4B7B-B507-3FBC3EC04AE0}"/>
    <cellStyle name="Normal 3 3 4 2 6 5" xfId="19567" xr:uid="{8DD01331-4EAD-49D6-A8C0-D2813EA6AF2B}"/>
    <cellStyle name="Normal 3 3 4 2 6 5 2" xfId="43755" xr:uid="{C2E0B8E6-D6EE-4A1B-8E06-0477EBB6E961}"/>
    <cellStyle name="Normal 3 3 4 2 6 6" xfId="26055" xr:uid="{B7F433B4-51E3-468E-AB8A-930FCBC002D0}"/>
    <cellStyle name="Normal 3 3 4 2 7" xfId="1954" xr:uid="{E9DF15CD-5583-4123-8761-2C4911C163DB}"/>
    <cellStyle name="Normal 3 3 4 2 7 2" xfId="6466" xr:uid="{94E04CE3-159C-4BE9-98BF-93DC9E556EB1}"/>
    <cellStyle name="Normal 3 3 4 2 7 2 2" xfId="14725" xr:uid="{EFAC3A74-5865-4974-BDBD-7EE95EB23148}"/>
    <cellStyle name="Normal 3 3 4 2 7 2 2 2" xfId="39307" xr:uid="{060130D2-D749-44FD-83E6-39E440B2E19C}"/>
    <cellStyle name="Normal 3 3 4 2 7 2 3" xfId="23118" xr:uid="{2E75044B-21B6-4D6B-A649-9CF007A6E40E}"/>
    <cellStyle name="Normal 3 3 4 2 7 2 3 2" xfId="47129" xr:uid="{7A346562-EE96-4C3B-B637-CDFE5E5E854E}"/>
    <cellStyle name="Normal 3 3 4 2 7 2 4" xfId="31292" xr:uid="{8DA0B453-72F0-4C5B-A173-1F6A326F02AB}"/>
    <cellStyle name="Normal 3 3 4 2 7 3" xfId="10296" xr:uid="{8FB5D725-89EE-4159-89CF-E8D6B72E4360}"/>
    <cellStyle name="Normal 3 3 4 2 7 3 2" xfId="34955" xr:uid="{E162193B-5D1C-4338-B1AD-B94CDCDA9AE5}"/>
    <cellStyle name="Normal 3 3 4 2 7 4" xfId="20653" xr:uid="{E7725F62-7ECB-42E5-AD49-D7DA2E42D1AD}"/>
    <cellStyle name="Normal 3 3 4 2 7 4 2" xfId="44813" xr:uid="{59F063C1-4C23-4DA2-9F90-6A4F59B639DF}"/>
    <cellStyle name="Normal 3 3 4 2 7 5" xfId="27070" xr:uid="{74412BDB-0FC7-4EC6-A3C1-E202CCE5FEF8}"/>
    <cellStyle name="Normal 3 3 4 2 8" xfId="2147" xr:uid="{58B5360F-007B-41E5-BB92-39A9839D073F}"/>
    <cellStyle name="Normal 3 3 4 2 8 2" xfId="8320" xr:uid="{39E54559-8FB8-469C-9A0E-D72487974394}"/>
    <cellStyle name="Normal 3 3 4 2 8 2 2" xfId="16578" xr:uid="{B231228A-16D6-4877-A42D-DC8125F13DC2}"/>
    <cellStyle name="Normal 3 3 4 2 8 2 2 2" xfId="41160" xr:uid="{43FC30C9-183A-47EB-BE66-469710A6E9D3}"/>
    <cellStyle name="Normal 3 3 4 2 8 2 3" xfId="21544" xr:uid="{07A1032D-7DAC-4A7C-B1D2-D651C9E1FA0F}"/>
    <cellStyle name="Normal 3 3 4 2 8 2 3 2" xfId="45642" xr:uid="{7E096C39-15CC-4342-819F-171491AB1144}"/>
    <cellStyle name="Normal 3 3 4 2 8 2 4" xfId="33145" xr:uid="{34FD6E5D-75D1-4F14-B137-795F50C66D8E}"/>
    <cellStyle name="Normal 3 3 4 2 8 3" xfId="10489" xr:uid="{97675D05-CC3B-4D10-A55D-42D9A4138996}"/>
    <cellStyle name="Normal 3 3 4 2 8 3 2" xfId="35147" xr:uid="{7FE2412A-B26A-4080-AED7-B8C0C0604366}"/>
    <cellStyle name="Normal 3 3 4 2 8 4" xfId="19074" xr:uid="{CFA00144-743D-430B-9BDB-970F6A0F1405}"/>
    <cellStyle name="Normal 3 3 4 2 8 4 2" xfId="43268" xr:uid="{3E04CFEF-FBD2-4B85-A5C3-1A7EF84341C5}"/>
    <cellStyle name="Normal 3 3 4 2 8 5" xfId="27262" xr:uid="{08347FCB-A7A9-4AB0-872E-1C7F62333D38}"/>
    <cellStyle name="Normal 3 3 4 2 9" xfId="2534" xr:uid="{C53E38A4-46C3-4CAF-98AD-F8E7B07E0395}"/>
    <cellStyle name="Normal 3 3 4 2 9 2" xfId="10875" xr:uid="{7132B98B-DBA0-4FF5-B394-002C9CE0DC14}"/>
    <cellStyle name="Normal 3 3 4 2 9 2 2" xfId="35531" xr:uid="{526B57EF-98A6-42EA-9B4B-80887D8C168A}"/>
    <cellStyle name="Normal 3 3 4 2 9 3" xfId="20950" xr:uid="{C3E4261A-04FE-4F3F-B2BD-27F50573CD67}"/>
    <cellStyle name="Normal 3 3 4 2 9 3 2" xfId="45085" xr:uid="{C4480954-DFEB-4877-B06C-333F4B06C4CB}"/>
    <cellStyle name="Normal 3 3 4 2 9 4" xfId="27646" xr:uid="{022B6C68-7D35-4A96-A74D-BBF817DD2C9B}"/>
    <cellStyle name="Normal 3 3 4 20" xfId="4114" xr:uid="{D3A3ABCB-D1C3-4BDB-9B74-8B27DD737E68}"/>
    <cellStyle name="Normal 3 3 4 20 2" xfId="12455" xr:uid="{F86CB956-4DD4-4E26-B769-06F82660C098}"/>
    <cellStyle name="Normal 3 3 4 20 2 2" xfId="37040" xr:uid="{F0A293E4-61FE-4184-B42C-0D366523BF26}"/>
    <cellStyle name="Normal 3 3 4 20 3" xfId="29149" xr:uid="{EE7E9CAF-923A-4FCE-A415-E12FF50F54D2}"/>
    <cellStyle name="Normal 3 3 4 21" xfId="4720" xr:uid="{1508A524-7745-4D1E-9DCA-4B4173C4F344}"/>
    <cellStyle name="Normal 3 3 4 21 2" xfId="13057" xr:uid="{42DABF21-16A1-4899-BCA5-B0AB1B7E323C}"/>
    <cellStyle name="Normal 3 3 4 21 2 2" xfId="37642" xr:uid="{E4D2ACA3-4241-4B2D-A2FD-441BC240E487}"/>
    <cellStyle name="Normal 3 3 4 21 3" xfId="29621" xr:uid="{18162044-E8DA-41F7-8E33-0371976253BF}"/>
    <cellStyle name="Normal 3 3 4 22" xfId="8516" xr:uid="{77C075A7-B565-4CF1-89C7-05C57E4CF467}"/>
    <cellStyle name="Normal 3 3 4 22 2" xfId="16774" xr:uid="{61FAB77F-3341-4CAC-B392-8D273310A3A7}"/>
    <cellStyle name="Normal 3 3 4 22 2 2" xfId="41356" xr:uid="{D8F7944A-A67B-4CBA-B375-A1FA3517638E}"/>
    <cellStyle name="Normal 3 3 4 22 3" xfId="33327" xr:uid="{838FE186-BACF-4936-ACA0-26B78DC7FEAD}"/>
    <cellStyle name="Normal 3 3 4 23" xfId="8645" xr:uid="{C1942818-1F6B-4F50-B174-B1534B0A0C0C}"/>
    <cellStyle name="Normal 3 3 4 23 2" xfId="33430" xr:uid="{1036DAE2-D7D4-4B79-9202-6BC74F4DC9FC}"/>
    <cellStyle name="Normal 3 3 4 24" xfId="17756" xr:uid="{ED904A87-A40E-4061-BDC0-63401A6624A2}"/>
    <cellStyle name="Normal 3 3 4 24 2" xfId="41981" xr:uid="{F24E6F57-E194-4BFE-AA95-F741E05AC558}"/>
    <cellStyle name="Normal 3 3 4 25" xfId="17830" xr:uid="{A9494040-AA1E-47A4-8B67-72B6CB25B6B1}"/>
    <cellStyle name="Normal 3 3 4 25 2" xfId="42055" xr:uid="{184F066A-9475-4B17-9F7E-42561A2384C4}"/>
    <cellStyle name="Normal 3 3 4 26" xfId="18436" xr:uid="{EF6B34C9-826F-47F1-A16B-CF27996E9F42}"/>
    <cellStyle name="Normal 3 3 4 26 2" xfId="42646" xr:uid="{590F452C-5F0D-4BFE-8BC4-B61BB8D24F0F}"/>
    <cellStyle name="Normal 3 3 4 27" xfId="25568" xr:uid="{D2BFF936-EEEC-4DAC-8C6C-4F69016544ED}"/>
    <cellStyle name="Normal 3 3 4 3" xfId="384" xr:uid="{B3366050-8C74-442F-80C3-1C12CAAA27C6}"/>
    <cellStyle name="Normal 3 3 4 3 10" xfId="4301" xr:uid="{3E590459-C091-4391-9858-AE9F921DD786}"/>
    <cellStyle name="Normal 3 3 4 3 10 2" xfId="12642" xr:uid="{371D5239-2ACB-40E1-B2B7-7968F969A1B5}"/>
    <cellStyle name="Normal 3 3 4 3 10 2 2" xfId="37227" xr:uid="{BBEBD959-445B-43B8-B505-2D291AF64647}"/>
    <cellStyle name="Normal 3 3 4 3 10 3" xfId="29267" xr:uid="{EF1DAA91-5874-4C7B-A730-4FDA75705DCC}"/>
    <cellStyle name="Normal 3 3 4 3 11" xfId="4842" xr:uid="{C3F16EC5-9A65-4980-8580-8F20198B0482}"/>
    <cellStyle name="Normal 3 3 4 3 11 2" xfId="13164" xr:uid="{96D21229-2DBD-4ED6-BF26-6F108D11E721}"/>
    <cellStyle name="Normal 3 3 4 3 11 2 2" xfId="37749" xr:uid="{5C49A2A7-6FCE-4EED-92D1-42B571C73402}"/>
    <cellStyle name="Normal 3 3 4 3 11 3" xfId="29729" xr:uid="{9BA37ED1-C2D1-4844-95FA-BC79698A9E4D}"/>
    <cellStyle name="Normal 3 3 4 3 12" xfId="8784" xr:uid="{4DB7BA4F-44B9-40C5-8896-AEC6509B5F2D}"/>
    <cellStyle name="Normal 3 3 4 3 12 2" xfId="33555" xr:uid="{FA91AE50-2058-4EFA-B73F-5F171999C7B0}"/>
    <cellStyle name="Normal 3 3 4 3 13" xfId="17974" xr:uid="{C1B92E14-DC0E-4A8C-AB39-49014E71A25C}"/>
    <cellStyle name="Normal 3 3 4 3 13 2" xfId="42199" xr:uid="{88C63E10-2CC7-439F-B802-0531392BFD9C}"/>
    <cellStyle name="Normal 3 3 4 3 14" xfId="18568" xr:uid="{E1EF4905-0996-4A9A-9E08-2CE0453D9B46}"/>
    <cellStyle name="Normal 3 3 4 3 14 2" xfId="42764" xr:uid="{44D145E1-1851-49A7-9448-D0AA29BD0D92}"/>
    <cellStyle name="Normal 3 3 4 3 15" xfId="25686" xr:uid="{6EF8296C-7D89-4AA7-9FDB-14B87F20F243}"/>
    <cellStyle name="Normal 3 3 4 3 2" xfId="1099" xr:uid="{6843AF6E-D210-4DBB-9564-151842BA5E06}"/>
    <cellStyle name="Normal 3 3 4 3 2 10" xfId="26295" xr:uid="{4863B87E-5746-48F2-861B-1436B396DB66}"/>
    <cellStyle name="Normal 3 3 4 3 2 2" xfId="1531" xr:uid="{64CA3910-D961-4A4B-A8D2-5D47D818E4A9}"/>
    <cellStyle name="Normal 3 3 4 3 2 2 2" xfId="7507" xr:uid="{D7A4EAFB-B317-41B7-8BA8-D99F9495772B}"/>
    <cellStyle name="Normal 3 3 4 3 2 2 2 2" xfId="15766" xr:uid="{332EC02F-4BA9-4A0C-91BF-72B450B39BEF}"/>
    <cellStyle name="Normal 3 3 4 3 2 2 2 2 2" xfId="40348" xr:uid="{830BCEDA-CF85-4372-9FFF-1724378799D0}"/>
    <cellStyle name="Normal 3 3 4 3 2 2 2 3" xfId="22719" xr:uid="{7FE53B28-B42D-45FB-8FB4-A2A8E946C189}"/>
    <cellStyle name="Normal 3 3 4 3 2 2 2 3 2" xfId="46746" xr:uid="{127F734E-B516-47C5-91A5-0CB043D35CF3}"/>
    <cellStyle name="Normal 3 3 4 3 2 2 2 4" xfId="32333" xr:uid="{6D60A6EE-BCA7-460C-A814-0535F54B4352}"/>
    <cellStyle name="Normal 3 3 4 3 2 2 3" xfId="5471" xr:uid="{788BFD83-259E-4C38-80FB-1953F6BDFE89}"/>
    <cellStyle name="Normal 3 3 4 3 2 2 3 2" xfId="13754" xr:uid="{C2DB3CA0-758E-456C-A50E-5C5209193424}"/>
    <cellStyle name="Normal 3 3 4 3 2 2 3 2 2" xfId="38338" xr:uid="{42EBC27B-2271-43DA-954D-5A2AD596E46E}"/>
    <cellStyle name="Normal 3 3 4 3 2 2 3 3" xfId="30320" xr:uid="{64BA5A16-B5CB-4EE6-BFC5-D3E77CB26203}"/>
    <cellStyle name="Normal 3 3 4 3 2 2 4" xfId="9892" xr:uid="{0FCA0091-81E6-40C7-B024-4816AF7309CE}"/>
    <cellStyle name="Normal 3 3 4 3 2 2 4 2" xfId="34578" xr:uid="{82503F3F-2555-4C67-A307-0E886916DEFB}"/>
    <cellStyle name="Normal 3 3 4 3 2 2 5" xfId="20253" xr:uid="{3E41BE4E-0C15-418D-8DFF-CE3A3932A68E}"/>
    <cellStyle name="Normal 3 3 4 3 2 2 5 2" xfId="44427" xr:uid="{854724FE-D47F-461F-8B30-EC4AFB20FC71}"/>
    <cellStyle name="Normal 3 3 4 3 2 2 6" xfId="26694" xr:uid="{687246C4-C74A-46BC-BB99-38AE2EB86E4D}"/>
    <cellStyle name="Normal 3 3 4 3 2 3" xfId="3064" xr:uid="{C341AAC1-5B22-442C-B184-F8D2A5C9A488}"/>
    <cellStyle name="Normal 3 3 4 3 2 3 2" xfId="8073" xr:uid="{B1B4D32E-7330-49D4-9350-0D7E43E47F00}"/>
    <cellStyle name="Normal 3 3 4 3 2 3 2 2" xfId="16331" xr:uid="{ADD12838-BEFE-4985-8530-1597E015EDEE}"/>
    <cellStyle name="Normal 3 3 4 3 2 3 2 2 2" xfId="40913" xr:uid="{3138429B-C4C4-448A-A65C-FF3DC08F7F81}"/>
    <cellStyle name="Normal 3 3 4 3 2 3 2 3" xfId="32898" xr:uid="{9DFC41D2-9E2A-4D47-BA50-B7ABADA3614C}"/>
    <cellStyle name="Normal 3 3 4 3 2 3 3" xfId="6186" xr:uid="{82F462E6-2692-4F3F-B80A-C8635F60BE4C}"/>
    <cellStyle name="Normal 3 3 4 3 2 3 3 2" xfId="14448" xr:uid="{1DBA6EC1-F502-4FBC-B465-F28831E37C49}"/>
    <cellStyle name="Normal 3 3 4 3 2 3 3 2 2" xfId="39030" xr:uid="{6EF65E14-7631-4516-8213-162CE9D2267D}"/>
    <cellStyle name="Normal 3 3 4 3 2 3 3 3" xfId="31015" xr:uid="{130C90AE-3C77-43F0-9537-BF052B023B74}"/>
    <cellStyle name="Normal 3 3 4 3 2 3 4" xfId="11405" xr:uid="{C74AA636-667B-438C-A93D-397995B856C6}"/>
    <cellStyle name="Normal 3 3 4 3 2 3 4 2" xfId="36060" xr:uid="{1E6F4A05-0E42-4F6D-8641-05DA6BAA28E6}"/>
    <cellStyle name="Normal 3 3 4 3 2 3 5" xfId="22308" xr:uid="{F16C1913-91AE-48C3-954E-7081059EF626}"/>
    <cellStyle name="Normal 3 3 4 3 2 3 5 2" xfId="46342" xr:uid="{FE9E841F-0761-4947-9786-EED9F9A8B0BF}"/>
    <cellStyle name="Normal 3 3 4 3 2 3 6" xfId="28175" xr:uid="{10D4BBC0-5EE8-43F0-90CC-98AD6784EAA7}"/>
    <cellStyle name="Normal 3 3 4 3 2 4" xfId="3783" xr:uid="{A9E3B59A-FDCB-4770-8203-E298AF2B0430}"/>
    <cellStyle name="Normal 3 3 4 3 2 4 2" xfId="6706" xr:uid="{43D9AA76-DD84-4EAF-8CBA-476226CDA539}"/>
    <cellStyle name="Normal 3 3 4 3 2 4 2 2" xfId="14965" xr:uid="{055DA5A2-9929-444E-97B3-4F0842908F2C}"/>
    <cellStyle name="Normal 3 3 4 3 2 4 2 2 2" xfId="39547" xr:uid="{02AAC338-7489-4E6E-8A1C-698A94F9896B}"/>
    <cellStyle name="Normal 3 3 4 3 2 4 2 3" xfId="31532" xr:uid="{8E15C52B-86B5-4028-A594-EA74D4BCAF72}"/>
    <cellStyle name="Normal 3 3 4 3 2 4 3" xfId="12124" xr:uid="{8B1204E2-168A-4E76-A270-480A64446BC0}"/>
    <cellStyle name="Normal 3 3 4 3 2 4 3 2" xfId="36768" xr:uid="{8880A4AA-A10E-4D4F-AFCE-55B57AC30B2B}"/>
    <cellStyle name="Normal 3 3 4 3 2 4 4" xfId="28883" xr:uid="{4D70A42D-D515-4DA2-A293-5C1FAC1D7BB3}"/>
    <cellStyle name="Normal 3 3 4 3 2 5" xfId="4537" xr:uid="{1E5C459B-CA7F-4A83-A114-FF59DF1A4570}"/>
    <cellStyle name="Normal 3 3 4 3 2 5 2" xfId="7218" xr:uid="{570CC299-9210-4284-B05E-0B4EC4FF4D89}"/>
    <cellStyle name="Normal 3 3 4 3 2 5 2 2" xfId="15477" xr:uid="{EB6F3C03-EB31-44C3-AAF6-CE5FF67CD708}"/>
    <cellStyle name="Normal 3 3 4 3 2 5 2 2 2" xfId="40059" xr:uid="{0326F305-32BC-4F9D-931B-9FE676660273}"/>
    <cellStyle name="Normal 3 3 4 3 2 5 2 3" xfId="32044" xr:uid="{32BDF276-D8BA-4583-9617-0E4BE07784D7}"/>
    <cellStyle name="Normal 3 3 4 3 2 5 3" xfId="12878" xr:uid="{432D6E58-5206-430C-AA1F-11F64ADF0EE4}"/>
    <cellStyle name="Normal 3 3 4 3 2 5 3 2" xfId="37463" xr:uid="{EBC9DE84-ACA9-48AA-B4C1-EF496B55271C}"/>
    <cellStyle name="Normal 3 3 4 3 2 5 4" xfId="29503" xr:uid="{21B2D65E-06F0-4FC1-B282-52965E8F33EA}"/>
    <cellStyle name="Normal 3 3 4 3 2 6" xfId="5059" xr:uid="{3AED0B1C-B3FD-4009-A3F9-881F9058C0F8}"/>
    <cellStyle name="Normal 3 3 4 3 2 6 2" xfId="13354" xr:uid="{3F58F288-FF20-4EA6-B297-D51DB5DF36B0}"/>
    <cellStyle name="Normal 3 3 4 3 2 6 2 2" xfId="37938" xr:uid="{4432F108-5D1E-4828-9336-54EA2A12EA9E}"/>
    <cellStyle name="Normal 3 3 4 3 2 6 3" xfId="29919" xr:uid="{A05EDF94-1DD9-47EC-9BF6-DCE0ED7D29A0}"/>
    <cellStyle name="Normal 3 3 4 3 2 7" xfId="9475" xr:uid="{AE9CDA66-74AA-4184-8193-2475B8990147}"/>
    <cellStyle name="Normal 3 3 4 3 2 7 2" xfId="34176" xr:uid="{302F6F29-1128-4553-98ED-45048E299447}"/>
    <cellStyle name="Normal 3 3 4 3 2 8" xfId="18210" xr:uid="{9F7E4CC7-62C8-4AC3-A097-D561C143C927}"/>
    <cellStyle name="Normal 3 3 4 3 2 8 2" xfId="42435" xr:uid="{8F0080FF-3EE9-4C94-8A3F-721A65063EB5}"/>
    <cellStyle name="Normal 3 3 4 3 2 9" xfId="19843" xr:uid="{07A2FB1A-CF42-403D-8423-9B0A7434EDA4}"/>
    <cellStyle name="Normal 3 3 4 3 2 9 2" xfId="44023" xr:uid="{B62D14B0-3026-49D9-BC2E-7BAD7C686135}"/>
    <cellStyle name="Normal 3 3 4 3 3" xfId="1333" xr:uid="{895B3D7C-FC41-441E-91C1-7D8A49FB254B}"/>
    <cellStyle name="Normal 3 3 4 3 3 2" xfId="7021" xr:uid="{D5B14432-A997-42D2-9032-B8942858DD21}"/>
    <cellStyle name="Normal 3 3 4 3 3 2 2" xfId="15280" xr:uid="{3A8805BD-F4E2-4CA1-BEEA-0F171FFE486F}"/>
    <cellStyle name="Normal 3 3 4 3 3 2 2 2" xfId="39862" xr:uid="{861B2EAB-09BD-4EE4-BD77-4DEF08BF1775}"/>
    <cellStyle name="Normal 3 3 4 3 3 2 3" xfId="22524" xr:uid="{DFCADA00-491B-4A82-ADDB-CBB2E12F56E5}"/>
    <cellStyle name="Normal 3 3 4 3 3 2 3 2" xfId="46558" xr:uid="{6739868B-FB68-460B-96EE-E8E227C46000}"/>
    <cellStyle name="Normal 3 3 4 3 3 2 4" xfId="31847" xr:uid="{F9926648-FC2E-42D7-8355-C6BF1E1EBCDA}"/>
    <cellStyle name="Normal 3 3 4 3 3 3" xfId="5273" xr:uid="{00C08BCD-B948-41B9-92F0-1B8BCBFDA061}"/>
    <cellStyle name="Normal 3 3 4 3 3 3 2" xfId="13566" xr:uid="{3581A7FE-FE99-417F-89C4-AA7AD9C21E8A}"/>
    <cellStyle name="Normal 3 3 4 3 3 3 2 2" xfId="38150" xr:uid="{35A63D74-6902-4CD9-BE5A-CB5CC3104E38}"/>
    <cellStyle name="Normal 3 3 4 3 3 3 3" xfId="30132" xr:uid="{89EA156B-0E6D-4AB4-9A5D-2CF93CC4324B}"/>
    <cellStyle name="Normal 3 3 4 3 3 4" xfId="9695" xr:uid="{F0D35B47-A80F-4C54-A234-39FCE0FF1B9F}"/>
    <cellStyle name="Normal 3 3 4 3 3 4 2" xfId="34390" xr:uid="{CD99F4D1-7E9B-4EB6-84A0-3A73C41DD781}"/>
    <cellStyle name="Normal 3 3 4 3 3 5" xfId="20057" xr:uid="{F86D871D-FAF8-44AE-A863-BD855BDF845F}"/>
    <cellStyle name="Normal 3 3 4 3 3 5 2" xfId="44235" xr:uid="{8094840A-6863-4169-B431-E68EE0649B4A}"/>
    <cellStyle name="Normal 3 3 4 3 3 6" xfId="26507" xr:uid="{458551A2-6A3A-469D-9012-C1F073A2EE4A}"/>
    <cellStyle name="Normal 3 3 4 3 4" xfId="870" xr:uid="{2E9B9245-FFA6-47F7-B71E-F0EC09B99FFE}"/>
    <cellStyle name="Normal 3 3 4 3 4 2" xfId="7886" xr:uid="{C17B9C4B-4459-421D-92E3-A55275171712}"/>
    <cellStyle name="Normal 3 3 4 3 4 2 2" xfId="16144" xr:uid="{CB5CE30E-E60E-4BC6-B3D2-C7ECCA6B67DA}"/>
    <cellStyle name="Normal 3 3 4 3 4 2 2 2" xfId="40726" xr:uid="{772D2564-66C1-4DF1-BC70-94E6C1EAAFDA}"/>
    <cellStyle name="Normal 3 3 4 3 4 2 3" xfId="22092" xr:uid="{45292301-82E2-4022-AEDD-B2956B31FFBE}"/>
    <cellStyle name="Normal 3 3 4 3 4 2 3 2" xfId="46151" xr:uid="{F9758546-BAAD-462E-A059-CB311B214BA1}"/>
    <cellStyle name="Normal 3 3 4 3 4 2 4" xfId="32711" xr:uid="{1312F780-8A52-466C-9059-63FAA82932C8}"/>
    <cellStyle name="Normal 3 3 4 3 4 3" xfId="5999" xr:uid="{742AE141-6264-4319-AA42-C315D3509010}"/>
    <cellStyle name="Normal 3 3 4 3 4 3 2" xfId="14261" xr:uid="{15157DD4-F436-4EC9-95EC-CAFE39C4EA5B}"/>
    <cellStyle name="Normal 3 3 4 3 4 3 2 2" xfId="38843" xr:uid="{9A5DC94E-B229-4D10-B786-6D14951CDE7E}"/>
    <cellStyle name="Normal 3 3 4 3 4 3 3" xfId="30828" xr:uid="{F86AAFC1-1E82-45A3-8C4E-DA9DC84D9183}"/>
    <cellStyle name="Normal 3 3 4 3 4 4" xfId="9254" xr:uid="{81CADCFD-6905-42E1-8D0A-F0063B2705D3}"/>
    <cellStyle name="Normal 3 3 4 3 4 4 2" xfId="33986" xr:uid="{F7981B19-B05C-44AB-9C87-7F9BA3073BCB}"/>
    <cellStyle name="Normal 3 3 4 3 4 5" xfId="19626" xr:uid="{3F43F802-8B32-440C-B48D-5F238A8ACDF8}"/>
    <cellStyle name="Normal 3 3 4 3 4 5 2" xfId="43814" xr:uid="{69C95CD2-39E2-4EEC-8365-A3215081D6C6}"/>
    <cellStyle name="Normal 3 3 4 3 4 6" xfId="26108" xr:uid="{4405831A-E6F7-4C76-BA61-4E8F61DD7CC5}"/>
    <cellStyle name="Normal 3 3 4 3 5" xfId="2205" xr:uid="{D38A1CD1-7FA5-4730-A65B-BDBC34D3D002}"/>
    <cellStyle name="Normal 3 3 4 3 5 2" xfId="6519" xr:uid="{03462A17-3429-47B4-A749-80F9FFEAEED1}"/>
    <cellStyle name="Normal 3 3 4 3 5 2 2" xfId="14778" xr:uid="{E1B73723-9890-4700-801B-26309A2DF847}"/>
    <cellStyle name="Normal 3 3 4 3 5 2 2 2" xfId="39360" xr:uid="{D847617A-2475-45FC-938D-166751E9AA43}"/>
    <cellStyle name="Normal 3 3 4 3 5 2 3" xfId="21643" xr:uid="{5BA64911-7D15-40F5-B3BF-99FE94B75116}"/>
    <cellStyle name="Normal 3 3 4 3 5 2 3 2" xfId="45725" xr:uid="{F8D21314-4E68-4AE9-90C6-F76002FC6667}"/>
    <cellStyle name="Normal 3 3 4 3 5 2 4" xfId="31345" xr:uid="{4FE79165-B2EA-4694-BC15-2B8C17434444}"/>
    <cellStyle name="Normal 3 3 4 3 5 3" xfId="10546" xr:uid="{B1EEDFFB-083C-409E-89B3-9AE878049A51}"/>
    <cellStyle name="Normal 3 3 4 3 5 3 2" xfId="35204" xr:uid="{1A3BC21D-1A7D-432E-9B5A-538BD07544B5}"/>
    <cellStyle name="Normal 3 3 4 3 5 4" xfId="19175" xr:uid="{FF81C39B-B5C2-41CC-A32E-77D5B38D8EC6}"/>
    <cellStyle name="Normal 3 3 4 3 5 4 2" xfId="43369" xr:uid="{9B682B36-8DA0-463E-A0B3-553E7A582A89}"/>
    <cellStyle name="Normal 3 3 4 3 5 5" xfId="27319" xr:uid="{14FDC815-B90D-4DCB-BA65-53A50CFB771C}"/>
    <cellStyle name="Normal 3 3 4 3 6" xfId="2591" xr:uid="{0FB47229-2F34-4975-8864-AAB346D845B5}"/>
    <cellStyle name="Normal 3 3 4 3 6 2" xfId="8377" xr:uid="{A2A70234-6D8F-43A9-B997-0A7F051725E1}"/>
    <cellStyle name="Normal 3 3 4 3 6 2 2" xfId="16635" xr:uid="{46059A1B-6BE4-41AC-8952-79729572EF08}"/>
    <cellStyle name="Normal 3 3 4 3 6 2 2 2" xfId="41217" xr:uid="{0A58566A-74FB-4382-A72D-9AFA124DE356}"/>
    <cellStyle name="Normal 3 3 4 3 6 2 3" xfId="33202" xr:uid="{5746D1B3-BD21-4847-BBAC-D3DC154061A9}"/>
    <cellStyle name="Normal 3 3 4 3 6 3" xfId="10932" xr:uid="{21745A6A-FCA9-42C7-B0D0-1B703C23B2FC}"/>
    <cellStyle name="Normal 3 3 4 3 6 3 2" xfId="35588" xr:uid="{3B26DF82-613B-425C-985A-0D34FE35792A}"/>
    <cellStyle name="Normal 3 3 4 3 6 4" xfId="21047" xr:uid="{C0AB0437-F6CC-4D58-9C28-72BC36A88ADC}"/>
    <cellStyle name="Normal 3 3 4 3 6 4 2" xfId="45172" xr:uid="{9A9BA24F-4C98-4CDF-BF38-204CD3ABEE18}"/>
    <cellStyle name="Normal 3 3 4 3 6 5" xfId="27703" xr:uid="{F81D9D6B-0B20-4DA2-9C1A-61E20FABE44E}"/>
    <cellStyle name="Normal 3 3 4 3 7" xfId="2828" xr:uid="{DFECF69C-DAB5-45CC-8693-89096C7A3FE4}"/>
    <cellStyle name="Normal 3 3 4 3 7 2" xfId="11169" xr:uid="{2A35E987-FFD4-4FA4-A08A-A8A030E07058}"/>
    <cellStyle name="Normal 3 3 4 3 7 2 2" xfId="35824" xr:uid="{5A38A92A-8238-46CD-B8D5-6FF137B87689}"/>
    <cellStyle name="Normal 3 3 4 3 7 3" xfId="27939" xr:uid="{D2D9D991-BB3F-4236-A389-2E4ED9EFED5B}"/>
    <cellStyle name="Normal 3 3 4 3 8" xfId="3301" xr:uid="{4F8A1DDA-76C2-410D-93EB-7910BAC9180E}"/>
    <cellStyle name="Normal 3 3 4 3 8 2" xfId="11642" xr:uid="{C401FCC1-A1DD-41C4-A2A5-9D81F88BA2AD}"/>
    <cellStyle name="Normal 3 3 4 3 8 2 2" xfId="36296" xr:uid="{406FFB0B-F47A-4045-8C34-D46034DA30C2}"/>
    <cellStyle name="Normal 3 3 4 3 8 3" xfId="28411" xr:uid="{2CD1E97E-0742-40D7-93EF-2DD92412E376}"/>
    <cellStyle name="Normal 3 3 4 3 9" xfId="3547" xr:uid="{EDB09206-B533-4400-857B-A9C4773AB6F3}"/>
    <cellStyle name="Normal 3 3 4 3 9 2" xfId="11888" xr:uid="{858D4256-6097-476E-A546-27C28F3B437A}"/>
    <cellStyle name="Normal 3 3 4 3 9 2 2" xfId="36532" xr:uid="{5EE17295-FD78-401B-B59C-8E03AABEF67C}"/>
    <cellStyle name="Normal 3 3 4 3 9 3" xfId="28647" xr:uid="{8590007D-9F63-48F4-9624-9D2F56BBB8DE}"/>
    <cellStyle name="Normal 3 3 4 4" xfId="527" xr:uid="{A476F653-B668-4870-BEC2-9F5ACD94C00B}"/>
    <cellStyle name="Normal 3 3 4 4 10" xfId="18709" xr:uid="{E62422AB-1DD3-4C16-9568-B786BAF05FBA}"/>
    <cellStyle name="Normal 3 3 4 4 10 2" xfId="42905" xr:uid="{DDD27D04-676E-4A9D-897F-AD93CFF3366C}"/>
    <cellStyle name="Normal 3 3 4 4 11" xfId="25808" xr:uid="{4D4044D1-FB96-4FCD-ADB8-665F30E110F5}"/>
    <cellStyle name="Normal 3 3 4 4 2" xfId="1423" xr:uid="{3F44399D-21AD-428E-BB98-2390C63D7AB4}"/>
    <cellStyle name="Normal 3 3 4 4 2 2" xfId="7455" xr:uid="{4960B55B-89D4-42A8-93D6-433BD5CAE56E}"/>
    <cellStyle name="Normal 3 3 4 4 2 2 2" xfId="15714" xr:uid="{E63E4863-E274-4E74-AEBD-262FEAB85166}"/>
    <cellStyle name="Normal 3 3 4 4 2 2 2 2" xfId="40296" xr:uid="{D371D39C-1AC1-4564-BA6E-7D63031EDA8F}"/>
    <cellStyle name="Normal 3 3 4 4 2 2 3" xfId="22612" xr:uid="{A37F8D58-D7FA-4857-96F8-59533CC915F2}"/>
    <cellStyle name="Normal 3 3 4 4 2 2 3 2" xfId="46639" xr:uid="{33E6D7C9-A388-4C96-A8C9-CA93DB9228C8}"/>
    <cellStyle name="Normal 3 3 4 4 2 2 4" xfId="32281" xr:uid="{092CBDA8-DE56-46F1-98E6-1CA64507B294}"/>
    <cellStyle name="Normal 3 3 4 4 2 3" xfId="5363" xr:uid="{778A5CFB-EAE2-46EF-8D27-426FA08DDF42}"/>
    <cellStyle name="Normal 3 3 4 4 2 3 2" xfId="13647" xr:uid="{ED88B362-8EE7-4918-A89D-4518C6A92610}"/>
    <cellStyle name="Normal 3 3 4 4 2 3 2 2" xfId="38231" xr:uid="{A59F0352-37AF-41CA-9862-1623AA8C21C6}"/>
    <cellStyle name="Normal 3 3 4 4 2 3 3" xfId="30213" xr:uid="{A2E8577B-7775-4070-9306-38F53BF4CBED}"/>
    <cellStyle name="Normal 3 3 4 4 2 4" xfId="9785" xr:uid="{78AE2A11-569E-4305-AE68-74C715C22398}"/>
    <cellStyle name="Normal 3 3 4 4 2 4 2" xfId="34471" xr:uid="{B75A1324-63EC-4914-A882-0DBE3CE48880}"/>
    <cellStyle name="Normal 3 3 4 4 2 5" xfId="20146" xr:uid="{B6F74470-2F60-449F-B371-C85705DCACFC}"/>
    <cellStyle name="Normal 3 3 4 4 2 5 2" xfId="44320" xr:uid="{79E08329-3CB2-45BF-82EF-23CC07B98C84}"/>
    <cellStyle name="Normal 3 3 4 4 2 6" xfId="26587" xr:uid="{55E1C79C-1C37-46F3-AC49-A26C127BFD42}"/>
    <cellStyle name="Normal 3 3 4 4 3" xfId="976" xr:uid="{52B1A447-70D6-40DE-96C7-D28DF78CFF91}"/>
    <cellStyle name="Normal 3 3 4 4 3 2" xfId="7966" xr:uid="{B973A0E1-23FE-4E52-AF47-25608C7AC297}"/>
    <cellStyle name="Normal 3 3 4 4 3 2 2" xfId="16224" xr:uid="{55C9FC44-B58A-4DCC-99FA-9612932DB096}"/>
    <cellStyle name="Normal 3 3 4 4 3 2 2 2" xfId="40806" xr:uid="{5C7E9295-3D54-4884-BA12-3CD192DC25A8}"/>
    <cellStyle name="Normal 3 3 4 4 3 2 3" xfId="22187" xr:uid="{91B7F249-494A-42D9-9400-AD3F4F07BD47}"/>
    <cellStyle name="Normal 3 3 4 4 3 2 3 2" xfId="46234" xr:uid="{87C0930E-8FEA-464A-97D8-1AF32330355C}"/>
    <cellStyle name="Normal 3 3 4 4 3 2 4" xfId="32791" xr:uid="{E2EDD8F0-C795-485C-B522-42BBD088C7C4}"/>
    <cellStyle name="Normal 3 3 4 4 3 3" xfId="6079" xr:uid="{55254D29-543B-480F-B68F-89097A71E36D}"/>
    <cellStyle name="Normal 3 3 4 4 3 3 2" xfId="14341" xr:uid="{21CDDB1F-10EE-49BF-8B8B-BF2F66D33501}"/>
    <cellStyle name="Normal 3 3 4 4 3 3 2 2" xfId="38923" xr:uid="{0CE802D7-6F58-43E4-BDE9-CC0EA25317E7}"/>
    <cellStyle name="Normal 3 3 4 4 3 3 3" xfId="30908" xr:uid="{510E453E-83C9-40D6-898D-F5AE5A2491D9}"/>
    <cellStyle name="Normal 3 3 4 4 3 4" xfId="9352" xr:uid="{66CEE3F7-CEEC-4732-8665-44C3156E8A15}"/>
    <cellStyle name="Normal 3 3 4 4 3 4 2" xfId="34069" xr:uid="{50900153-5DEB-4E38-8AD3-E1FD9547BB1F}"/>
    <cellStyle name="Normal 3 3 4 4 3 5" xfId="19721" xr:uid="{613F3ABB-C8E1-497C-A9C9-167CBD426B5D}"/>
    <cellStyle name="Normal 3 3 4 4 3 5 2" xfId="43903" xr:uid="{29401544-47E5-4D2B-9996-4E7EFCB6A500}"/>
    <cellStyle name="Normal 3 3 4 4 3 6" xfId="26188" xr:uid="{17A85B79-F35B-4258-841B-DB495E98194D}"/>
    <cellStyle name="Normal 3 3 4 4 4" xfId="2946" xr:uid="{398FDC14-4B90-4CE4-BC89-5993943E7C5E}"/>
    <cellStyle name="Normal 3 3 4 4 4 2" xfId="6599" xr:uid="{C07C2D31-F500-4782-937C-0D581299DB4E}"/>
    <cellStyle name="Normal 3 3 4 4 4 2 2" xfId="14858" xr:uid="{838183DC-676E-4C83-9E93-30F7CA502AB8}"/>
    <cellStyle name="Normal 3 3 4 4 4 2 2 2" xfId="39440" xr:uid="{D80F5C2C-64B5-48CE-A103-636C03085A55}"/>
    <cellStyle name="Normal 3 3 4 4 4 2 3" xfId="21781" xr:uid="{4DDD322B-FD47-4585-A9DA-BEE0BEB0E49E}"/>
    <cellStyle name="Normal 3 3 4 4 4 2 3 2" xfId="45855" xr:uid="{61B3B92B-96DC-4B6D-939E-9E5C3143682A}"/>
    <cellStyle name="Normal 3 3 4 4 4 2 4" xfId="31425" xr:uid="{2609AC71-C98F-476B-A93D-F3398A098EB2}"/>
    <cellStyle name="Normal 3 3 4 4 4 3" xfId="11287" xr:uid="{CE54C15E-5A02-488C-B914-119499266DF4}"/>
    <cellStyle name="Normal 3 3 4 4 4 3 2" xfId="35942" xr:uid="{C9B406B4-73A4-4A63-8AAD-77880A2C99F5}"/>
    <cellStyle name="Normal 3 3 4 4 4 4" xfId="19316" xr:uid="{29D8C0C7-74DF-401A-90E4-4A588FBB8CDB}"/>
    <cellStyle name="Normal 3 3 4 4 4 4 2" xfId="43510" xr:uid="{62B92BEF-E86C-4574-82A2-E2FD81196B8F}"/>
    <cellStyle name="Normal 3 3 4 4 4 5" xfId="28057" xr:uid="{AADE954A-4469-4CD3-A623-671E502662FC}"/>
    <cellStyle name="Normal 3 3 4 4 5" xfId="3665" xr:uid="{669E33E9-E6FB-4083-971D-46A183613C4A}"/>
    <cellStyle name="Normal 3 3 4 4 5 2" xfId="7182" xr:uid="{5210367C-9365-45A6-BBC7-D4F722A72959}"/>
    <cellStyle name="Normal 3 3 4 4 5 2 2" xfId="15441" xr:uid="{A3F794B5-01E9-42EB-91FF-1198D3FC1F06}"/>
    <cellStyle name="Normal 3 3 4 4 5 2 2 2" xfId="40023" xr:uid="{FAEB0406-6DC9-48D7-B609-35CD5AA6E4DB}"/>
    <cellStyle name="Normal 3 3 4 4 5 2 3" xfId="32008" xr:uid="{EB97E60C-2722-4B71-A4C4-6FC96984DC00}"/>
    <cellStyle name="Normal 3 3 4 4 5 3" xfId="12006" xr:uid="{FFF32C5B-D1A4-438A-9E39-EAF09F23E887}"/>
    <cellStyle name="Normal 3 3 4 4 5 3 2" xfId="36650" xr:uid="{EC8D70A4-1D6B-4F60-B77D-96620B427F7E}"/>
    <cellStyle name="Normal 3 3 4 4 5 4" xfId="21185" xr:uid="{B065CDCA-EB6E-4140-90D1-236F5D16EE1D}"/>
    <cellStyle name="Normal 3 3 4 4 5 4 2" xfId="45305" xr:uid="{F46475AF-F73C-43EF-8E33-E58B5B9A9CC0}"/>
    <cellStyle name="Normal 3 3 4 4 5 5" xfId="28765" xr:uid="{26D37862-AFFB-49A6-AA5F-3148AC696F34}"/>
    <cellStyle name="Normal 3 3 4 4 6" xfId="4419" xr:uid="{1CC28165-D8B0-4E51-9181-525EB44A2584}"/>
    <cellStyle name="Normal 3 3 4 4 6 2" xfId="12760" xr:uid="{842BA2C9-D97F-44BE-8F81-F442D8A8F8AC}"/>
    <cellStyle name="Normal 3 3 4 4 6 2 2" xfId="37345" xr:uid="{4B61051D-C4E2-450B-B9BD-B52D43BFA6F1}"/>
    <cellStyle name="Normal 3 3 4 4 6 3" xfId="29385" xr:uid="{B8F6EDC2-6FCC-4582-8F03-928F8B661E5C}"/>
    <cellStyle name="Normal 3 3 4 4 7" xfId="4936" xr:uid="{81BF1FDB-4E4C-49C5-89EC-DD57421C26DD}"/>
    <cellStyle name="Normal 3 3 4 4 7 2" xfId="13245" xr:uid="{11C77125-F797-4B39-99AE-09F440D445AE}"/>
    <cellStyle name="Normal 3 3 4 4 7 2 2" xfId="37829" xr:uid="{F8689370-520A-4640-9EDA-6224C6BADEFA}"/>
    <cellStyle name="Normal 3 3 4 4 7 3" xfId="29811" xr:uid="{24F6DF42-DF52-4FC3-ACD7-F4252E49A33D}"/>
    <cellStyle name="Normal 3 3 4 4 8" xfId="8914" xr:uid="{53BFEE3C-10A9-41DE-9BFA-A337C7F4718A}"/>
    <cellStyle name="Normal 3 3 4 4 8 2" xfId="33677" xr:uid="{FAD924D4-CFAC-4819-AD6C-72286107C821}"/>
    <cellStyle name="Normal 3 3 4 4 9" xfId="18092" xr:uid="{E329884E-0901-4863-8A84-A3D95C956DD1}"/>
    <cellStyle name="Normal 3 3 4 4 9 2" xfId="42317" xr:uid="{7C0EBD5B-020B-4210-BE4A-5509056940F8}"/>
    <cellStyle name="Normal 3 3 4 5" xfId="585" xr:uid="{6BD769AF-09B2-4781-83B2-20ACE11C497C}"/>
    <cellStyle name="Normal 3 3 4 5 2" xfId="1220" xr:uid="{F21AC2A9-2D6D-4BA2-B1B1-648B17209702}"/>
    <cellStyle name="Normal 3 3 4 5 2 2" xfId="8152" xr:uid="{C2764F31-A1B7-4BDE-A8D8-1F630B57CBA8}"/>
    <cellStyle name="Normal 3 3 4 5 2 2 2" xfId="16410" xr:uid="{A675593F-0D4E-42F4-85BC-57CD3A3BAD79}"/>
    <cellStyle name="Normal 3 3 4 5 2 2 2 2" xfId="40992" xr:uid="{1137F38E-35A0-43F4-BFA4-D51CF0945A13}"/>
    <cellStyle name="Normal 3 3 4 5 2 2 3" xfId="22417" xr:uid="{5D983144-BA00-44EF-9348-CE09C228F031}"/>
    <cellStyle name="Normal 3 3 4 5 2 2 3 2" xfId="46451" xr:uid="{3E31D99A-B7DA-4A25-8616-F201EDA9FFA4}"/>
    <cellStyle name="Normal 3 3 4 5 2 2 4" xfId="32977" xr:uid="{2A2842CD-1503-46D4-8703-31EE20E2571A}"/>
    <cellStyle name="Normal 3 3 4 5 2 3" xfId="6265" xr:uid="{1B9EC750-4292-4E3B-907B-D32E5AE97E0F}"/>
    <cellStyle name="Normal 3 3 4 5 2 3 2" xfId="14527" xr:uid="{4EC7EE27-751E-4DF7-B253-9541147C8060}"/>
    <cellStyle name="Normal 3 3 4 5 2 3 2 2" xfId="39109" xr:uid="{B19EE260-B037-4E2A-A2D3-32D8F312DF05}"/>
    <cellStyle name="Normal 3 3 4 5 2 3 3" xfId="31094" xr:uid="{7C7B313E-CADD-497C-8910-41CAA1D7F305}"/>
    <cellStyle name="Normal 3 3 4 5 2 4" xfId="9588" xr:uid="{5BC99ADB-355A-4D21-AA68-905115ECAF7D}"/>
    <cellStyle name="Normal 3 3 4 5 2 4 2" xfId="34283" xr:uid="{17BB4B47-A044-442D-9603-44C7F06867C7}"/>
    <cellStyle name="Normal 3 3 4 5 2 5" xfId="19950" xr:uid="{CC8377E2-8D16-461B-AD23-C05C5C570065}"/>
    <cellStyle name="Normal 3 3 4 5 2 5 2" xfId="44128" xr:uid="{A79DD546-D25C-47D7-9934-5EB379A371EE}"/>
    <cellStyle name="Normal 3 3 4 5 2 6" xfId="26400" xr:uid="{BCFFF94B-469E-4429-BC6C-B65704B2ADBF}"/>
    <cellStyle name="Normal 3 3 4 5 3" xfId="6785" xr:uid="{39D864D8-DB90-4297-ACD0-A9743A3B3281}"/>
    <cellStyle name="Normal 3 3 4 5 3 2" xfId="15044" xr:uid="{32C13AB4-0FAE-4FD1-BDE8-7FAA8FE1BE90}"/>
    <cellStyle name="Normal 3 3 4 5 3 2 2" xfId="21838" xr:uid="{AA93AFD1-8D4F-49E2-A5D6-901412C8432C}"/>
    <cellStyle name="Normal 3 3 4 5 3 2 2 2" xfId="45912" xr:uid="{C0C85FA4-B746-4D20-8EE7-C361DB5C372A}"/>
    <cellStyle name="Normal 3 3 4 5 3 2 3" xfId="39626" xr:uid="{DC5E84E5-02F8-46FB-9A51-A74FE7E1CBD5}"/>
    <cellStyle name="Normal 3 3 4 5 3 3" xfId="19373" xr:uid="{749CAF9B-7A3F-4695-BA69-64765EC7DE3A}"/>
    <cellStyle name="Normal 3 3 4 5 3 3 2" xfId="43567" xr:uid="{BAEE9740-002F-44D6-AE54-E4D16CC87FE4}"/>
    <cellStyle name="Normal 3 3 4 5 3 4" xfId="31611" xr:uid="{FA90E11F-FC24-4990-8E6D-7B43D62E2910}"/>
    <cellStyle name="Normal 3 3 4 5 4" xfId="7322" xr:uid="{E5841F7F-48F1-4D6B-BC7E-3C7CCD5B130C}"/>
    <cellStyle name="Normal 3 3 4 5 4 2" xfId="15581" xr:uid="{4468A4A9-F49E-4D2F-AC05-BA851660C492}"/>
    <cellStyle name="Normal 3 3 4 5 4 2 2" xfId="40163" xr:uid="{FB204A9B-2999-4D30-BE5C-9A05303830CB}"/>
    <cellStyle name="Normal 3 3 4 5 4 3" xfId="21243" xr:uid="{1138F329-2557-42AD-8C4D-E8068C7494AA}"/>
    <cellStyle name="Normal 3 3 4 5 4 3 2" xfId="45362" xr:uid="{BEB7ED1C-EC30-4AF1-9294-343C02ECD145}"/>
    <cellStyle name="Normal 3 3 4 5 4 4" xfId="32148" xr:uid="{4A2F6E91-9AFD-4364-87F5-09E015409E52}"/>
    <cellStyle name="Normal 3 3 4 5 5" xfId="5165" xr:uid="{5CF9C70D-D4AD-4368-B69B-442F6578862A}"/>
    <cellStyle name="Normal 3 3 4 5 5 2" xfId="13459" xr:uid="{A0DDF702-3427-4BD5-8167-AE795FBB0CA5}"/>
    <cellStyle name="Normal 3 3 4 5 5 2 2" xfId="38043" xr:uid="{0D62E2B5-6979-47C3-B163-38B0088B8D96}"/>
    <cellStyle name="Normal 3 3 4 5 5 3" xfId="30025" xr:uid="{DD00B89E-06B0-4F47-A1E7-1EF9D833A3EF}"/>
    <cellStyle name="Normal 3 3 4 5 6" xfId="8972" xr:uid="{F817C7FE-C7AD-4649-9EB2-DBB43FFBBE06}"/>
    <cellStyle name="Normal 3 3 4 5 6 2" xfId="33734" xr:uid="{10A45587-561D-42E4-AD74-984DEE7808D7}"/>
    <cellStyle name="Normal 3 3 4 5 7" xfId="18766" xr:uid="{F3751D75-24D6-4F73-99D2-25E775065EF0}"/>
    <cellStyle name="Normal 3 3 4 5 7 2" xfId="42962" xr:uid="{D3A0F86E-DA70-492D-AC89-2A5C54FE3BB6}"/>
    <cellStyle name="Normal 3 3 4 5 8" xfId="25865" xr:uid="{347D3283-783B-48CB-8FDB-D3FC5E7C3910}"/>
    <cellStyle name="Normal 3 3 4 6" xfId="1617" xr:uid="{CF67C542-DFB8-4C63-85EE-9B8976BB9646}"/>
    <cellStyle name="Normal 3 3 4 6 2" xfId="6903" xr:uid="{823641F5-19DC-40ED-AF13-4C901545BA2F}"/>
    <cellStyle name="Normal 3 3 4 6 2 2" xfId="15162" xr:uid="{B72DEAA8-FD07-4873-89DF-0F91EA9A16D4}"/>
    <cellStyle name="Normal 3 3 4 6 2 2 2" xfId="39744" xr:uid="{B7263F3E-EAE2-461E-B60A-D9F7E569F3BF}"/>
    <cellStyle name="Normal 3 3 4 6 2 3" xfId="22800" xr:uid="{E640B448-CEB6-4DEA-B8D5-7A2B02056F55}"/>
    <cellStyle name="Normal 3 3 4 6 2 3 2" xfId="46826" xr:uid="{9D77AB83-49D2-461A-932C-E6F4083B5516}"/>
    <cellStyle name="Normal 3 3 4 6 2 4" xfId="31729" xr:uid="{957AF709-F8EA-40AA-9245-A51B57E7C5D1}"/>
    <cellStyle name="Normal 3 3 4 6 3" xfId="5550" xr:uid="{3D9203B3-9883-4D6F-9DA7-742C038A41E3}"/>
    <cellStyle name="Normal 3 3 4 6 3 2" xfId="13833" xr:uid="{6AD7AA8E-C7DC-40C1-8D63-02DB20EA1F77}"/>
    <cellStyle name="Normal 3 3 4 6 3 2 2" xfId="38417" xr:uid="{1C007F1D-6431-4B14-8B67-5181248E1902}"/>
    <cellStyle name="Normal 3 3 4 6 3 3" xfId="30399" xr:uid="{7716D68E-8250-4A2A-A491-56A60805F202}"/>
    <cellStyle name="Normal 3 3 4 6 4" xfId="9971" xr:uid="{E6C5B9E3-5D0A-4822-BF61-CBAE5F7957C1}"/>
    <cellStyle name="Normal 3 3 4 6 4 2" xfId="34657" xr:uid="{BE2ECBC4-3C69-44BC-9980-18097FDE9E26}"/>
    <cellStyle name="Normal 3 3 4 6 5" xfId="20334" xr:uid="{2B0AB495-5FE1-4D4E-AF02-FF83942B2C36}"/>
    <cellStyle name="Normal 3 3 4 6 5 2" xfId="44506" xr:uid="{0644C5DD-0668-4B34-B2C7-19B8696AD4E1}"/>
    <cellStyle name="Normal 3 3 4 6 6" xfId="26773" xr:uid="{E12707DB-7C7F-4BD0-917B-5D74B0530887}"/>
    <cellStyle name="Normal 3 3 4 7" xfId="1774" xr:uid="{5D0A79F4-ECE9-4904-9D01-116EEE4ECDDF}"/>
    <cellStyle name="Normal 3 3 4 7 2" xfId="7588" xr:uid="{2AFE817C-360E-4BE9-A7B0-242EA564DBFB}"/>
    <cellStyle name="Normal 3 3 4 7 2 2" xfId="15846" xr:uid="{ABEA29E6-CC11-4922-B911-F266CD681FA1}"/>
    <cellStyle name="Normal 3 3 4 7 2 2 2" xfId="40428" xr:uid="{BB54225C-1B1F-4F47-9C35-CAA19756836F}"/>
    <cellStyle name="Normal 3 3 4 7 2 3" xfId="22939" xr:uid="{F468875E-F2AA-460D-8E56-D0B9A9892963}"/>
    <cellStyle name="Normal 3 3 4 7 2 3 2" xfId="46950" xr:uid="{A45BCFA8-32B3-4989-9DAF-01BA757AE816}"/>
    <cellStyle name="Normal 3 3 4 7 2 4" xfId="32413" xr:uid="{ECDB433A-3062-434E-8930-2AB176BC6EA5}"/>
    <cellStyle name="Normal 3 3 4 7 3" xfId="5692" xr:uid="{FD1EEFB6-F32A-4E33-9B58-23D8E81EAECB}"/>
    <cellStyle name="Normal 3 3 4 7 3 2" xfId="13954" xr:uid="{F2E6E9D3-A241-4C4B-AE31-706DB47AE245}"/>
    <cellStyle name="Normal 3 3 4 7 3 2 2" xfId="38536" xr:uid="{D18091BD-998C-41A0-A423-FD643CAEA320}"/>
    <cellStyle name="Normal 3 3 4 7 3 3" xfId="30521" xr:uid="{63A971A5-1875-46E5-B4F6-15991FD90F6B}"/>
    <cellStyle name="Normal 3 3 4 7 4" xfId="10116" xr:uid="{1A7DC60F-DA77-4B96-AE11-2191603B3B9D}"/>
    <cellStyle name="Normal 3 3 4 7 4 2" xfId="34776" xr:uid="{85FB1F05-EB7D-4F15-AB2B-7E8CB088BEB7}"/>
    <cellStyle name="Normal 3 3 4 7 5" xfId="20474" xr:uid="{942D5C57-B9D7-4552-BFDA-936C3852E7E0}"/>
    <cellStyle name="Normal 3 3 4 7 5 2" xfId="44634" xr:uid="{7F672628-F322-4534-912B-04DF0EDB6EAC}"/>
    <cellStyle name="Normal 3 3 4 7 6" xfId="26891" xr:uid="{AAC07242-83C2-4318-9F88-3A6DFEF6986E}"/>
    <cellStyle name="Normal 3 3 4 8" xfId="732" xr:uid="{88EFFF6D-C24B-43B7-BCF6-8DE87B98B075}"/>
    <cellStyle name="Normal 3 3 4 8 2" xfId="7701" xr:uid="{FAC0296D-C5E0-4B35-8C1F-3749B9CB1BF5}"/>
    <cellStyle name="Normal 3 3 4 8 2 2" xfId="15959" xr:uid="{65DAD83F-CE0B-4741-B627-5976DE3D2F2E}"/>
    <cellStyle name="Normal 3 3 4 8 2 2 2" xfId="40541" xr:uid="{7C2AE8A3-E29F-4433-96B0-9437EE305A7F}"/>
    <cellStyle name="Normal 3 3 4 8 2 3" xfId="21968" xr:uid="{B6E1CD0C-C898-4EBD-8610-1ADAB136E854}"/>
    <cellStyle name="Normal 3 3 4 8 2 3 2" xfId="46040" xr:uid="{83325A4F-C4E2-4342-97B8-5BE06E8AA513}"/>
    <cellStyle name="Normal 3 3 4 8 2 4" xfId="32526" xr:uid="{9166A0AB-461B-4E65-B814-1624F26EED9F}"/>
    <cellStyle name="Normal 3 3 4 8 3" xfId="5814" xr:uid="{33E266D0-0B30-4953-8004-CD386BF3CDE0}"/>
    <cellStyle name="Normal 3 3 4 8 3 2" xfId="14076" xr:uid="{A3B81AD4-C703-45B4-9E45-F719B41155B4}"/>
    <cellStyle name="Normal 3 3 4 8 3 2 2" xfId="38658" xr:uid="{593C934D-4415-4369-8EC9-FDE71BB63644}"/>
    <cellStyle name="Normal 3 3 4 8 3 3" xfId="30643" xr:uid="{D80D225C-9793-4305-ADED-23AE22557739}"/>
    <cellStyle name="Normal 3 3 4 8 4" xfId="9127" xr:uid="{7AB81F75-F045-4072-9494-8DB33D52A364}"/>
    <cellStyle name="Normal 3 3 4 8 4 2" xfId="33876" xr:uid="{7FCFABF8-B526-4A7D-A383-34EB428CD4EE}"/>
    <cellStyle name="Normal 3 3 4 8 5" xfId="19503" xr:uid="{0833C980-511C-47BC-99A1-56CDCAF21E51}"/>
    <cellStyle name="Normal 3 3 4 8 5 2" xfId="43695" xr:uid="{54D55B1F-A0BD-4EA2-A56E-B5744A5CB985}"/>
    <cellStyle name="Normal 3 3 4 8 6" xfId="26001" xr:uid="{C4EBAAEA-3827-45C4-B986-57F7FF5C9F7C}"/>
    <cellStyle name="Normal 3 3 4 9" xfId="1893" xr:uid="{685C52C0-7225-463D-8B27-3D8217739D95}"/>
    <cellStyle name="Normal 3 3 4 9 2" xfId="7779" xr:uid="{0A07A3A7-F279-4CDC-A399-123AF2D3EFA3}"/>
    <cellStyle name="Normal 3 3 4 9 2 2" xfId="16037" xr:uid="{082B2E79-8DF1-4C25-8D5B-E107250CF6F9}"/>
    <cellStyle name="Normal 3 3 4 9 2 2 2" xfId="40619" xr:uid="{4085BAC1-E9F2-44A8-A60A-51667C33DFB6}"/>
    <cellStyle name="Normal 3 3 4 9 2 3" xfId="23057" xr:uid="{52CC2F64-85BE-4032-9E8D-3ECE0D42CE3F}"/>
    <cellStyle name="Normal 3 3 4 9 2 3 2" xfId="47068" xr:uid="{E7D9AEE1-D3F7-478B-AFEB-9ACA8E7E1152}"/>
    <cellStyle name="Normal 3 3 4 9 2 4" xfId="32604" xr:uid="{BD9FDEC6-ACFC-4235-8ACA-C501C54FDCBD}"/>
    <cellStyle name="Normal 3 3 4 9 3" xfId="5892" xr:uid="{6F4C3F67-DA8E-4032-BB9D-671A2FA86C00}"/>
    <cellStyle name="Normal 3 3 4 9 3 2" xfId="14154" xr:uid="{5545DC5F-DA83-4FFF-92C0-9FA2B775E7F4}"/>
    <cellStyle name="Normal 3 3 4 9 3 2 2" xfId="38736" xr:uid="{B69A0AB2-95B1-4E6F-986D-ADD183ABE794}"/>
    <cellStyle name="Normal 3 3 4 9 3 3" xfId="30721" xr:uid="{E84565A7-368C-4AAC-AA0F-FFB8BA95E2B1}"/>
    <cellStyle name="Normal 3 3 4 9 4" xfId="10235" xr:uid="{8BF7D575-AFAF-48C0-9379-B4C64F1C20A7}"/>
    <cellStyle name="Normal 3 3 4 9 4 2" xfId="34894" xr:uid="{D7B57165-6FC9-4A9C-8BB4-C56CF319169F}"/>
    <cellStyle name="Normal 3 3 4 9 5" xfId="20592" xr:uid="{443EB13D-D6D0-4DB4-AE8D-8D0AA07AE623}"/>
    <cellStyle name="Normal 3 3 4 9 5 2" xfId="44752" xr:uid="{742A6C46-4CA2-4C29-816B-64BE2B751783}"/>
    <cellStyle name="Normal 3 3 4 9 6" xfId="27009" xr:uid="{65B2CE09-F1A6-4E32-97C3-AFA5EFB96715}"/>
    <cellStyle name="Normal 3 3 5" xfId="193" xr:uid="{5AB925E3-C70C-40BF-A99E-8AEFAA75036F}"/>
    <cellStyle name="Normal 3 3 5 10" xfId="2355" xr:uid="{E7385DE8-5122-4945-88CB-FAE6B3D6D07B}"/>
    <cellStyle name="Normal 3 3 5 10 2" xfId="10696" xr:uid="{F0B27560-761B-46B7-B46B-42F23A9BEEE6}"/>
    <cellStyle name="Normal 3 3 5 10 2 2" xfId="35353" xr:uid="{FF294CE1-1335-4701-8392-E05C0DF16C90}"/>
    <cellStyle name="Normal 3 3 5 10 3" xfId="20896" xr:uid="{FCBA7B99-27C9-45AA-9DFE-30FE16DC90BA}"/>
    <cellStyle name="Normal 3 3 5 10 3 2" xfId="45033" xr:uid="{E0D5AE3A-8163-4486-BF87-59F8F8DE456D}"/>
    <cellStyle name="Normal 3 3 5 10 4" xfId="27468" xr:uid="{894AF4E8-E6A3-40A8-836A-2BADB381774B}"/>
    <cellStyle name="Normal 3 3 5 11" xfId="2429" xr:uid="{E4BFB0DB-5350-46D6-81C9-978E939C931E}"/>
    <cellStyle name="Normal 3 3 5 11 2" xfId="10770" xr:uid="{451B6614-A239-439E-AFDF-8E2D6A695647}"/>
    <cellStyle name="Normal 3 3 5 11 2 2" xfId="35427" xr:uid="{63B6BAF5-1260-4FA2-A8F3-2EE2A5D82DDB}"/>
    <cellStyle name="Normal 3 3 5 11 3" xfId="27542" xr:uid="{09C21692-2BA5-4D79-87FA-AFF9CD44EEEE}"/>
    <cellStyle name="Normal 3 3 5 12" xfId="2500" xr:uid="{74CE248E-2F2D-4106-9CD2-FD3FD6592048}"/>
    <cellStyle name="Normal 3 3 5 12 2" xfId="10841" xr:uid="{92B5B8F4-81F4-4680-811D-05B83B917E38}"/>
    <cellStyle name="Normal 3 3 5 12 2 2" xfId="35497" xr:uid="{4539B209-3430-4468-A92F-6A9A38CABA19}"/>
    <cellStyle name="Normal 3 3 5 12 3" xfId="27612" xr:uid="{97BF3166-8BC5-4431-BDBF-B2EA6A24B7BF}"/>
    <cellStyle name="Normal 3 3 5 13" xfId="2737" xr:uid="{08D20592-D862-48BA-938A-1C94999D3204}"/>
    <cellStyle name="Normal 3 3 5 13 2" xfId="11078" xr:uid="{923114A8-6D3B-4126-91C6-9599ABD08FDE}"/>
    <cellStyle name="Normal 3 3 5 13 2 2" xfId="35733" xr:uid="{63AAD7AE-CF40-46F8-86A9-E9402886AA10}"/>
    <cellStyle name="Normal 3 3 5 13 3" xfId="27848" xr:uid="{8E307AA7-1936-4933-87CF-29611BDE1215}"/>
    <cellStyle name="Normal 3 3 5 14" xfId="3210" xr:uid="{EB06CB32-3D69-44AC-860F-169A7DCCF423}"/>
    <cellStyle name="Normal 3 3 5 14 2" xfId="11551" xr:uid="{C6CB4CB5-0073-4ACC-9868-EF5017E8115D}"/>
    <cellStyle name="Normal 3 3 5 14 2 2" xfId="36205" xr:uid="{71651B93-5AC1-4631-8DB3-64E0086C48C1}"/>
    <cellStyle name="Normal 3 3 5 14 3" xfId="28320" xr:uid="{EF68A7F5-613A-427E-9901-83BB40B55BAD}"/>
    <cellStyle name="Normal 3 3 5 15" xfId="3453" xr:uid="{C0DB391F-2369-4E50-ACBA-6E2E4F449C19}"/>
    <cellStyle name="Normal 3 3 5 15 2" xfId="11794" xr:uid="{1D4E502F-C0EE-4173-84D1-CF4FB33B1379}"/>
    <cellStyle name="Normal 3 3 5 15 2 2" xfId="36441" xr:uid="{963D5274-A02C-4B87-8246-86D40E9CC4E3}"/>
    <cellStyle name="Normal 3 3 5 15 3" xfId="28556" xr:uid="{7C29DB2C-039D-45E0-87AB-FAF9B159867C}"/>
    <cellStyle name="Normal 3 3 5 16" xfId="3990" xr:uid="{16EC1C51-6133-41E0-B02A-BC18FF805F3A}"/>
    <cellStyle name="Normal 3 3 5 16 2" xfId="12331" xr:uid="{FD58C384-D818-4730-851A-87CC342284DC}"/>
    <cellStyle name="Normal 3 3 5 16 2 2" xfId="36917" xr:uid="{E53106D1-81E3-4CD6-8F09-FA10D403DDEC}"/>
    <cellStyle name="Normal 3 3 5 16 3" xfId="29032" xr:uid="{4E1BF92B-5385-41EB-804C-58D909844376}"/>
    <cellStyle name="Normal 3 3 5 17" xfId="4064" xr:uid="{C9B6D295-3295-4B50-8149-60AA63919461}"/>
    <cellStyle name="Normal 3 3 5 17 2" xfId="12405" xr:uid="{AB2378E9-787A-4998-94CE-2D10C91AD274}"/>
    <cellStyle name="Normal 3 3 5 17 2 2" xfId="36991" xr:uid="{200937C6-7972-4C53-9ECA-738786893DAA}"/>
    <cellStyle name="Normal 3 3 5 17 3" xfId="29106" xr:uid="{CE6B9B62-2544-4523-9CB6-53BA2B362298}"/>
    <cellStyle name="Normal 3 3 5 18" xfId="4141" xr:uid="{316DB63B-1A9E-44A7-A082-9A187AF319FB}"/>
    <cellStyle name="Normal 3 3 5 18 2" xfId="12482" xr:uid="{B9A3A855-681F-447D-985D-43508480C248}"/>
    <cellStyle name="Normal 3 3 5 18 2 2" xfId="37067" xr:uid="{D076DBDF-CF23-4683-981A-4579D82C361E}"/>
    <cellStyle name="Normal 3 3 5 18 3" xfId="29176" xr:uid="{243F659B-6D47-412E-ADF9-4E285E90EE12}"/>
    <cellStyle name="Normal 3 3 5 19" xfId="4756" xr:uid="{14E9B8A5-DB9B-4DF2-839F-F027B85A28EF}"/>
    <cellStyle name="Normal 3 3 5 19 2" xfId="13085" xr:uid="{2B91D8D1-4BD5-4027-A834-0C9E82F6B03A}"/>
    <cellStyle name="Normal 3 3 5 19 2 2" xfId="37670" xr:uid="{5855E9BF-6AA6-4D71-9232-47F7E4623493}"/>
    <cellStyle name="Normal 3 3 5 19 3" xfId="29650" xr:uid="{3BC32915-0AB0-4F2E-97E9-4C533F8EF149}"/>
    <cellStyle name="Normal 3 3 5 2" xfId="323" xr:uid="{781E4925-2C7E-4F2F-95D1-C9F7AB07C571}"/>
    <cellStyle name="Normal 3 3 5 2 10" xfId="3271" xr:uid="{116754C3-4CFB-49F6-9765-ADC8827E4E54}"/>
    <cellStyle name="Normal 3 3 5 2 10 2" xfId="11612" xr:uid="{24D19E0A-0027-4E59-9806-449EC8284085}"/>
    <cellStyle name="Normal 3 3 5 2 10 2 2" xfId="36266" xr:uid="{E824CE35-A8EF-4826-A6E2-B39E95EA4B86}"/>
    <cellStyle name="Normal 3 3 5 2 10 3" xfId="28381" xr:uid="{0129702B-6C27-4CA5-840E-4D1DC6449C73}"/>
    <cellStyle name="Normal 3 3 5 2 11" xfId="3516" xr:uid="{7A387A30-7ECE-4E73-B4EE-6EBDC8456176}"/>
    <cellStyle name="Normal 3 3 5 2 11 2" xfId="11857" xr:uid="{4A528B82-B371-49CA-B981-39F53BF31492}"/>
    <cellStyle name="Normal 3 3 5 2 11 2 2" xfId="36502" xr:uid="{461C7BAB-D25B-45F9-B626-6B46588A6991}"/>
    <cellStyle name="Normal 3 3 5 2 11 3" xfId="28617" xr:uid="{76F70DF1-2385-49BE-8862-EF097018269E}"/>
    <cellStyle name="Normal 3 3 5 2 12" xfId="4248" xr:uid="{DAE28DA7-D4E9-444A-BEBC-381BF925D7CB}"/>
    <cellStyle name="Normal 3 3 5 2 12 2" xfId="12589" xr:uid="{10C2BFBC-08C8-4803-9686-9BEFB9275B64}"/>
    <cellStyle name="Normal 3 3 5 2 12 2 2" xfId="37174" xr:uid="{FB6452F3-9521-496B-B8E2-05F00CBDC5BC}"/>
    <cellStyle name="Normal 3 3 5 2 12 3" xfId="29237" xr:uid="{A014972C-36CD-4183-8919-5C61F131879C}"/>
    <cellStyle name="Normal 3 3 5 2 13" xfId="4973" xr:uid="{E823CF30-FDFC-44DF-B2C3-97FFBA2BFE50}"/>
    <cellStyle name="Normal 3 3 5 2 13 2" xfId="13274" xr:uid="{C1CDE561-83C7-43D7-B923-50E64E339BDB}"/>
    <cellStyle name="Normal 3 3 5 2 13 2 2" xfId="37858" xr:uid="{7CED768E-BE39-4350-85CB-E250D8F05CA3}"/>
    <cellStyle name="Normal 3 3 5 2 13 3" xfId="29840" xr:uid="{3D7F1DC1-98B3-411F-AB36-420885A81890}"/>
    <cellStyle name="Normal 3 3 5 2 14" xfId="8749" xr:uid="{7DBAD4F9-8718-45A1-A4E1-968DA0E80203}"/>
    <cellStyle name="Normal 3 3 5 2 14 2" xfId="33525" xr:uid="{194D24F4-CA6E-4D2A-BDA4-CACE4C0B162E}"/>
    <cellStyle name="Normal 3 3 5 2 15" xfId="17930" xr:uid="{F85C0568-5A03-46A2-9CA8-158C728A1B77}"/>
    <cellStyle name="Normal 3 3 5 2 15 2" xfId="42155" xr:uid="{25A79301-B8F5-49C9-AB8D-B9B2B90D337C}"/>
    <cellStyle name="Normal 3 3 5 2 16" xfId="18534" xr:uid="{4F042669-D42D-4F5A-9300-4FA9E78AB504}"/>
    <cellStyle name="Normal 3 3 5 2 16 2" xfId="42734" xr:uid="{9F81D425-2964-4E3B-81F0-EB181B94BAD4}"/>
    <cellStyle name="Normal 3 3 5 2 17" xfId="25656" xr:uid="{71C0EE87-716E-4A77-9646-D2D356F2855C}"/>
    <cellStyle name="Normal 3 3 5 2 2" xfId="487" xr:uid="{536C62C3-9BA4-4A8F-84D0-5947ECE1EB94}"/>
    <cellStyle name="Normal 3 3 5 2 2 10" xfId="8877" xr:uid="{24017036-E8B3-4062-B166-855DEA71300C}"/>
    <cellStyle name="Normal 3 3 5 2 2 10 2" xfId="33643" xr:uid="{7B1971A3-6FEA-4C02-AD87-1861A6471981}"/>
    <cellStyle name="Normal 3 3 5 2 2 11" xfId="18062" xr:uid="{5EC21E43-4421-4ADF-A6EB-8F186E9B29B0}"/>
    <cellStyle name="Normal 3 3 5 2 2 11 2" xfId="42287" xr:uid="{738EC932-ABC2-42B5-9A8C-03179195D133}"/>
    <cellStyle name="Normal 3 3 5 2 2 12" xfId="18670" xr:uid="{4F5A0B69-AA5D-4AA5-AC18-55C1CC34F4A4}"/>
    <cellStyle name="Normal 3 3 5 2 2 12 2" xfId="42866" xr:uid="{D338CB60-3895-4560-A4C8-E6E15DABA392}"/>
    <cellStyle name="Normal 3 3 5 2 2 13" xfId="25774" xr:uid="{853635AF-E602-4251-BD43-4FBC2FC4DC25}"/>
    <cellStyle name="Normal 3 3 5 2 2 2" xfId="1452" xr:uid="{D00AB738-1AC6-48F9-BDA8-E1086B58C70A}"/>
    <cellStyle name="Normal 3 3 5 2 2 2 2" xfId="3152" xr:uid="{8D41AD65-736B-488F-A913-9DC69DF342DA}"/>
    <cellStyle name="Normal 3 3 5 2 2 2 2 2" xfId="7109" xr:uid="{8457F1E7-3BD6-42D0-92E8-0F7F3F48316D}"/>
    <cellStyle name="Normal 3 3 5 2 2 2 2 2 2" xfId="15368" xr:uid="{CD874090-8A6A-4979-AFF2-C73B3690A175}"/>
    <cellStyle name="Normal 3 3 5 2 2 2 2 2 2 2" xfId="39950" xr:uid="{67358E43-2D02-47E1-A15B-2DD0C2B1F805}"/>
    <cellStyle name="Normal 3 3 5 2 2 2 2 2 3" xfId="31935" xr:uid="{C070A4CE-DEC0-4742-86EF-CBC07A4F4FD8}"/>
    <cellStyle name="Normal 3 3 5 2 2 2 2 3" xfId="11493" xr:uid="{25B52A7F-B818-4277-AE48-E53C1DC9A096}"/>
    <cellStyle name="Normal 3 3 5 2 2 2 2 3 2" xfId="36148" xr:uid="{7335EA9F-4A4E-4FEA-96E3-E0165FCAD9B2}"/>
    <cellStyle name="Normal 3 3 5 2 2 2 2 4" xfId="22640" xr:uid="{40FEFF34-1E8C-4BF6-8C74-8530A12FB452}"/>
    <cellStyle name="Normal 3 3 5 2 2 2 2 4 2" xfId="46667" xr:uid="{9129BCF6-BB77-4322-AD25-B6B2CAD42F02}"/>
    <cellStyle name="Normal 3 3 5 2 2 2 2 5" xfId="28263" xr:uid="{8EB9B575-784D-4053-8EF4-D67F2C77F975}"/>
    <cellStyle name="Normal 3 3 5 2 2 2 3" xfId="3871" xr:uid="{97276A67-32C5-456B-9D11-DE9386AD77AB}"/>
    <cellStyle name="Normal 3 3 5 2 2 2 3 2" xfId="12212" xr:uid="{F17C5E4B-B930-4A8F-8951-D9C1A5B73704}"/>
    <cellStyle name="Normal 3 3 5 2 2 2 3 2 2" xfId="36856" xr:uid="{25A442CD-619E-4FB8-85FE-1FA0F259978F}"/>
    <cellStyle name="Normal 3 3 5 2 2 2 3 3" xfId="28971" xr:uid="{84D8D211-C2F5-4EB5-82AA-28D6EBCE5CD5}"/>
    <cellStyle name="Normal 3 3 5 2 2 2 4" xfId="4625" xr:uid="{0D4BE6E6-67F1-4E42-A5CC-D97C0D8019E4}"/>
    <cellStyle name="Normal 3 3 5 2 2 2 4 2" xfId="12966" xr:uid="{9446B9B4-9459-44CA-A19C-23BA6C822019}"/>
    <cellStyle name="Normal 3 3 5 2 2 2 4 2 2" xfId="37551" xr:uid="{6DF01466-7ACA-48AF-BA50-20A141EB5D81}"/>
    <cellStyle name="Normal 3 3 5 2 2 2 4 3" xfId="29591" xr:uid="{6F6B22F4-7B5F-4767-87C1-DCFDBED11B6C}"/>
    <cellStyle name="Normal 3 3 5 2 2 2 5" xfId="6355" xr:uid="{16FB12D7-90CE-4848-86A0-1C87A089861D}"/>
    <cellStyle name="Normal 3 3 5 2 2 2 5 2" xfId="14615" xr:uid="{273A5226-F900-4A76-9740-2D994DFE8351}"/>
    <cellStyle name="Normal 3 3 5 2 2 2 5 2 2" xfId="39197" xr:uid="{D8D24335-2E78-4FF9-B6CC-5223E7355D12}"/>
    <cellStyle name="Normal 3 3 5 2 2 2 5 3" xfId="31182" xr:uid="{A83B16D8-2E09-49BF-9DF2-77ADEF569A0D}"/>
    <cellStyle name="Normal 3 3 5 2 2 2 6" xfId="9813" xr:uid="{18796B6D-455E-45A6-A136-A127500E8FFD}"/>
    <cellStyle name="Normal 3 3 5 2 2 2 6 2" xfId="34499" xr:uid="{FC8098CD-D978-43AB-91B1-5F78EB7450D8}"/>
    <cellStyle name="Normal 3 3 5 2 2 2 7" xfId="18298" xr:uid="{0605635D-ACB4-4F3D-8C9B-764B59982963}"/>
    <cellStyle name="Normal 3 3 5 2 2 2 7 2" xfId="42523" xr:uid="{B52A2733-8591-4082-8430-11CADADADBD4}"/>
    <cellStyle name="Normal 3 3 5 2 2 2 8" xfId="20174" xr:uid="{0C926B76-099C-45AD-B47C-1157B11C8DB3}"/>
    <cellStyle name="Normal 3 3 5 2 2 2 8 2" xfId="44348" xr:uid="{42749D90-502E-47AF-BCA7-A2F7355027FB}"/>
    <cellStyle name="Normal 3 3 5 2 2 2 9" xfId="26615" xr:uid="{81571F13-7FB8-465C-A150-91F2532DEB2D}"/>
    <cellStyle name="Normal 3 3 5 2 2 3" xfId="2293" xr:uid="{80C8A783-1E48-4BE1-8878-D422DC9C00F7}"/>
    <cellStyle name="Normal 3 3 5 2 2 3 2" xfId="6873" xr:uid="{B0AB3557-C322-4BA0-82CB-9E41F5D18EDD}"/>
    <cellStyle name="Normal 3 3 5 2 2 3 2 2" xfId="15132" xr:uid="{230FD840-500C-4031-8340-9E7D9C0BCA6B}"/>
    <cellStyle name="Normal 3 3 5 2 2 3 2 2 2" xfId="39714" xr:uid="{F8FBA2C7-1C28-476A-B877-499C2444EA87}"/>
    <cellStyle name="Normal 3 3 5 2 2 3 2 3" xfId="21742" xr:uid="{BDED154F-D738-4AB8-BA24-A842588532D3}"/>
    <cellStyle name="Normal 3 3 5 2 2 3 2 3 2" xfId="45819" xr:uid="{656FCAA7-7C80-4A4A-9456-2FDD5970CD60}"/>
    <cellStyle name="Normal 3 3 5 2 2 3 2 4" xfId="31699" xr:uid="{66DB524B-4198-43CF-8B92-D17165980F7C}"/>
    <cellStyle name="Normal 3 3 5 2 2 3 3" xfId="10634" xr:uid="{F986A49F-8C6B-400D-A2D9-145EE84E7F62}"/>
    <cellStyle name="Normal 3 3 5 2 2 3 3 2" xfId="35292" xr:uid="{D617E363-939B-4EB2-955A-CBCC689C7BE5}"/>
    <cellStyle name="Normal 3 3 5 2 2 3 4" xfId="19277" xr:uid="{0D2569DE-8810-427A-B8FE-E1ADE5CECD4D}"/>
    <cellStyle name="Normal 3 3 5 2 2 3 4 2" xfId="43471" xr:uid="{D536F43E-41E1-4A84-8BB7-7ACAA92CBE92}"/>
    <cellStyle name="Normal 3 3 5 2 2 3 5" xfId="27407" xr:uid="{C23D25F6-8F4F-4002-AB0A-0EDDD8A88FBC}"/>
    <cellStyle name="Normal 3 3 5 2 2 4" xfId="2679" xr:uid="{52F515AF-1A48-4CDC-A100-8F14CE8B2C68}"/>
    <cellStyle name="Normal 3 3 5 2 2 4 2" xfId="8465" xr:uid="{BD869BAB-0C71-4C5E-8E69-EAD5519B1091}"/>
    <cellStyle name="Normal 3 3 5 2 2 4 2 2" xfId="16723" xr:uid="{30B8AF9A-36FE-481F-B66C-45A1DA9B720C}"/>
    <cellStyle name="Normal 3 3 5 2 2 4 2 2 2" xfId="41305" xr:uid="{D84410FD-228B-4F1F-9C2B-22FB3386C523}"/>
    <cellStyle name="Normal 3 3 5 2 2 4 2 3" xfId="33290" xr:uid="{85A8AC44-24F8-4E2F-B004-F4559B597D42}"/>
    <cellStyle name="Normal 3 3 5 2 2 4 3" xfId="11020" xr:uid="{D3A676B2-2E2D-4D5B-8635-38D23288BB9C}"/>
    <cellStyle name="Normal 3 3 5 2 2 4 3 2" xfId="35676" xr:uid="{9B161ABB-897F-46C0-9F63-92866C22C272}"/>
    <cellStyle name="Normal 3 3 5 2 2 4 4" xfId="21146" xr:uid="{B0CF2CD7-404B-41B6-A146-3B232A41E3E3}"/>
    <cellStyle name="Normal 3 3 5 2 2 4 4 2" xfId="45267" xr:uid="{D73A730C-32DB-4CFF-9064-BC72CBAA9C9F}"/>
    <cellStyle name="Normal 3 3 5 2 2 4 5" xfId="27791" xr:uid="{47D3C560-CFDC-44D1-9206-3E4156068D5F}"/>
    <cellStyle name="Normal 3 3 5 2 2 5" xfId="2916" xr:uid="{1326C399-680E-4C43-BF10-A212DC30EFCB}"/>
    <cellStyle name="Normal 3 3 5 2 2 5 2" xfId="11257" xr:uid="{19C849A6-6FDF-4CCE-9C4A-053ACAB0D25F}"/>
    <cellStyle name="Normal 3 3 5 2 2 5 2 2" xfId="35912" xr:uid="{51654575-F44A-442B-8382-3994F3A5ADC7}"/>
    <cellStyle name="Normal 3 3 5 2 2 5 3" xfId="28027" xr:uid="{7677E00A-233C-4313-8F3D-DB9E86442387}"/>
    <cellStyle name="Normal 3 3 5 2 2 6" xfId="3389" xr:uid="{A327408E-630F-4FFF-B8FC-360B7D8E29C9}"/>
    <cellStyle name="Normal 3 3 5 2 2 6 2" xfId="11730" xr:uid="{F75E074B-A02C-4E08-8E7A-299EF47A0E96}"/>
    <cellStyle name="Normal 3 3 5 2 2 6 2 2" xfId="36384" xr:uid="{12F310AC-0423-4181-9695-0026A10B97A5}"/>
    <cellStyle name="Normal 3 3 5 2 2 6 3" xfId="28499" xr:uid="{E3304C75-472E-427C-A6DB-2802F05B1A26}"/>
    <cellStyle name="Normal 3 3 5 2 2 7" xfId="3635" xr:uid="{7F3E63A6-73C7-4B55-901B-52DE6FA324CE}"/>
    <cellStyle name="Normal 3 3 5 2 2 7 2" xfId="11976" xr:uid="{7B6830D0-5DA5-43FC-9FE3-F8515CADBFB3}"/>
    <cellStyle name="Normal 3 3 5 2 2 7 2 2" xfId="36620" xr:uid="{4BA5496F-69E6-4522-A409-465B68D9883C}"/>
    <cellStyle name="Normal 3 3 5 2 2 7 3" xfId="28735" xr:uid="{583E9FF6-A0F6-4D81-BE15-4237575A1D8B}"/>
    <cellStyle name="Normal 3 3 5 2 2 8" xfId="4389" xr:uid="{41C0F632-6347-4610-A7F0-E2E3A130FF52}"/>
    <cellStyle name="Normal 3 3 5 2 2 8 2" xfId="12730" xr:uid="{95CD9579-5672-4D07-A107-5562A61F5002}"/>
    <cellStyle name="Normal 3 3 5 2 2 8 2 2" xfId="37315" xr:uid="{62D23A20-4877-45BC-80D0-A96FD36660B3}"/>
    <cellStyle name="Normal 3 3 5 2 2 8 3" xfId="29355" xr:uid="{8A613E23-0A91-4A48-9ADF-6310895F9629}"/>
    <cellStyle name="Normal 3 3 5 2 2 9" xfId="5392" xr:uid="{3B2C75BD-4A34-4468-824E-37D9CA34550B}"/>
    <cellStyle name="Normal 3 3 5 2 2 9 2" xfId="13675" xr:uid="{A30E7ED9-8D35-417E-AC36-0529802DC5E1}"/>
    <cellStyle name="Normal 3 3 5 2 2 9 2 2" xfId="38259" xr:uid="{464D0009-D90F-4AC9-8583-F89961E3BBD6}"/>
    <cellStyle name="Normal 3 3 5 2 2 9 3" xfId="30241" xr:uid="{0A397591-B4D4-4128-9B32-AA051061AE89}"/>
    <cellStyle name="Normal 3 3 5 2 3" xfId="673" xr:uid="{054FA007-BD65-43C3-AC7A-871BEBC84FE8}"/>
    <cellStyle name="Normal 3 3 5 2 3 10" xfId="25953" xr:uid="{87510533-FFA4-48B0-AEFF-2CF5491D01B2}"/>
    <cellStyle name="Normal 3 3 5 2 3 2" xfId="1732" xr:uid="{A6886B17-6D9A-4031-B546-F94478C7CCA3}"/>
    <cellStyle name="Normal 3 3 5 2 3 2 2" xfId="6991" xr:uid="{6D2EE357-B894-42A8-8B32-87C0B7905F2C}"/>
    <cellStyle name="Normal 3 3 5 2 3 2 2 2" xfId="15250" xr:uid="{3013416D-15A7-4C6B-99B7-94A20A3CE6FA}"/>
    <cellStyle name="Normal 3 3 5 2 3 2 2 2 2" xfId="39832" xr:uid="{F06D0871-B7E5-4A4E-B9E5-AD43D66356BF}"/>
    <cellStyle name="Normal 3 3 5 2 3 2 2 3" xfId="22902" xr:uid="{B34EAEE2-EEA4-45D3-8A6E-C73852B59D25}"/>
    <cellStyle name="Normal 3 3 5 2 3 2 2 3 2" xfId="46918" xr:uid="{788CCD03-65DA-4965-AF36-B306F0DF00F8}"/>
    <cellStyle name="Normal 3 3 5 2 3 2 2 4" xfId="31817" xr:uid="{63E3F0BE-E12A-4318-BEE2-EBC2B6B5D252}"/>
    <cellStyle name="Normal 3 3 5 2 3 2 3" xfId="10075" xr:uid="{CD5D0957-8B51-4E48-B849-B08EF3DC1653}"/>
    <cellStyle name="Normal 3 3 5 2 3 2 3 2" xfId="34746" xr:uid="{70DACA2B-39E8-44BA-B939-8B7DC64F55FB}"/>
    <cellStyle name="Normal 3 3 5 2 3 2 4" xfId="20435" xr:uid="{40931850-0199-4E3A-817F-EACB42FC0CF2}"/>
    <cellStyle name="Normal 3 3 5 2 3 2 4 2" xfId="44599" xr:uid="{D84D78D1-C091-492E-A690-20FB0521B364}"/>
    <cellStyle name="Normal 3 3 5 2 3 2 5" xfId="26861" xr:uid="{1DB0DF7E-72AA-463E-A42E-11F7FFEAB8DE}"/>
    <cellStyle name="Normal 3 3 5 2 3 3" xfId="3034" xr:uid="{6CB140FA-76A6-47AC-B85C-BE9B99628BFE}"/>
    <cellStyle name="Normal 3 3 5 2 3 3 2" xfId="11375" xr:uid="{24309635-4D48-472C-B4FB-96BC65125834}"/>
    <cellStyle name="Normal 3 3 5 2 3 3 2 2" xfId="21926" xr:uid="{7F6923F2-2D59-47FD-815A-BE9497CD518A}"/>
    <cellStyle name="Normal 3 3 5 2 3 3 2 2 2" xfId="46000" xr:uid="{A8477DE5-80F1-4A0B-B0D5-C727A46AB198}"/>
    <cellStyle name="Normal 3 3 5 2 3 3 2 3" xfId="36030" xr:uid="{5DBF0ADA-D9E3-4162-8AF5-4E92DB9988C0}"/>
    <cellStyle name="Normal 3 3 5 2 3 3 3" xfId="19461" xr:uid="{0DDEB7BC-D427-41CE-A7B9-B2C9BEF0C0A5}"/>
    <cellStyle name="Normal 3 3 5 2 3 3 3 2" xfId="43655" xr:uid="{42D985DD-9D70-4311-BF14-9764CB85A5FA}"/>
    <cellStyle name="Normal 3 3 5 2 3 3 4" xfId="28145" xr:uid="{9B931A8D-2322-425E-A291-3F6DD23C2F01}"/>
    <cellStyle name="Normal 3 3 5 2 3 4" xfId="3753" xr:uid="{A4428D0F-2AC4-4E96-B96D-C820C6436508}"/>
    <cellStyle name="Normal 3 3 5 2 3 4 2" xfId="12094" xr:uid="{CA7C354F-F60F-42D5-9D8A-15A957C353E8}"/>
    <cellStyle name="Normal 3 3 5 2 3 4 2 2" xfId="36738" xr:uid="{5B223605-14A8-4325-B1EE-0FEEC4ED56F9}"/>
    <cellStyle name="Normal 3 3 5 2 3 4 3" xfId="21331" xr:uid="{EADC2391-9F52-4E66-8BDF-40BD0125A3DC}"/>
    <cellStyle name="Normal 3 3 5 2 3 4 3 2" xfId="45450" xr:uid="{7AFF368B-AAC8-45ED-ACC4-E3642DCC9DCF}"/>
    <cellStyle name="Normal 3 3 5 2 3 4 4" xfId="28853" xr:uid="{B2FCC6C3-5DA9-4911-B7CE-372EB324328D}"/>
    <cellStyle name="Normal 3 3 5 2 3 5" xfId="4507" xr:uid="{2AED23DD-2A96-45C3-9E14-FF4E47806617}"/>
    <cellStyle name="Normal 3 3 5 2 3 5 2" xfId="12848" xr:uid="{F49A10DD-B939-422F-945E-8BFE997842E0}"/>
    <cellStyle name="Normal 3 3 5 2 3 5 2 2" xfId="37433" xr:uid="{BBC5F2EA-6748-436F-9AE2-2DCD56EBE35F}"/>
    <cellStyle name="Normal 3 3 5 2 3 5 3" xfId="29473" xr:uid="{6E864F0B-AB02-4F46-B0B7-56FB3F16670E}"/>
    <cellStyle name="Normal 3 3 5 2 3 6" xfId="5651" xr:uid="{3F9F48DF-3103-4BA8-AC11-1758938B2BDE}"/>
    <cellStyle name="Normal 3 3 5 2 3 6 2" xfId="13922" xr:uid="{3D4CF42D-1C1D-4CC2-A988-A041523F6A29}"/>
    <cellStyle name="Normal 3 3 5 2 3 6 2 2" xfId="38506" xr:uid="{CE368A4A-43B3-403B-B014-D55320B76174}"/>
    <cellStyle name="Normal 3 3 5 2 3 6 3" xfId="30489" xr:uid="{571C9839-4E2E-42E9-8423-8BA2B6149A57}"/>
    <cellStyle name="Normal 3 3 5 2 3 7" xfId="9060" xr:uid="{7BAF81F3-ABCA-4621-9445-69814B6D292F}"/>
    <cellStyle name="Normal 3 3 5 2 3 7 2" xfId="33822" xr:uid="{B34AFE61-48B4-4F6E-9C42-72DA777C3C4A}"/>
    <cellStyle name="Normal 3 3 5 2 3 8" xfId="18180" xr:uid="{2DAC8251-6444-48A2-8DB4-89DD95994A56}"/>
    <cellStyle name="Normal 3 3 5 2 3 8 2" xfId="42405" xr:uid="{A6FD3DB2-FAD3-45F2-B2BA-09C09B8AB855}"/>
    <cellStyle name="Normal 3 3 5 2 3 9" xfId="18854" xr:uid="{0CE71A0D-6D6D-40F2-B7F5-57CECD4DDC62}"/>
    <cellStyle name="Normal 3 3 5 2 3 9 2" xfId="43050" xr:uid="{CEF7A282-92D1-4157-BA85-DC03AD0B0B9A}"/>
    <cellStyle name="Normal 3 3 5 2 4" xfId="1862" xr:uid="{B9D079F3-3DDE-4B5E-8EEE-9A4375B7AF74}"/>
    <cellStyle name="Normal 3 3 5 2 4 2" xfId="7667" xr:uid="{4A616BC0-81F0-4554-994C-76F7EDE43023}"/>
    <cellStyle name="Normal 3 3 5 2 4 2 2" xfId="15925" xr:uid="{9A29ACD4-FCFC-49BE-BF36-FB8A59FCE76C}"/>
    <cellStyle name="Normal 3 3 5 2 4 2 2 2" xfId="40507" xr:uid="{188691E2-68F6-4AC4-8BD2-7E9D49C8CF9C}"/>
    <cellStyle name="Normal 3 3 5 2 4 2 3" xfId="23027" xr:uid="{44502E4A-A460-439B-A239-B7BC3C2C420F}"/>
    <cellStyle name="Normal 3 3 5 2 4 2 3 2" xfId="47038" xr:uid="{25755146-93C4-4C5F-A63C-CC9DE4C96901}"/>
    <cellStyle name="Normal 3 3 5 2 4 2 4" xfId="32492" xr:uid="{CEE058A7-37F5-494E-885E-6B6CC1D998D6}"/>
    <cellStyle name="Normal 3 3 5 2 4 3" xfId="5780" xr:uid="{B749FF04-CC4C-45F7-A411-6467D9BBB280}"/>
    <cellStyle name="Normal 3 3 5 2 4 3 2" xfId="14042" xr:uid="{EDFB31A9-07ED-4A35-8869-CDD3DE2E7594}"/>
    <cellStyle name="Normal 3 3 5 2 4 3 2 2" xfId="38624" xr:uid="{AFE990D8-5CD1-4E15-A4F8-8400F7FC8ECA}"/>
    <cellStyle name="Normal 3 3 5 2 4 3 3" xfId="30609" xr:uid="{348B63E9-6C75-45B3-9F20-5FAC5A5DE224}"/>
    <cellStyle name="Normal 3 3 5 2 4 4" xfId="10204" xr:uid="{48EB10AE-235E-408B-BDC9-1590E5035573}"/>
    <cellStyle name="Normal 3 3 5 2 4 4 2" xfId="34864" xr:uid="{BE800048-0BF3-4A1A-B1DB-F05BD5738DCE}"/>
    <cellStyle name="Normal 3 3 5 2 4 5" xfId="20562" xr:uid="{DC2AA2AE-C8C7-4344-9C96-9647264D6BBD}"/>
    <cellStyle name="Normal 3 3 5 2 4 5 2" xfId="44722" xr:uid="{C01C8C56-3188-496C-B2F2-FC059309FEFA}"/>
    <cellStyle name="Normal 3 3 5 2 4 6" xfId="26979" xr:uid="{7C2E9075-1168-4DAE-81FA-9CFE8FC1AB39}"/>
    <cellStyle name="Normal 3 3 5 2 5" xfId="1013" xr:uid="{281634EA-E12C-4030-B19E-20291AADEF98}"/>
    <cellStyle name="Normal 3 3 5 2 5 2" xfId="7994" xr:uid="{96C4D65A-0BB0-47CB-9FB6-81A241855417}"/>
    <cellStyle name="Normal 3 3 5 2 5 2 2" xfId="16252" xr:uid="{150996F9-1063-46E5-91D9-688AAD3AF542}"/>
    <cellStyle name="Normal 3 3 5 2 5 2 2 2" xfId="40834" xr:uid="{846B701B-089F-4656-BA0B-6FA18C72A615}"/>
    <cellStyle name="Normal 3 3 5 2 5 2 3" xfId="22222" xr:uid="{1942E8EC-055C-45CF-A68D-E7F508243E2B}"/>
    <cellStyle name="Normal 3 3 5 2 5 2 3 2" xfId="46263" xr:uid="{3361CF80-A651-4BF3-8160-DB9CF19717BF}"/>
    <cellStyle name="Normal 3 3 5 2 5 2 4" xfId="32819" xr:uid="{566A5F5F-9826-42DD-970F-450FEDD2AD4A}"/>
    <cellStyle name="Normal 3 3 5 2 5 3" xfId="6107" xr:uid="{91BBB4C5-3E56-4F95-87C2-93089A8BF556}"/>
    <cellStyle name="Normal 3 3 5 2 5 3 2" xfId="14369" xr:uid="{6B4AAA1E-7FCD-4BEA-8C84-3B891336B19E}"/>
    <cellStyle name="Normal 3 3 5 2 5 3 2 2" xfId="38951" xr:uid="{BA1CE49E-7C26-4045-81F7-4C763ED83ADF}"/>
    <cellStyle name="Normal 3 3 5 2 5 3 3" xfId="30936" xr:uid="{5F6FC451-069B-492B-A5EA-6A93A53B060B}"/>
    <cellStyle name="Normal 3 3 5 2 5 4" xfId="9389" xr:uid="{03CB192E-AD51-4C73-84DC-589D3727970B}"/>
    <cellStyle name="Normal 3 3 5 2 5 4 2" xfId="34097" xr:uid="{A03E52AA-43E8-45FA-A370-29BC1B1DF02B}"/>
    <cellStyle name="Normal 3 3 5 2 5 5" xfId="19757" xr:uid="{4EE02717-003F-4307-8498-2156F2FF13A7}"/>
    <cellStyle name="Normal 3 3 5 2 5 5 2" xfId="43937" xr:uid="{4E09D19A-AD4C-4E16-B2BE-1BDFC7F8B156}"/>
    <cellStyle name="Normal 3 3 5 2 5 6" xfId="26216" xr:uid="{C73BF455-1983-4087-BA4E-047C0634B571}"/>
    <cellStyle name="Normal 3 3 5 2 6" xfId="1981" xr:uid="{DB796FCF-4437-45F4-B71B-3FF33A09C731}"/>
    <cellStyle name="Normal 3 3 5 2 6 2" xfId="6627" xr:uid="{6FB731A4-ECA1-4F81-B97A-597D0A748121}"/>
    <cellStyle name="Normal 3 3 5 2 6 2 2" xfId="14886" xr:uid="{AEB44EAD-E2A0-44B1-A55A-A46D539C7AFA}"/>
    <cellStyle name="Normal 3 3 5 2 6 2 2 2" xfId="39468" xr:uid="{B8027D40-425B-4890-AEC4-0549766673A2}"/>
    <cellStyle name="Normal 3 3 5 2 6 2 3" xfId="23145" xr:uid="{5DB6E01F-2380-4E95-A4F7-685691D64BE4}"/>
    <cellStyle name="Normal 3 3 5 2 6 2 3 2" xfId="47156" xr:uid="{E490DC29-993E-454A-9433-A02AB902D88A}"/>
    <cellStyle name="Normal 3 3 5 2 6 2 4" xfId="31453" xr:uid="{7F1F480D-3449-44DA-97B4-4EC7A45C9D36}"/>
    <cellStyle name="Normal 3 3 5 2 6 3" xfId="10323" xr:uid="{6B5EB829-A21F-43C8-8C21-9DD7DF69854D}"/>
    <cellStyle name="Normal 3 3 5 2 6 3 2" xfId="34982" xr:uid="{379FD517-F3AD-4952-B6B1-6DD008EC42A7}"/>
    <cellStyle name="Normal 3 3 5 2 6 4" xfId="20680" xr:uid="{E0F13933-A643-4CD3-979B-1971AB962AD1}"/>
    <cellStyle name="Normal 3 3 5 2 6 4 2" xfId="44840" xr:uid="{269616F5-6381-48B5-9238-399DBD57A218}"/>
    <cellStyle name="Normal 3 3 5 2 6 5" xfId="27097" xr:uid="{F0C28AED-8EFC-4424-9590-05C5C7495210}"/>
    <cellStyle name="Normal 3 3 5 2 7" xfId="2174" xr:uid="{A51D4F4D-EEA7-4FEC-95EC-2298AD0A6F5C}"/>
    <cellStyle name="Normal 3 3 5 2 7 2" xfId="8347" xr:uid="{D2D27259-84E4-4CEA-A11A-C20FBC3433D3}"/>
    <cellStyle name="Normal 3 3 5 2 7 2 2" xfId="16605" xr:uid="{97716E30-9460-40D8-A300-510B2B92018D}"/>
    <cellStyle name="Normal 3 3 5 2 7 2 2 2" xfId="41187" xr:uid="{0EFAE50D-A8EE-47BF-9638-046E06101929}"/>
    <cellStyle name="Normal 3 3 5 2 7 2 3" xfId="21591" xr:uid="{A35044D8-A441-4EAA-B61A-522A8AD1D022}"/>
    <cellStyle name="Normal 3 3 5 2 7 2 3 2" xfId="45681" xr:uid="{7D99B3B1-C8E9-4D79-997E-84DAF056A7F7}"/>
    <cellStyle name="Normal 3 3 5 2 7 2 4" xfId="33172" xr:uid="{4826F051-E87B-4CA4-85A0-03574AC72E5D}"/>
    <cellStyle name="Normal 3 3 5 2 7 3" xfId="10516" xr:uid="{625AEC5F-E314-4571-B686-EF359FC9DB4F}"/>
    <cellStyle name="Normal 3 3 5 2 7 3 2" xfId="35174" xr:uid="{4B5AFBE5-554C-498D-B78E-82D44D238391}"/>
    <cellStyle name="Normal 3 3 5 2 7 4" xfId="19122" xr:uid="{D063BA95-D8ED-4195-86B9-1F50BA0BF421}"/>
    <cellStyle name="Normal 3 3 5 2 7 4 2" xfId="43316" xr:uid="{55C64623-259E-4093-B14D-BA552D31D964}"/>
    <cellStyle name="Normal 3 3 5 2 7 5" xfId="27289" xr:uid="{BFA38DE0-AEE2-4389-AAAE-6D2DDB08BE43}"/>
    <cellStyle name="Normal 3 3 5 2 8" xfId="2561" xr:uid="{702CB758-595F-416D-8060-32B4CE4EB992}"/>
    <cellStyle name="Normal 3 3 5 2 8 2" xfId="10902" xr:uid="{EC85ACAE-BEB2-414C-A4AF-E93AC9F3C761}"/>
    <cellStyle name="Normal 3 3 5 2 8 2 2" xfId="35558" xr:uid="{BAC85E41-8CF5-40C3-994F-10255F82B368}"/>
    <cellStyle name="Normal 3 3 5 2 8 3" xfId="20995" xr:uid="{1F1FE96F-0B76-4DCE-B9F0-A2F7531D63B2}"/>
    <cellStyle name="Normal 3 3 5 2 8 3 2" xfId="45126" xr:uid="{F26384A9-19D8-45DE-81C1-67347CE16ADB}"/>
    <cellStyle name="Normal 3 3 5 2 8 4" xfId="27673" xr:uid="{0F643F5C-D9EE-4D55-935D-229C55A0BC3E}"/>
    <cellStyle name="Normal 3 3 5 2 9" xfId="2798" xr:uid="{0F746169-CFFC-47DD-9931-B4FD416ECA48}"/>
    <cellStyle name="Normal 3 3 5 2 9 2" xfId="11139" xr:uid="{59172958-923B-4BEB-A7F6-BA0CEC4044E9}"/>
    <cellStyle name="Normal 3 3 5 2 9 2 2" xfId="35794" xr:uid="{0EA2626B-1C4A-4F1E-925C-540BB1A40688}"/>
    <cellStyle name="Normal 3 3 5 2 9 3" xfId="27909" xr:uid="{31ACB326-8DC1-4365-84D8-AA6E7A6D777D}"/>
    <cellStyle name="Normal 3 3 5 20" xfId="8543" xr:uid="{421B7071-A82E-42DE-BCA2-23219C10F3FF}"/>
    <cellStyle name="Normal 3 3 5 20 2" xfId="16801" xr:uid="{20717BE2-80A1-4AE3-AB8D-F712EFAF3E31}"/>
    <cellStyle name="Normal 3 3 5 20 2 2" xfId="41383" xr:uid="{7726AF40-FFD6-47E4-84F9-320CC9F2EBEF}"/>
    <cellStyle name="Normal 3 3 5 20 3" xfId="33354" xr:uid="{A154C674-F874-4143-A4DF-3733620DA424}"/>
    <cellStyle name="Normal 3 3 5 21" xfId="8674" xr:uid="{B25D5EBF-5766-4D65-B60F-77E1C11E7D96}"/>
    <cellStyle name="Normal 3 3 5 21 2" xfId="33458" xr:uid="{5609A689-F8CB-4296-B6D1-D52E41C63697}"/>
    <cellStyle name="Normal 3 3 5 22" xfId="17795" xr:uid="{4C898A22-539B-464C-9A69-8EB84B7B6997}"/>
    <cellStyle name="Normal 3 3 5 22 2" xfId="42020" xr:uid="{43EBB046-880B-4D6E-ADF1-11CE54BDBFDA}"/>
    <cellStyle name="Normal 3 3 5 23" xfId="17857" xr:uid="{5AC4B406-13B3-4DCD-A092-9D400C96DF13}"/>
    <cellStyle name="Normal 3 3 5 23 2" xfId="42082" xr:uid="{BD46A8B3-DFBC-4EAC-815B-0EC0EA88142F}"/>
    <cellStyle name="Normal 3 3 5 24" xfId="18465" xr:uid="{847A310B-D1EA-4F6A-A5FD-7B9B51FA3661}"/>
    <cellStyle name="Normal 3 3 5 24 2" xfId="42673" xr:uid="{9AB577BF-E096-4F37-ADA0-965D24B1C238}"/>
    <cellStyle name="Normal 3 3 5 25" xfId="25595" xr:uid="{3A61128E-4F56-43B9-87B6-5456F0CEF996}"/>
    <cellStyle name="Normal 3 3 5 3" xfId="411" xr:uid="{ED14282A-5E64-444F-91A0-4636220EE3F1}"/>
    <cellStyle name="Normal 3 3 5 3 10" xfId="8811" xr:uid="{73FA8432-510F-42A1-A1A6-776B380C1447}"/>
    <cellStyle name="Normal 3 3 5 3 10 2" xfId="33582" xr:uid="{A46875A4-A69B-4DD7-A021-7903F85EAAA4}"/>
    <cellStyle name="Normal 3 3 5 3 11" xfId="18001" xr:uid="{F3227285-C71C-4313-9B98-492590EB6027}"/>
    <cellStyle name="Normal 3 3 5 3 11 2" xfId="42226" xr:uid="{1FD65AE6-728A-4FBB-A65F-0C076A23F4DC}"/>
    <cellStyle name="Normal 3 3 5 3 12" xfId="18595" xr:uid="{5B2D0490-8B39-49DC-9AE8-75BEBE772E59}"/>
    <cellStyle name="Normal 3 3 5 3 12 2" xfId="42791" xr:uid="{D6FBA4B4-A8B5-4DA2-9CFA-FC8E6945DE71}"/>
    <cellStyle name="Normal 3 3 5 3 13" xfId="25713" xr:uid="{B22F3E98-210C-44BC-8F20-72910554E7BE}"/>
    <cellStyle name="Normal 3 3 5 3 2" xfId="1253" xr:uid="{B277765C-7CA1-4354-9133-11726896352C}"/>
    <cellStyle name="Normal 3 3 5 3 2 2" xfId="3091" xr:uid="{DAA9B3CA-1BFF-4696-8333-A58F387BB008}"/>
    <cellStyle name="Normal 3 3 5 3 2 2 2" xfId="7048" xr:uid="{38A6F792-F8C7-47A0-AE39-86F17A650568}"/>
    <cellStyle name="Normal 3 3 5 3 2 2 2 2" xfId="15307" xr:uid="{66961A0F-422F-4CE8-8399-D5E3568C42DF}"/>
    <cellStyle name="Normal 3 3 5 3 2 2 2 2 2" xfId="39889" xr:uid="{F255111D-C5E8-44D9-8E36-809A6178EE8F}"/>
    <cellStyle name="Normal 3 3 5 3 2 2 2 3" xfId="31874" xr:uid="{7D89AA05-3F76-425D-B13E-0B55D9B492D5}"/>
    <cellStyle name="Normal 3 3 5 3 2 2 3" xfId="11432" xr:uid="{04071C7B-B60F-4B23-A1BC-0FC3374F8063}"/>
    <cellStyle name="Normal 3 3 5 3 2 2 3 2" xfId="36087" xr:uid="{3DCD9913-04AC-43AE-A190-4CC79C5BA102}"/>
    <cellStyle name="Normal 3 3 5 3 2 2 4" xfId="22445" xr:uid="{069B7CEA-44DA-42B6-86E0-DE5062267D08}"/>
    <cellStyle name="Normal 3 3 5 3 2 2 4 2" xfId="46479" xr:uid="{99B913AE-1184-4AA2-BA54-0862B7589781}"/>
    <cellStyle name="Normal 3 3 5 3 2 2 5" xfId="28202" xr:uid="{27FEC0F7-4727-4A2D-9777-BEDC6CF11D4F}"/>
    <cellStyle name="Normal 3 3 5 3 2 3" xfId="3810" xr:uid="{83E2738B-11E3-4F6F-B79E-438F4A09CA6E}"/>
    <cellStyle name="Normal 3 3 5 3 2 3 2" xfId="12151" xr:uid="{834CB7D6-6997-4458-B158-59BEA811277A}"/>
    <cellStyle name="Normal 3 3 5 3 2 3 2 2" xfId="36795" xr:uid="{CFCF9572-0316-4E09-9CA8-5E4B039C0F4C}"/>
    <cellStyle name="Normal 3 3 5 3 2 3 3" xfId="28910" xr:uid="{8A51B01B-F7F2-449B-850C-BD444CFC2026}"/>
    <cellStyle name="Normal 3 3 5 3 2 4" xfId="4564" xr:uid="{51ED9520-D9DE-4753-959B-9DE8C0281FF4}"/>
    <cellStyle name="Normal 3 3 5 3 2 4 2" xfId="12905" xr:uid="{22996870-F800-4547-8991-988C9182EC68}"/>
    <cellStyle name="Normal 3 3 5 3 2 4 2 2" xfId="37490" xr:uid="{FC48C889-DB61-420B-8CDF-7600DAF065EA}"/>
    <cellStyle name="Normal 3 3 5 3 2 4 3" xfId="29530" xr:uid="{C68FB8F1-CB22-42E1-85C7-0DE4C30F2495}"/>
    <cellStyle name="Normal 3 3 5 3 2 5" xfId="6293" xr:uid="{85A0D174-F28D-4701-A9BC-636F4CB7851F}"/>
    <cellStyle name="Normal 3 3 5 3 2 5 2" xfId="14554" xr:uid="{FAD9C6E1-D527-45F6-892A-BFC7E47EEDB9}"/>
    <cellStyle name="Normal 3 3 5 3 2 5 2 2" xfId="39136" xr:uid="{33ADB428-8915-42D4-9AFC-ABA2A86C35FC}"/>
    <cellStyle name="Normal 3 3 5 3 2 5 3" xfId="31121" xr:uid="{D5F14ECA-B186-47E2-BDD6-3A6815F35C50}"/>
    <cellStyle name="Normal 3 3 5 3 2 6" xfId="9616" xr:uid="{CA7064F3-1AB5-4A54-8961-22610F5CD224}"/>
    <cellStyle name="Normal 3 3 5 3 2 6 2" xfId="34311" xr:uid="{97DF8161-DEA9-49B4-9C91-499E470E34F4}"/>
    <cellStyle name="Normal 3 3 5 3 2 7" xfId="18237" xr:uid="{440CD03A-24E7-4E19-93CE-6A7DCD966DFC}"/>
    <cellStyle name="Normal 3 3 5 3 2 7 2" xfId="42462" xr:uid="{CD2B2E2C-BEB6-4BC2-BB8C-9F91F1C8B40C}"/>
    <cellStyle name="Normal 3 3 5 3 2 8" xfId="19978" xr:uid="{206F78C1-743B-4D85-AFE8-01147F758BF1}"/>
    <cellStyle name="Normal 3 3 5 3 2 8 2" xfId="44156" xr:uid="{80579E27-A0DB-467F-BA10-608313FDA8FB}"/>
    <cellStyle name="Normal 3 3 5 3 2 9" xfId="26428" xr:uid="{7332CE94-E111-4964-AFB3-AEA8315C43EB}"/>
    <cellStyle name="Normal 3 3 5 3 3" xfId="2232" xr:uid="{4157DFC4-3582-441C-826C-C39B755158FB}"/>
    <cellStyle name="Normal 3 3 5 3 3 2" xfId="6812" xr:uid="{E776234F-C9B8-42B4-AB88-0CDAF39A28BB}"/>
    <cellStyle name="Normal 3 3 5 3 3 2 2" xfId="15071" xr:uid="{F76675FC-F92F-4650-AB35-72392FE0E91E}"/>
    <cellStyle name="Normal 3 3 5 3 3 2 2 2" xfId="39653" xr:uid="{5A81AD9C-E128-44E1-B9EE-A50DD4B70F65}"/>
    <cellStyle name="Normal 3 3 5 3 3 2 3" xfId="21670" xr:uid="{0A462F6D-2535-4117-8001-65EF48F97D14}"/>
    <cellStyle name="Normal 3 3 5 3 3 2 3 2" xfId="45752" xr:uid="{988D0930-60C5-4B7A-A8CE-C6B34F79D652}"/>
    <cellStyle name="Normal 3 3 5 3 3 2 4" xfId="31638" xr:uid="{8F46A27E-4171-4D7C-A46F-39F490FA9B45}"/>
    <cellStyle name="Normal 3 3 5 3 3 3" xfId="10573" xr:uid="{6B86742A-9535-4F5A-8B07-02E9ABBB3E5C}"/>
    <cellStyle name="Normal 3 3 5 3 3 3 2" xfId="35231" xr:uid="{D7F1EFBC-1EB0-4BF9-A0EB-7D894843EBD8}"/>
    <cellStyle name="Normal 3 3 5 3 3 4" xfId="19202" xr:uid="{D938DD0C-8013-4616-AFBD-FC78AACB77A1}"/>
    <cellStyle name="Normal 3 3 5 3 3 4 2" xfId="43396" xr:uid="{6E84B8F6-C3EA-4599-9C26-2218123FA7FF}"/>
    <cellStyle name="Normal 3 3 5 3 3 5" xfId="27346" xr:uid="{E5BD3F6C-4B5B-440B-A67B-397AEA391DA6}"/>
    <cellStyle name="Normal 3 3 5 3 4" xfId="2618" xr:uid="{B2576793-7F25-419B-A722-9142E6A0ADE9}"/>
    <cellStyle name="Normal 3 3 5 3 4 2" xfId="8404" xr:uid="{BEC7E503-49DE-4D45-8B52-C38D8D79849E}"/>
    <cellStyle name="Normal 3 3 5 3 4 2 2" xfId="16662" xr:uid="{3C1BA3F2-528D-43C3-913A-D48F2843D2DA}"/>
    <cellStyle name="Normal 3 3 5 3 4 2 2 2" xfId="41244" xr:uid="{963C1D4B-F41F-4DAE-A54E-87D42D510EDA}"/>
    <cellStyle name="Normal 3 3 5 3 4 2 3" xfId="33229" xr:uid="{C91AC9ED-33C3-4EA7-A7F2-21BEDF9FEE2A}"/>
    <cellStyle name="Normal 3 3 5 3 4 3" xfId="10959" xr:uid="{A1B62C3E-D925-48C2-ABC3-203A48D991D1}"/>
    <cellStyle name="Normal 3 3 5 3 4 3 2" xfId="35615" xr:uid="{15531915-BE26-4E60-8C6F-34DCA54A911E}"/>
    <cellStyle name="Normal 3 3 5 3 4 4" xfId="21074" xr:uid="{5A04A663-9B03-4EFB-BC43-3E3422352B63}"/>
    <cellStyle name="Normal 3 3 5 3 4 4 2" xfId="45199" xr:uid="{2798A1F0-2552-44C2-8EBC-ADD2F036AFCE}"/>
    <cellStyle name="Normal 3 3 5 3 4 5" xfId="27730" xr:uid="{39665E8F-65C3-4E96-84F8-9A6C1B4339F6}"/>
    <cellStyle name="Normal 3 3 5 3 5" xfId="2855" xr:uid="{C80F8B42-0444-4F18-A1CC-41E39193ACE6}"/>
    <cellStyle name="Normal 3 3 5 3 5 2" xfId="11196" xr:uid="{30424408-468B-4984-BDAE-32C719B070AD}"/>
    <cellStyle name="Normal 3 3 5 3 5 2 2" xfId="35851" xr:uid="{0D68E95B-3284-400C-93FD-E4D54330FF17}"/>
    <cellStyle name="Normal 3 3 5 3 5 3" xfId="27966" xr:uid="{F33DA706-E993-4F47-9EB3-C746CFDDD517}"/>
    <cellStyle name="Normal 3 3 5 3 6" xfId="3328" xr:uid="{21485DBE-E26D-4299-A41E-07B2375D74D1}"/>
    <cellStyle name="Normal 3 3 5 3 6 2" xfId="11669" xr:uid="{612F11BE-E801-44AC-A68F-FC2130681C0F}"/>
    <cellStyle name="Normal 3 3 5 3 6 2 2" xfId="36323" xr:uid="{ED875AD7-6430-4B40-85BF-D3556AE781B5}"/>
    <cellStyle name="Normal 3 3 5 3 6 3" xfId="28438" xr:uid="{1321C9E7-FEE3-4546-A761-7D89C739CAE2}"/>
    <cellStyle name="Normal 3 3 5 3 7" xfId="3574" xr:uid="{8B4EB6CE-BD38-42CA-9064-0B9D72C51CE9}"/>
    <cellStyle name="Normal 3 3 5 3 7 2" xfId="11915" xr:uid="{C99D81A5-FDC2-412A-86D9-B77B1E9E7191}"/>
    <cellStyle name="Normal 3 3 5 3 7 2 2" xfId="36559" xr:uid="{177A3C27-1738-4C1D-8561-978425A2331A}"/>
    <cellStyle name="Normal 3 3 5 3 7 3" xfId="28674" xr:uid="{B2EA0F06-CA32-4A27-8D6A-EC72F88AA8B8}"/>
    <cellStyle name="Normal 3 3 5 3 8" xfId="4328" xr:uid="{11D2B5DA-232B-40BB-B313-B23C4817F85D}"/>
    <cellStyle name="Normal 3 3 5 3 8 2" xfId="12669" xr:uid="{45600275-6183-4A91-9F92-378C1AD08FB2}"/>
    <cellStyle name="Normal 3 3 5 3 8 2 2" xfId="37254" xr:uid="{F0397749-2281-4E43-ABAD-AB73D094835C}"/>
    <cellStyle name="Normal 3 3 5 3 8 3" xfId="29294" xr:uid="{7A7F54D7-DE50-49D2-BB4A-D93B23543B12}"/>
    <cellStyle name="Normal 3 3 5 3 9" xfId="5194" xr:uid="{31CACF8F-94D5-4865-8312-51358412C952}"/>
    <cellStyle name="Normal 3 3 5 3 9 2" xfId="13487" xr:uid="{2964F648-2304-4D64-AC65-1A1A8CF9C051}"/>
    <cellStyle name="Normal 3 3 5 3 9 2 2" xfId="38071" xr:uid="{2F7EF74B-B2BF-40CB-B617-EDCD74A37143}"/>
    <cellStyle name="Normal 3 3 5 3 9 3" xfId="30053" xr:uid="{BE2222CB-A351-4064-A43C-FAE3CCB7C7AD}"/>
    <cellStyle name="Normal 3 3 5 4" xfId="554" xr:uid="{4A072202-DD06-44E7-95B3-903B9DD7496B}"/>
    <cellStyle name="Normal 3 3 5 4 10" xfId="25835" xr:uid="{5AAF055F-1B3B-4079-BCED-4F8E2121EEEB}"/>
    <cellStyle name="Normal 3 3 5 4 2" xfId="1648" xr:uid="{49810FC4-0C52-40FD-A4DD-DDCA13417976}"/>
    <cellStyle name="Normal 3 3 5 4 2 2" xfId="6930" xr:uid="{ED06835A-6BA3-4CD3-BAA4-1A2CDD929018}"/>
    <cellStyle name="Normal 3 3 5 4 2 2 2" xfId="15189" xr:uid="{C489B2A7-3445-4588-A568-73C179648BDB}"/>
    <cellStyle name="Normal 3 3 5 4 2 2 2 2" xfId="39771" xr:uid="{50D247D3-95ED-4CF9-8B4F-1FED32D4D16F}"/>
    <cellStyle name="Normal 3 3 5 4 2 2 3" xfId="22829" xr:uid="{24C8F7F1-E252-40CC-B783-A450A8F9F151}"/>
    <cellStyle name="Normal 3 3 5 4 2 2 3 2" xfId="46854" xr:uid="{F1D421FA-0B47-4A32-97EC-967DE1FB352B}"/>
    <cellStyle name="Normal 3 3 5 4 2 2 4" xfId="31756" xr:uid="{9A151346-0227-4C56-9874-6C4F0D0A4AB1}"/>
    <cellStyle name="Normal 3 3 5 4 2 3" xfId="9999" xr:uid="{02E133A0-746E-4403-988E-E82D5A836A48}"/>
    <cellStyle name="Normal 3 3 5 4 2 3 2" xfId="34685" xr:uid="{4061760F-16E0-4063-B8E2-A41CB5F84A37}"/>
    <cellStyle name="Normal 3 3 5 4 2 4" xfId="20362" xr:uid="{BDDB13CC-12BF-4F1F-9443-1D5B05DC7CBD}"/>
    <cellStyle name="Normal 3 3 5 4 2 4 2" xfId="44533" xr:uid="{B1E2340C-9CF4-41F3-9207-DCF6BF6C6203}"/>
    <cellStyle name="Normal 3 3 5 4 2 5" xfId="26800" xr:uid="{A2EDCF07-0556-4229-9936-883758E00715}"/>
    <cellStyle name="Normal 3 3 5 4 3" xfId="2973" xr:uid="{B7DB484D-F2C8-47DF-9C32-4052DD0554CF}"/>
    <cellStyle name="Normal 3 3 5 4 3 2" xfId="11314" xr:uid="{CC9A2CDF-325E-421A-8FAD-2F384E40C191}"/>
    <cellStyle name="Normal 3 3 5 4 3 2 2" xfId="21808" xr:uid="{CB4349FF-2D0A-4A95-B61D-699FACCC7416}"/>
    <cellStyle name="Normal 3 3 5 4 3 2 2 2" xfId="45882" xr:uid="{8578E624-B9C4-422C-939A-D7984AFE7711}"/>
    <cellStyle name="Normal 3 3 5 4 3 2 3" xfId="35969" xr:uid="{EF7A5961-94F3-48EC-922A-F00AC92CB362}"/>
    <cellStyle name="Normal 3 3 5 4 3 3" xfId="19343" xr:uid="{DDB6C26E-5C16-4858-B452-4A6858DD1FC2}"/>
    <cellStyle name="Normal 3 3 5 4 3 3 2" xfId="43537" xr:uid="{E870611D-A487-419D-A689-8C88686F9909}"/>
    <cellStyle name="Normal 3 3 5 4 3 4" xfId="28084" xr:uid="{2C529553-9471-45E5-8283-11A03A4270EE}"/>
    <cellStyle name="Normal 3 3 5 4 4" xfId="3692" xr:uid="{486B7D30-E3A6-4409-A269-BC3639FD5A91}"/>
    <cellStyle name="Normal 3 3 5 4 4 2" xfId="12033" xr:uid="{AADAE90A-BA78-4F5C-8EB8-D5789B38A51A}"/>
    <cellStyle name="Normal 3 3 5 4 4 2 2" xfId="36677" xr:uid="{26E2834F-8B53-4061-B5A7-C4DD608C530C}"/>
    <cellStyle name="Normal 3 3 5 4 4 3" xfId="21212" xr:uid="{5C1E6B58-7348-4004-ADD1-C8D8CE501776}"/>
    <cellStyle name="Normal 3 3 5 4 4 3 2" xfId="45332" xr:uid="{F1294BB8-5E63-4B79-85AB-BF22A559A45D}"/>
    <cellStyle name="Normal 3 3 5 4 4 4" xfId="28792" xr:uid="{AD085C18-9189-4F79-A3D9-7684843676F1}"/>
    <cellStyle name="Normal 3 3 5 4 5" xfId="4446" xr:uid="{AB07978D-D509-4055-870D-921AB7156448}"/>
    <cellStyle name="Normal 3 3 5 4 5 2" xfId="12787" xr:uid="{DCC0E448-64C4-4587-9776-E1A4553248F0}"/>
    <cellStyle name="Normal 3 3 5 4 5 2 2" xfId="37372" xr:uid="{338CD78F-33EC-46AC-828C-724E64069ACB}"/>
    <cellStyle name="Normal 3 3 5 4 5 3" xfId="29412" xr:uid="{E5446B59-035B-401D-BAE4-EA0B663E9811}"/>
    <cellStyle name="Normal 3 3 5 4 6" xfId="5577" xr:uid="{C774E1FB-7865-463D-BEF8-958F3EED9CC1}"/>
    <cellStyle name="Normal 3 3 5 4 6 2" xfId="13860" xr:uid="{FB156FD6-9DF8-4D2B-A77E-4B591EA2AA26}"/>
    <cellStyle name="Normal 3 3 5 4 6 2 2" xfId="38444" xr:uid="{38BE5A1D-7EDA-41A8-B75F-C9A74FBFAD5A}"/>
    <cellStyle name="Normal 3 3 5 4 6 3" xfId="30426" xr:uid="{DA7F7284-0AD5-4A83-8037-A53911ACA7A3}"/>
    <cellStyle name="Normal 3 3 5 4 7" xfId="8941" xr:uid="{8DBC7A7A-A0C5-480F-BCC4-01A04369A619}"/>
    <cellStyle name="Normal 3 3 5 4 7 2" xfId="33704" xr:uid="{084BA175-E7DD-4042-A38A-F526650248DA}"/>
    <cellStyle name="Normal 3 3 5 4 8" xfId="18119" xr:uid="{61A1ABA1-1791-4674-9739-4B39756FFDB6}"/>
    <cellStyle name="Normal 3 3 5 4 8 2" xfId="42344" xr:uid="{001769F9-52EB-4378-A8EA-E0064A2F5495}"/>
    <cellStyle name="Normal 3 3 5 4 9" xfId="18736" xr:uid="{19001E38-779A-432A-8733-2D8FDAEC5A90}"/>
    <cellStyle name="Normal 3 3 5 4 9 2" xfId="42932" xr:uid="{6A5167FF-ADAF-4394-B4EE-921136B64B5A}"/>
    <cellStyle name="Normal 3 3 5 5" xfId="612" xr:uid="{A6AF88CD-24B5-46D0-AF30-FE2DAFAA6C71}"/>
    <cellStyle name="Normal 3 3 5 5 2" xfId="1801" xr:uid="{5C68F902-5F3B-439D-8DB3-43A372BD8F39}"/>
    <cellStyle name="Normal 3 3 5 5 2 2" xfId="7612" xr:uid="{7E5E68FF-F76B-41D0-A02F-5405084CC6BC}"/>
    <cellStyle name="Normal 3 3 5 5 2 2 2" xfId="15870" xr:uid="{A7788276-4DBE-4C9D-8254-C8632152A4C5}"/>
    <cellStyle name="Normal 3 3 5 5 2 2 2 2" xfId="40452" xr:uid="{23D05FA7-5EE9-432D-863B-AD74B9D5F28D}"/>
    <cellStyle name="Normal 3 3 5 5 2 2 3" xfId="22966" xr:uid="{88A9BF80-0136-41B3-AD7E-AEE688D9F02F}"/>
    <cellStyle name="Normal 3 3 5 5 2 2 3 2" xfId="46977" xr:uid="{144FB287-06FF-43C6-AB75-AF7B31385060}"/>
    <cellStyle name="Normal 3 3 5 5 2 2 4" xfId="32437" xr:uid="{14EFD9E7-473A-4C6A-8F58-F617687A5528}"/>
    <cellStyle name="Normal 3 3 5 5 2 3" xfId="10143" xr:uid="{5E2083BA-1EE9-42D6-9EE6-EED587F9A114}"/>
    <cellStyle name="Normal 3 3 5 5 2 3 2" xfId="34803" xr:uid="{AE1B6B3D-BD35-43F7-BC03-1F4EF6C58941}"/>
    <cellStyle name="Normal 3 3 5 5 2 4" xfId="20501" xr:uid="{F151ED18-B9A7-43C6-BF9E-E613AC516216}"/>
    <cellStyle name="Normal 3 3 5 5 2 4 2" xfId="44661" xr:uid="{79E13ABB-859C-4E3C-A9E7-0A77381670B8}"/>
    <cellStyle name="Normal 3 3 5 5 2 5" xfId="26918" xr:uid="{22C8E2B8-FD0B-4556-8046-CD438D9FD084}"/>
    <cellStyle name="Normal 3 3 5 5 3" xfId="5719" xr:uid="{A090F429-3BAB-40E5-BA32-C0363988D407}"/>
    <cellStyle name="Normal 3 3 5 5 3 2" xfId="13981" xr:uid="{F4172EF7-3CA9-43F1-9B6F-60B99846FA04}"/>
    <cellStyle name="Normal 3 3 5 5 3 2 2" xfId="21865" xr:uid="{63865E79-E6A9-48AE-84C4-C31FF2601B26}"/>
    <cellStyle name="Normal 3 3 5 5 3 2 2 2" xfId="45939" xr:uid="{955D4946-038C-4F77-8AC4-F639E212F42F}"/>
    <cellStyle name="Normal 3 3 5 5 3 2 3" xfId="38563" xr:uid="{3DFF1DC2-E950-43E0-BEEA-FEAFAD4ED7EB}"/>
    <cellStyle name="Normal 3 3 5 5 3 3" xfId="19400" xr:uid="{174E6C3E-02F1-442B-B2C9-F1E3DC4911DC}"/>
    <cellStyle name="Normal 3 3 5 5 3 3 2" xfId="43594" xr:uid="{C4133B11-4FBB-4888-9777-3A9881595F6E}"/>
    <cellStyle name="Normal 3 3 5 5 3 4" xfId="30548" xr:uid="{95D37F4B-D176-46D7-9ED5-8F2D60B082FB}"/>
    <cellStyle name="Normal 3 3 5 5 4" xfId="8999" xr:uid="{7A60C5B2-D8B7-442F-AE92-EC9E74BB9002}"/>
    <cellStyle name="Normal 3 3 5 5 4 2" xfId="21270" xr:uid="{BB85C9ED-BAFD-46FA-93FB-32DC5C5FFE79}"/>
    <cellStyle name="Normal 3 3 5 5 4 2 2" xfId="45389" xr:uid="{941F4DDD-2986-43C1-BE94-3FE96A8DAEAC}"/>
    <cellStyle name="Normal 3 3 5 5 4 3" xfId="33761" xr:uid="{5299CC13-4313-4743-92A5-6A2A54046390}"/>
    <cellStyle name="Normal 3 3 5 5 5" xfId="18793" xr:uid="{0FE264C0-FFA2-493D-9FC7-B3BD7476880E}"/>
    <cellStyle name="Normal 3 3 5 5 5 2" xfId="42989" xr:uid="{E2604B0D-1F2E-451B-B418-E27E3C9630FB}"/>
    <cellStyle name="Normal 3 3 5 5 6" xfId="25892" xr:uid="{3987E4B4-A0E2-4240-BA8B-F14E0342ECFC}"/>
    <cellStyle name="Normal 3 3 5 6" xfId="783" xr:uid="{0359C9E3-93CA-4E2C-BAF7-A311F0315C9C}"/>
    <cellStyle name="Normal 3 3 5 6 2" xfId="7807" xr:uid="{93E67797-0EAD-4B3A-98ED-3666EDE1D6B2}"/>
    <cellStyle name="Normal 3 3 5 6 2 2" xfId="16065" xr:uid="{7BFF3A42-9CD3-42B1-BB2D-B7889A777784}"/>
    <cellStyle name="Normal 3 3 5 6 2 2 2" xfId="40647" xr:uid="{B4006DA2-664C-4E55-B73D-A58366F055FA}"/>
    <cellStyle name="Normal 3 3 5 6 2 3" xfId="22006" xr:uid="{39B2EF4F-5D3D-4D8B-9562-BACDF34CBAE5}"/>
    <cellStyle name="Normal 3 3 5 6 2 3 2" xfId="46072" xr:uid="{EBD52865-BC71-4104-8E45-AD5C803CC299}"/>
    <cellStyle name="Normal 3 3 5 6 2 4" xfId="32632" xr:uid="{47F2703F-5479-486F-85BB-BFFD33D05D79}"/>
    <cellStyle name="Normal 3 3 5 6 3" xfId="5920" xr:uid="{E616357F-DC25-442E-A24A-98CF18F33F6B}"/>
    <cellStyle name="Normal 3 3 5 6 3 2" xfId="14182" xr:uid="{4D4B4BBF-DCEB-4CD8-9C1A-0CEBB4E1A230}"/>
    <cellStyle name="Normal 3 3 5 6 3 2 2" xfId="38764" xr:uid="{35846749-4B51-41A7-A5B3-12FFC842D960}"/>
    <cellStyle name="Normal 3 3 5 6 3 3" xfId="30749" xr:uid="{96D1F7D3-38D4-4989-9B12-D80CE152159B}"/>
    <cellStyle name="Normal 3 3 5 6 4" xfId="9168" xr:uid="{B6C11776-001B-4C2B-8EEC-D62C209CB14A}"/>
    <cellStyle name="Normal 3 3 5 6 4 2" xfId="33907" xr:uid="{56D41282-C901-402E-AC58-C25DE781459F}"/>
    <cellStyle name="Normal 3 3 5 6 5" xfId="19540" xr:uid="{7A5B62FB-DDEC-43DF-B52D-A5E07FEB7277}"/>
    <cellStyle name="Normal 3 3 5 6 5 2" xfId="43728" xr:uid="{54544C69-E6BF-4D08-841A-13F3C304A05F}"/>
    <cellStyle name="Normal 3 3 5 6 6" xfId="26029" xr:uid="{BF8B2031-76FC-4957-981B-C42E4E8EB001}"/>
    <cellStyle name="Normal 3 3 5 7" xfId="1920" xr:uid="{5EE1671C-3AED-4F3B-BD0E-26E8E686FA4C}"/>
    <cellStyle name="Normal 3 3 5 7 2" xfId="6440" xr:uid="{6E1F4C78-2FA5-460B-806D-1124B4543987}"/>
    <cellStyle name="Normal 3 3 5 7 2 2" xfId="14699" xr:uid="{5B5EC75F-C8C9-43C9-B113-B8A2164766E1}"/>
    <cellStyle name="Normal 3 3 5 7 2 2 2" xfId="39281" xr:uid="{FBE1CB68-2756-407A-98DD-BF03E9409F9E}"/>
    <cellStyle name="Normal 3 3 5 7 2 3" xfId="23084" xr:uid="{C3F3F055-3D46-4138-AC05-4928AFB90756}"/>
    <cellStyle name="Normal 3 3 5 7 2 3 2" xfId="47095" xr:uid="{807D033F-CD60-49D6-9BD3-FFA16DDAE9E3}"/>
    <cellStyle name="Normal 3 3 5 7 2 4" xfId="31266" xr:uid="{2D81169D-7ABD-44AE-97A5-BD9E610C9AF6}"/>
    <cellStyle name="Normal 3 3 5 7 3" xfId="10262" xr:uid="{2F418055-07B5-4FA5-80F7-E1D6BECA0808}"/>
    <cellStyle name="Normal 3 3 5 7 3 2" xfId="34921" xr:uid="{130F9888-C8D8-4506-A68F-94859354A552}"/>
    <cellStyle name="Normal 3 3 5 7 4" xfId="20619" xr:uid="{CAAAE151-D3B3-4BA6-895E-11EEBA51A424}"/>
    <cellStyle name="Normal 3 3 5 7 4 2" xfId="44779" xr:uid="{0A0E859F-6837-4A78-B7BE-2AC67EF6C988}"/>
    <cellStyle name="Normal 3 3 5 7 5" xfId="27036" xr:uid="{C7EF3EFB-603B-4237-9166-E26A5A889D17}"/>
    <cellStyle name="Normal 3 3 5 8" xfId="2042" xr:uid="{D7624469-C10A-47D4-AFD4-B5029273FBC5}"/>
    <cellStyle name="Normal 3 3 5 8 2" xfId="8286" xr:uid="{585326DF-B384-4ECA-B879-6C32D40AEEED}"/>
    <cellStyle name="Normal 3 3 5 8 2 2" xfId="16544" xr:uid="{723C9A1B-578B-43B3-B183-1CACB86BFBEA}"/>
    <cellStyle name="Normal 3 3 5 8 2 2 2" xfId="41126" xr:uid="{B4B3A893-A93E-424F-9E65-1121158F481D}"/>
    <cellStyle name="Normal 3 3 5 8 2 3" xfId="23206" xr:uid="{49E513AB-30FF-4EFA-BFA9-940FAFEB835B}"/>
    <cellStyle name="Normal 3 3 5 8 2 3 2" xfId="47217" xr:uid="{5732316F-5A0F-4ED5-B5D0-5BFCDE5647D3}"/>
    <cellStyle name="Normal 3 3 5 8 2 4" xfId="33111" xr:uid="{0B70DFA3-2B50-4F4F-A227-9B94346F771A}"/>
    <cellStyle name="Normal 3 3 5 8 3" xfId="10384" xr:uid="{42265C33-B147-4CB2-A785-49EC3B07A901}"/>
    <cellStyle name="Normal 3 3 5 8 3 2" xfId="35043" xr:uid="{1E1319A0-86A5-474C-9578-A72F9E1E6581}"/>
    <cellStyle name="Normal 3 3 5 8 4" xfId="20741" xr:uid="{D3F476C2-EAA6-4F87-B25F-C001D05107F0}"/>
    <cellStyle name="Normal 3 3 5 8 4 2" xfId="44901" xr:uid="{A0E496EE-1022-413D-AFD5-5BA055988A0A}"/>
    <cellStyle name="Normal 3 3 5 8 5" xfId="27158" xr:uid="{C7A1B429-FAB9-4599-B616-9FB54B9103CD}"/>
    <cellStyle name="Normal 3 3 5 9" xfId="2113" xr:uid="{EE878FAF-D2C3-4B6B-B9CD-123CAE22E995}"/>
    <cellStyle name="Normal 3 3 5 9 2" xfId="10455" xr:uid="{184C4DA6-E6A8-49FF-AC35-6C25180E4A01}"/>
    <cellStyle name="Normal 3 3 5 9 2 2" xfId="21490" xr:uid="{905F2746-094D-4EBF-B426-E28F8EB02D38}"/>
    <cellStyle name="Normal 3 3 5 9 2 2 2" xfId="45596" xr:uid="{EA401D55-A151-49DB-ADFC-75406751B19E}"/>
    <cellStyle name="Normal 3 3 5 9 2 3" xfId="35113" xr:uid="{92A50BDB-62CF-44EB-8B93-E0131A3B926D}"/>
    <cellStyle name="Normal 3 3 5 9 3" xfId="19016" xr:uid="{D9D66510-4CA5-47E2-BA9A-B2D8A28DFF53}"/>
    <cellStyle name="Normal 3 3 5 9 3 2" xfId="43210" xr:uid="{973B7BC0-23BF-48FD-BFD3-8BB57FDA7D1A}"/>
    <cellStyle name="Normal 3 3 5 9 4" xfId="27228" xr:uid="{BCAC6EBB-D470-4771-B6D1-D67872040AF8}"/>
    <cellStyle name="Normal 3 3 6" xfId="236" xr:uid="{F4DF28B8-E7BA-454A-907C-3487F01551A9}"/>
    <cellStyle name="Normal 3 3 6 10" xfId="2745" xr:uid="{38234535-2A7C-463E-8079-E8DFDC56B13D}"/>
    <cellStyle name="Normal 3 3 6 10 2" xfId="11086" xr:uid="{021E52E8-9E11-4999-A09D-A9785E11605D}"/>
    <cellStyle name="Normal 3 3 6 10 2 2" xfId="35741" xr:uid="{2C2EDEEA-B519-457F-9D3B-A5C37D852570}"/>
    <cellStyle name="Normal 3 3 6 10 3" xfId="27856" xr:uid="{8D64ABBC-CE7A-4CE2-A93D-EECA6F2577F2}"/>
    <cellStyle name="Normal 3 3 6 11" xfId="3218" xr:uid="{EA690F7F-9F42-417D-92BC-0F6B483354B6}"/>
    <cellStyle name="Normal 3 3 6 11 2" xfId="11559" xr:uid="{C9F514A8-27C8-4DFD-A32E-0FF26D01B2DA}"/>
    <cellStyle name="Normal 3 3 6 11 2 2" xfId="36213" xr:uid="{DCEA64D2-BF32-486C-AB84-030E1E24FBA5}"/>
    <cellStyle name="Normal 3 3 6 11 3" xfId="28328" xr:uid="{80412D5B-2E0E-4CCF-839C-DC4FF8E6EA33}"/>
    <cellStyle name="Normal 3 3 6 12" xfId="3462" xr:uid="{66ACE34C-9C52-4286-B76F-5437E1DCA7FB}"/>
    <cellStyle name="Normal 3 3 6 12 2" xfId="11803" xr:uid="{6CF84506-4880-4526-A0B1-607F701EBE17}"/>
    <cellStyle name="Normal 3 3 6 12 2 2" xfId="36449" xr:uid="{7BDCDE1A-1685-4265-B44F-FA78F34DDD84}"/>
    <cellStyle name="Normal 3 3 6 12 3" xfId="28564" xr:uid="{2933C4D4-3A84-45F3-B3B5-1C06FFF5D442}"/>
    <cellStyle name="Normal 3 3 6 13" xfId="4172" xr:uid="{006DC4DB-6E37-4BDC-B4B9-9729AEF1A157}"/>
    <cellStyle name="Normal 3 3 6 13 2" xfId="12513" xr:uid="{74953780-5B81-430A-A46F-9A5B29300353}"/>
    <cellStyle name="Normal 3 3 6 13 2 2" xfId="37098" xr:uid="{D17D43EC-DE4F-4784-AF8E-B34AF137C2C6}"/>
    <cellStyle name="Normal 3 3 6 13 3" xfId="29184" xr:uid="{7CE41791-B6B9-456E-A2ED-146E1E6F0EBA}"/>
    <cellStyle name="Normal 3 3 6 14" xfId="4814" xr:uid="{BFF963D7-6003-4E91-B3BB-6E8D52621653}"/>
    <cellStyle name="Normal 3 3 6 14 2" xfId="13138" xr:uid="{A7CC89C2-1516-41D4-8504-D5A32FC6BC73}"/>
    <cellStyle name="Normal 3 3 6 14 2 2" xfId="37723" xr:uid="{1445FF22-8FA3-4B9A-BB6B-DC00DA07324D}"/>
    <cellStyle name="Normal 3 3 6 14 3" xfId="29703" xr:uid="{25305124-F688-4F38-87CB-1473D82562F9}"/>
    <cellStyle name="Normal 3 3 6 15" xfId="8689" xr:uid="{C7BABA4F-D9AF-4170-B3AF-77E3DE79E1A9}"/>
    <cellStyle name="Normal 3 3 6 15 2" xfId="33469" xr:uid="{33306680-080C-4035-BCD9-339792BB1E28}"/>
    <cellStyle name="Normal 3 3 6 16" xfId="17875" xr:uid="{02805A66-BE64-4F50-88AB-2A1B8F864016}"/>
    <cellStyle name="Normal 3 3 6 16 2" xfId="42100" xr:uid="{5AD6E777-ED1F-4829-87F6-3074509ECB82}"/>
    <cellStyle name="Normal 3 3 6 17" xfId="18478" xr:uid="{A9B742F5-5FE3-447E-A7A1-9E32D2F1F13B}"/>
    <cellStyle name="Normal 3 3 6 17 2" xfId="42681" xr:uid="{205B839F-A1E7-4F21-B459-CD35A14A87C3}"/>
    <cellStyle name="Normal 3 3 6 18" xfId="25603" xr:uid="{8BED7C7A-4707-4681-93EE-E3BDDA7186DD}"/>
    <cellStyle name="Normal 3 3 6 2" xfId="432" xr:uid="{E10A0E38-2BA8-45C2-93AC-0D6806C525F5}"/>
    <cellStyle name="Normal 3 3 6 2 10" xfId="5031" xr:uid="{757EAAC5-CB90-484D-B2B4-542E767719E3}"/>
    <cellStyle name="Normal 3 3 6 2 10 2" xfId="13328" xr:uid="{EA9B2F6C-37D5-4EAC-B7D4-D1802C38F1F6}"/>
    <cellStyle name="Normal 3 3 6 2 10 2 2" xfId="37912" xr:uid="{45925D1B-217A-4D39-8A2F-77B3505D24B0}"/>
    <cellStyle name="Normal 3 3 6 2 10 3" xfId="29893" xr:uid="{5F1AF536-C2E1-4872-A0C2-C72B7A0F4284}"/>
    <cellStyle name="Normal 3 3 6 2 11" xfId="8824" xr:uid="{3933B1B2-3663-4B04-9660-09F5BEF3AFAE}"/>
    <cellStyle name="Normal 3 3 6 2 11 2" xfId="33590" xr:uid="{7CEEE41D-4648-48EC-822C-9775BAAA88EA}"/>
    <cellStyle name="Normal 3 3 6 2 12" xfId="18009" xr:uid="{10448E7F-BCDE-4CFD-AB4B-74E2944A7E5C}"/>
    <cellStyle name="Normal 3 3 6 2 12 2" xfId="42234" xr:uid="{BC5F65CD-F340-4159-9FDD-D03B18A46925}"/>
    <cellStyle name="Normal 3 3 6 2 13" xfId="18615" xr:uid="{EE1C0E1D-09F6-43B0-B85E-20ABBCA44D0B}"/>
    <cellStyle name="Normal 3 3 6 2 13 2" xfId="42811" xr:uid="{3F44ECF8-3018-412F-832E-20E6667667C8}"/>
    <cellStyle name="Normal 3 3 6 2 14" xfId="25721" xr:uid="{0FFCADB9-F8A1-41B0-823D-BFB45C5F0761}"/>
    <cellStyle name="Normal 3 3 6 2 2" xfId="1505" xr:uid="{73DA17D1-59D6-4DB4-B717-10C0C2BAD152}"/>
    <cellStyle name="Normal 3 3 6 2 2 2" xfId="3099" xr:uid="{0DA337FB-4FBE-434E-A90E-8DF76DAADE14}"/>
    <cellStyle name="Normal 3 3 6 2 2 2 2" xfId="7056" xr:uid="{0A5F393D-ED74-4C35-8163-8884D31F8AAA}"/>
    <cellStyle name="Normal 3 3 6 2 2 2 2 2" xfId="15315" xr:uid="{8460F9FD-3E1D-46CE-954D-88C61D205B12}"/>
    <cellStyle name="Normal 3 3 6 2 2 2 2 2 2" xfId="39897" xr:uid="{26F7C037-C5F4-4DC8-9800-9A6676E6F963}"/>
    <cellStyle name="Normal 3 3 6 2 2 2 2 3" xfId="31882" xr:uid="{B9C0670A-220C-4145-9CCE-DEBC44CB5EBB}"/>
    <cellStyle name="Normal 3 3 6 2 2 2 3" xfId="11440" xr:uid="{79CD2BE5-CA9E-49C9-84B9-179122D32B97}"/>
    <cellStyle name="Normal 3 3 6 2 2 2 3 2" xfId="36095" xr:uid="{4A5879EA-8575-4C44-9079-57CCB9E5EAAE}"/>
    <cellStyle name="Normal 3 3 6 2 2 2 4" xfId="22693" xr:uid="{AC989878-41B7-4773-BC49-B2C541D7F50A}"/>
    <cellStyle name="Normal 3 3 6 2 2 2 4 2" xfId="46720" xr:uid="{2CB548DA-0C3B-4C37-A19E-6C085DEC90E7}"/>
    <cellStyle name="Normal 3 3 6 2 2 2 5" xfId="28210" xr:uid="{B90820CE-166C-4994-95BA-9AC55E9CDB6E}"/>
    <cellStyle name="Normal 3 3 6 2 2 3" xfId="3818" xr:uid="{92DF8091-5534-4AEF-88E7-D389434F26D1}"/>
    <cellStyle name="Normal 3 3 6 2 2 3 2" xfId="12159" xr:uid="{E05CD07A-74D1-41FD-B835-93DA8362E69B}"/>
    <cellStyle name="Normal 3 3 6 2 2 3 2 2" xfId="36803" xr:uid="{201AFE8E-AB74-4A96-932D-A74242B4B9EA}"/>
    <cellStyle name="Normal 3 3 6 2 2 3 3" xfId="28918" xr:uid="{2BFF1F2A-B58C-4CC1-AFF6-A78F4388AFD4}"/>
    <cellStyle name="Normal 3 3 6 2 2 4" xfId="4572" xr:uid="{DFE0E4AB-7E80-489E-AEB8-C1CF54CAEC16}"/>
    <cellStyle name="Normal 3 3 6 2 2 4 2" xfId="12913" xr:uid="{2C66921E-F751-4A53-B6D7-D5C1FB94F912}"/>
    <cellStyle name="Normal 3 3 6 2 2 4 2 2" xfId="37498" xr:uid="{85CE0029-D802-4ED6-A5EE-D65B6D054280}"/>
    <cellStyle name="Normal 3 3 6 2 2 4 3" xfId="29538" xr:uid="{834EEFEA-BC6D-4EB4-AE0D-308E603623CA}"/>
    <cellStyle name="Normal 3 3 6 2 2 5" xfId="5445" xr:uid="{5EFF7BCB-1BD4-4AD4-A102-3D13B32B3DBE}"/>
    <cellStyle name="Normal 3 3 6 2 2 5 2" xfId="13728" xr:uid="{7F428729-362B-4AAF-8A54-EA88A0A8A93A}"/>
    <cellStyle name="Normal 3 3 6 2 2 5 2 2" xfId="38312" xr:uid="{5F336983-BDEE-4B35-8F8E-0D5F73399FA5}"/>
    <cellStyle name="Normal 3 3 6 2 2 5 3" xfId="30294" xr:uid="{5833410C-2C43-4EA2-83EA-B4074AE75AF2}"/>
    <cellStyle name="Normal 3 3 6 2 2 6" xfId="9866" xr:uid="{A612E880-6E2E-409A-815F-A36D35602CB0}"/>
    <cellStyle name="Normal 3 3 6 2 2 6 2" xfId="34552" xr:uid="{EDF25734-5CE6-4BC6-AA39-0CD01F04F432}"/>
    <cellStyle name="Normal 3 3 6 2 2 7" xfId="18245" xr:uid="{0FDA5790-D4E0-4799-B758-7D8B2791E8CD}"/>
    <cellStyle name="Normal 3 3 6 2 2 7 2" xfId="42470" xr:uid="{DB3E08F7-BEC4-420D-9795-F859CE8402F0}"/>
    <cellStyle name="Normal 3 3 6 2 2 8" xfId="20227" xr:uid="{A66667F8-AF5B-4872-9139-C170D5F5B312}"/>
    <cellStyle name="Normal 3 3 6 2 2 8 2" xfId="44401" xr:uid="{B242815A-46C4-477E-840B-4AC826685924}"/>
    <cellStyle name="Normal 3 3 6 2 2 9" xfId="26668" xr:uid="{F83E83A8-1FBB-435B-AA14-246CE0DC0799}"/>
    <cellStyle name="Normal 3 3 6 2 3" xfId="1071" xr:uid="{6050A9EB-B3EC-4031-919C-EBDE630427FE}"/>
    <cellStyle name="Normal 3 3 6 2 3 2" xfId="8047" xr:uid="{5E581004-EA87-4890-9EFA-EC8179C39644}"/>
    <cellStyle name="Normal 3 3 6 2 3 2 2" xfId="16305" xr:uid="{D25666B0-B455-4055-986D-2008A850F336}"/>
    <cellStyle name="Normal 3 3 6 2 3 2 2 2" xfId="40887" xr:uid="{BD4498D8-5CCD-45F1-B823-B809B1F8972B}"/>
    <cellStyle name="Normal 3 3 6 2 3 2 3" xfId="22280" xr:uid="{4A5D7FDC-717A-4D84-A84D-0C0F0162A4F5}"/>
    <cellStyle name="Normal 3 3 6 2 3 2 3 2" xfId="46316" xr:uid="{C0E9ED60-7084-46BC-8F1C-B680218F6DA4}"/>
    <cellStyle name="Normal 3 3 6 2 3 2 4" xfId="32872" xr:uid="{64FE45D1-9FA0-47F2-80CB-34027E198E07}"/>
    <cellStyle name="Normal 3 3 6 2 3 3" xfId="6160" xr:uid="{8772D0B2-C450-4FF3-9609-3A2CFB2D4D77}"/>
    <cellStyle name="Normal 3 3 6 2 3 3 2" xfId="14422" xr:uid="{9CB72928-0E8E-4707-AA4B-55CE759F2243}"/>
    <cellStyle name="Normal 3 3 6 2 3 3 2 2" xfId="39004" xr:uid="{FE9C9739-CB03-4104-B8A1-65390F50D336}"/>
    <cellStyle name="Normal 3 3 6 2 3 3 3" xfId="30989" xr:uid="{BDB212D2-F0CD-43A1-8E90-652F69751F50}"/>
    <cellStyle name="Normal 3 3 6 2 3 4" xfId="9447" xr:uid="{7F5C6C54-5D08-4517-9401-C693C7433DA7}"/>
    <cellStyle name="Normal 3 3 6 2 3 4 2" xfId="34150" xr:uid="{A7B79ABE-82D1-481A-AE54-62AF5D1951BD}"/>
    <cellStyle name="Normal 3 3 6 2 3 5" xfId="19815" xr:uid="{418D536C-FE32-4290-9500-C6EF08FD5AEA}"/>
    <cellStyle name="Normal 3 3 6 2 3 5 2" xfId="43995" xr:uid="{6E99F917-B55F-4005-BC96-137E77585529}"/>
    <cellStyle name="Normal 3 3 6 2 3 6" xfId="26269" xr:uid="{8D070124-4F6A-445D-85EA-DF4F98248627}"/>
    <cellStyle name="Normal 3 3 6 2 4" xfId="2240" xr:uid="{1B7BEBF5-C339-4B91-B18D-66BDDEE62C68}"/>
    <cellStyle name="Normal 3 3 6 2 4 2" xfId="6680" xr:uid="{24C8B308-5930-47DF-A3F6-492BC253B2CD}"/>
    <cellStyle name="Normal 3 3 6 2 4 2 2" xfId="14939" xr:uid="{128345AA-2FDA-433A-AC15-58F37620A6DE}"/>
    <cellStyle name="Normal 3 3 6 2 4 2 2 2" xfId="39521" xr:uid="{172284EC-0E71-44EA-B82C-9DD9E9458258}"/>
    <cellStyle name="Normal 3 3 6 2 4 2 3" xfId="21687" xr:uid="{6F026B48-4251-4987-A49A-5FB2196AA7B6}"/>
    <cellStyle name="Normal 3 3 6 2 4 2 3 2" xfId="45764" xr:uid="{6ADF74CB-931E-48D0-B737-CB7DA8CD6731}"/>
    <cellStyle name="Normal 3 3 6 2 4 2 4" xfId="31506" xr:uid="{19FFB64B-FE7F-4110-90C7-176309F63298}"/>
    <cellStyle name="Normal 3 3 6 2 4 3" xfId="10581" xr:uid="{1B2698D5-940A-4D09-B5E9-F039DF94A219}"/>
    <cellStyle name="Normal 3 3 6 2 4 3 2" xfId="35239" xr:uid="{9A567B3F-CEF8-4C35-98F5-6DA7166A9C17}"/>
    <cellStyle name="Normal 3 3 6 2 4 4" xfId="19222" xr:uid="{44733105-6646-497B-9E24-381098CDBC45}"/>
    <cellStyle name="Normal 3 3 6 2 4 4 2" xfId="43416" xr:uid="{B120BC50-7033-45EF-B150-373235308C13}"/>
    <cellStyle name="Normal 3 3 6 2 4 5" xfId="27354" xr:uid="{6A29839C-7DA0-490F-9809-43799347D455}"/>
    <cellStyle name="Normal 3 3 6 2 5" xfId="2626" xr:uid="{BB0F1C97-2874-42B9-8400-AED5BFE1E8D7}"/>
    <cellStyle name="Normal 3 3 6 2 5 2" xfId="8412" xr:uid="{5437790B-2DB8-4ABC-85FA-FA9A3539E890}"/>
    <cellStyle name="Normal 3 3 6 2 5 2 2" xfId="16670" xr:uid="{86BE9703-2E5A-42F1-9631-B11A4C2BDB5B}"/>
    <cellStyle name="Normal 3 3 6 2 5 2 2 2" xfId="41252" xr:uid="{2A17651E-02D9-4122-9F19-56620568352D}"/>
    <cellStyle name="Normal 3 3 6 2 5 2 3" xfId="33237" xr:uid="{B88560BB-A190-4B35-A886-C04D9EFC67EA}"/>
    <cellStyle name="Normal 3 3 6 2 5 3" xfId="10967" xr:uid="{2A453AA7-1D37-4839-87D4-E96FD9C7C8AC}"/>
    <cellStyle name="Normal 3 3 6 2 5 3 2" xfId="35623" xr:uid="{4E93AFD1-17D8-47DE-A3DC-6F5B658963A4}"/>
    <cellStyle name="Normal 3 3 6 2 5 4" xfId="21091" xr:uid="{3C9980D2-D6AE-4D8F-97CC-7D6795C999C6}"/>
    <cellStyle name="Normal 3 3 6 2 5 4 2" xfId="45212" xr:uid="{A48472E4-FDAB-4AF5-8536-D21900491AE4}"/>
    <cellStyle name="Normal 3 3 6 2 5 5" xfId="27738" xr:uid="{FCEC06AF-BFD4-47F5-9548-0E77B904EF34}"/>
    <cellStyle name="Normal 3 3 6 2 6" xfId="2863" xr:uid="{04C22773-F2F2-473B-A634-0C5628685C60}"/>
    <cellStyle name="Normal 3 3 6 2 6 2" xfId="11204" xr:uid="{45F8082A-3A50-42B9-92F2-BC9596CF9704}"/>
    <cellStyle name="Normal 3 3 6 2 6 2 2" xfId="35859" xr:uid="{D3782047-DDC7-4232-B958-13CBE20BEDC6}"/>
    <cellStyle name="Normal 3 3 6 2 6 3" xfId="27974" xr:uid="{C173481D-4AD4-4DE4-884D-0E0612623270}"/>
    <cellStyle name="Normal 3 3 6 2 7" xfId="3336" xr:uid="{BFA0CFCF-6C5A-4ECB-A4EB-FEC8C736CB34}"/>
    <cellStyle name="Normal 3 3 6 2 7 2" xfId="11677" xr:uid="{B9481584-BB47-44CB-B27A-041AD74D6B03}"/>
    <cellStyle name="Normal 3 3 6 2 7 2 2" xfId="36331" xr:uid="{CE2894B3-55F1-4120-AB67-B196B586C84C}"/>
    <cellStyle name="Normal 3 3 6 2 7 3" xfId="28446" xr:uid="{AB5615C6-802D-461C-9D31-8815966B5F29}"/>
    <cellStyle name="Normal 3 3 6 2 8" xfId="3582" xr:uid="{C9336196-B9F8-43B1-93FF-2893DA8B85B2}"/>
    <cellStyle name="Normal 3 3 6 2 8 2" xfId="11923" xr:uid="{E3769B4A-5B67-415E-B260-35464749F525}"/>
    <cellStyle name="Normal 3 3 6 2 8 2 2" xfId="36567" xr:uid="{1361B492-5D36-4BBF-921D-2204E3775889}"/>
    <cellStyle name="Normal 3 3 6 2 8 3" xfId="28682" xr:uid="{9299ACE1-7B41-4D9D-9A06-5760575F7B13}"/>
    <cellStyle name="Normal 3 3 6 2 9" xfId="4336" xr:uid="{9F9D32C8-92E2-4265-9DFB-27ED407CD4F4}"/>
    <cellStyle name="Normal 3 3 6 2 9 2" xfId="12677" xr:uid="{D4ED5664-4E63-45F1-8182-25D60986D550}"/>
    <cellStyle name="Normal 3 3 6 2 9 2 2" xfId="37262" xr:uid="{06994AF2-FDB7-4F25-A67C-F8EEA9A517D9}"/>
    <cellStyle name="Normal 3 3 6 2 9 3" xfId="29302" xr:uid="{9D72A17C-80E5-4E50-A74E-E526BC7062B4}"/>
    <cellStyle name="Normal 3 3 6 3" xfId="620" xr:uid="{62A2419B-BA26-4A30-81C7-67BF7D36EC60}"/>
    <cellStyle name="Normal 3 3 6 3 10" xfId="25900" xr:uid="{6A8ABB23-7EC2-4420-92E7-0FFBF8B3256D}"/>
    <cellStyle name="Normal 3 3 6 3 2" xfId="1307" xr:uid="{69756614-F77D-4291-B01F-7CA8B11B4C9F}"/>
    <cellStyle name="Normal 3 3 6 3 2 2" xfId="8180" xr:uid="{D359F145-5849-429E-8E3F-494B3D36EBEE}"/>
    <cellStyle name="Normal 3 3 6 3 2 2 2" xfId="16438" xr:uid="{0833C403-93B0-4CA9-B619-C90CBCC55A79}"/>
    <cellStyle name="Normal 3 3 6 3 2 2 2 2" xfId="41020" xr:uid="{449D82B8-A4F2-468D-B46E-790DDC692BB7}"/>
    <cellStyle name="Normal 3 3 6 3 2 2 3" xfId="22498" xr:uid="{05C7B527-AA66-40E7-A629-17BDE13A9A51}"/>
    <cellStyle name="Normal 3 3 6 3 2 2 3 2" xfId="46532" xr:uid="{DAFB159E-5745-4B36-8326-9E5D41D1E075}"/>
    <cellStyle name="Normal 3 3 6 3 2 2 4" xfId="33005" xr:uid="{0DE3958D-2B52-4903-B184-E7B9B2BF078E}"/>
    <cellStyle name="Normal 3 3 6 3 2 3" xfId="6301" xr:uid="{D8C0CDBC-B688-4E7B-B9E8-71C9255CA47A}"/>
    <cellStyle name="Normal 3 3 6 3 2 3 2" xfId="14562" xr:uid="{9B8D0DA6-6B5A-44DB-A8D7-DD8C023F0FE3}"/>
    <cellStyle name="Normal 3 3 6 3 2 3 2 2" xfId="39144" xr:uid="{A68C906E-7A59-4334-927F-3DAADB86C650}"/>
    <cellStyle name="Normal 3 3 6 3 2 3 3" xfId="31129" xr:uid="{A3C9C361-750C-44E9-B39E-30CA217A6D64}"/>
    <cellStyle name="Normal 3 3 6 3 2 4" xfId="9669" xr:uid="{645592F1-38A7-4B56-8843-445698E87A2A}"/>
    <cellStyle name="Normal 3 3 6 3 2 4 2" xfId="34364" xr:uid="{01A8B181-D644-46B1-A904-0E8B7F3CA1E2}"/>
    <cellStyle name="Normal 3 3 6 3 2 5" xfId="20031" xr:uid="{237DC21C-BB16-4576-B969-08169BD3215C}"/>
    <cellStyle name="Normal 3 3 6 3 2 5 2" xfId="44209" xr:uid="{0C0B7D3D-C57F-480C-9B22-A03ED4E0795F}"/>
    <cellStyle name="Normal 3 3 6 3 2 6" xfId="26481" xr:uid="{1F16B6D3-F4C5-40E9-B3BB-1005B24EE405}"/>
    <cellStyle name="Normal 3 3 6 3 3" xfId="2981" xr:uid="{C8103B42-34AE-41AD-BD38-BC66C8D183B2}"/>
    <cellStyle name="Normal 3 3 6 3 3 2" xfId="6820" xr:uid="{F07D4E64-B774-4CC0-AD56-328D08E324E8}"/>
    <cellStyle name="Normal 3 3 6 3 3 2 2" xfId="15079" xr:uid="{4C2B37AB-113E-4ECF-9549-B7F10E57388D}"/>
    <cellStyle name="Normal 3 3 6 3 3 2 2 2" xfId="39661" xr:uid="{19927E97-29C4-480F-ABD0-0BA70BBD5FE2}"/>
    <cellStyle name="Normal 3 3 6 3 3 2 3" xfId="21873" xr:uid="{0A0F9389-80FB-4269-AE58-13BDFAF267D7}"/>
    <cellStyle name="Normal 3 3 6 3 3 2 3 2" xfId="45947" xr:uid="{526B54A2-4673-45B0-AC63-FD091B5DC2C6}"/>
    <cellStyle name="Normal 3 3 6 3 3 2 4" xfId="31646" xr:uid="{D8FD3CCB-36C2-4DCF-9B6F-1F7D94F0B143}"/>
    <cellStyle name="Normal 3 3 6 3 3 3" xfId="11322" xr:uid="{E4DC2C38-818B-4AC7-84B9-6C1DF7797449}"/>
    <cellStyle name="Normal 3 3 6 3 3 3 2" xfId="35977" xr:uid="{D42E794C-B307-4932-A966-869D4BED3951}"/>
    <cellStyle name="Normal 3 3 6 3 3 4" xfId="19408" xr:uid="{F4B09A1C-46F1-402D-81EE-72C8506BA93C}"/>
    <cellStyle name="Normal 3 3 6 3 3 4 2" xfId="43602" xr:uid="{870BFC2E-6FDF-4685-B4E3-82B0E3E0D7B9}"/>
    <cellStyle name="Normal 3 3 6 3 3 5" xfId="28092" xr:uid="{ACD8D56B-DEA6-481F-9D0F-70BD3C90EAD1}"/>
    <cellStyle name="Normal 3 3 6 3 4" xfId="3700" xr:uid="{F9A0B507-A484-4562-AD94-4FE57C9EC7C4}"/>
    <cellStyle name="Normal 3 3 6 3 4 2" xfId="7399" xr:uid="{50FD8838-229E-45F3-A488-6D422E6A6C21}"/>
    <cellStyle name="Normal 3 3 6 3 4 2 2" xfId="15658" xr:uid="{71209499-3BE4-4F37-8B5F-5FA1B69AF048}"/>
    <cellStyle name="Normal 3 3 6 3 4 2 2 2" xfId="40240" xr:uid="{F10059A8-A549-45F4-92A2-C08FFC153850}"/>
    <cellStyle name="Normal 3 3 6 3 4 2 3" xfId="32225" xr:uid="{1219B1F1-4A9E-4581-A901-7716035BE923}"/>
    <cellStyle name="Normal 3 3 6 3 4 3" xfId="12041" xr:uid="{32FEEA6F-B8F7-4855-9D1B-DB9BC2B79540}"/>
    <cellStyle name="Normal 3 3 6 3 4 3 2" xfId="36685" xr:uid="{422BE09B-8ADE-4933-A337-AD6AEF63643A}"/>
    <cellStyle name="Normal 3 3 6 3 4 4" xfId="21278" xr:uid="{CBC75160-FDBD-4A97-8C30-FFB966BAD0A8}"/>
    <cellStyle name="Normal 3 3 6 3 4 4 2" xfId="45397" xr:uid="{546EA5CE-8EC8-41B8-92F9-1E75861E3461}"/>
    <cellStyle name="Normal 3 3 6 3 4 5" xfId="28800" xr:uid="{FCADBBA0-AA23-44A9-B8FA-A97584FC509B}"/>
    <cellStyle name="Normal 3 3 6 3 5" xfId="4454" xr:uid="{8E4D2B6E-DB59-4A6A-8F48-E52221ADE65A}"/>
    <cellStyle name="Normal 3 3 6 3 5 2" xfId="12795" xr:uid="{D129BBA7-3093-4D37-99B0-B915B40D8B66}"/>
    <cellStyle name="Normal 3 3 6 3 5 2 2" xfId="37380" xr:uid="{65CFDC59-8D9F-43B7-9C7A-A962EE9E0B12}"/>
    <cellStyle name="Normal 3 3 6 3 5 3" xfId="29420" xr:uid="{42DD4F6B-F92C-446B-85D8-7F941F96A384}"/>
    <cellStyle name="Normal 3 3 6 3 6" xfId="5247" xr:uid="{2F6BA415-8232-4F1F-9512-2A4225828F5B}"/>
    <cellStyle name="Normal 3 3 6 3 6 2" xfId="13540" xr:uid="{36CB509D-50E4-46C4-9BFF-F7D44119E690}"/>
    <cellStyle name="Normal 3 3 6 3 6 2 2" xfId="38124" xr:uid="{95D0F422-39AD-4031-A760-0FE34B4E4DA4}"/>
    <cellStyle name="Normal 3 3 6 3 6 3" xfId="30106" xr:uid="{A198DA19-A81D-46B2-9759-B26C62BCC63B}"/>
    <cellStyle name="Normal 3 3 6 3 7" xfId="9007" xr:uid="{D3BB3B54-89A0-408B-A3D1-2FB5D1DC74D4}"/>
    <cellStyle name="Normal 3 3 6 3 7 2" xfId="33769" xr:uid="{440548E1-EBC8-423E-8053-8A4565A534C5}"/>
    <cellStyle name="Normal 3 3 6 3 8" xfId="18127" xr:uid="{3262836B-D6B0-44BA-8624-FE9E7B4CCFE2}"/>
    <cellStyle name="Normal 3 3 6 3 8 2" xfId="42352" xr:uid="{B7F252E4-DEA7-4381-AB62-2A5ACA294D4C}"/>
    <cellStyle name="Normal 3 3 6 3 9" xfId="18801" xr:uid="{6BF8311F-2F23-43C2-9C06-FC171E99584D}"/>
    <cellStyle name="Normal 3 3 6 3 9 2" xfId="42997" xr:uid="{F9954E65-7939-4F15-B21A-DF493F1C5918}"/>
    <cellStyle name="Normal 3 3 6 4" xfId="1673" xr:uid="{AC1FB726-637A-446F-A155-D4B8BCC9F498}"/>
    <cellStyle name="Normal 3 3 6 4 2" xfId="6938" xr:uid="{CBAD62E4-EC69-4F1D-BF7F-A4898D00DFA4}"/>
    <cellStyle name="Normal 3 3 6 4 2 2" xfId="15197" xr:uid="{69FBD8F5-A545-4740-9843-72B73C143366}"/>
    <cellStyle name="Normal 3 3 6 4 2 2 2" xfId="39779" xr:uid="{B2E1C83A-2EA7-4139-8456-8E1D816F0CFD}"/>
    <cellStyle name="Normal 3 3 6 4 2 3" xfId="22846" xr:uid="{A9C22715-9D38-4784-B79A-16D8594269D8}"/>
    <cellStyle name="Normal 3 3 6 4 2 3 2" xfId="46864" xr:uid="{1CFC5A92-6A68-44F2-AADC-007FE0069031}"/>
    <cellStyle name="Normal 3 3 6 4 2 4" xfId="31764" xr:uid="{2DC2B2F6-9A16-4E0D-B84D-6BD2E4A04BFA}"/>
    <cellStyle name="Normal 3 3 6 4 3" xfId="5598" xr:uid="{16D80C0A-8AB4-4711-919B-EB05F639BE29}"/>
    <cellStyle name="Normal 3 3 6 4 3 2" xfId="13869" xr:uid="{8D317524-FA3A-4832-BC10-EA04349A56E6}"/>
    <cellStyle name="Normal 3 3 6 4 3 2 2" xfId="38453" xr:uid="{9684319F-0421-44D1-85F8-1C30C5AE1FAD}"/>
    <cellStyle name="Normal 3 3 6 4 3 3" xfId="30436" xr:uid="{B4F0D57D-B73E-4042-81BE-F3AE1E55D47B}"/>
    <cellStyle name="Normal 3 3 6 4 4" xfId="10022" xr:uid="{44C1FD90-68F9-4CAB-B21C-A179AFFE7558}"/>
    <cellStyle name="Normal 3 3 6 4 4 2" xfId="34693" xr:uid="{45E5790D-3381-453B-8229-EA7A73177A34}"/>
    <cellStyle name="Normal 3 3 6 4 5" xfId="20382" xr:uid="{DEF3B156-2FED-4F4D-9CEF-A0F5BE020AA5}"/>
    <cellStyle name="Normal 3 3 6 4 5 2" xfId="44546" xr:uid="{61328DDC-B48A-40C5-86D6-777B9011C7AA}"/>
    <cellStyle name="Normal 3 3 6 4 6" xfId="26808" xr:uid="{DB8F7E47-C1EC-4356-B8FE-39C88B211B2C}"/>
    <cellStyle name="Normal 3 3 6 5" xfId="1809" xr:uid="{F07E83B0-053F-4936-BC88-81C17FB6E51D}"/>
    <cellStyle name="Normal 3 3 6 5 2" xfId="7616" xr:uid="{BDE5F45B-BC61-4EFC-846C-EA933E10E320}"/>
    <cellStyle name="Normal 3 3 6 5 2 2" xfId="15874" xr:uid="{212D6DDF-81A1-44DA-8B79-ED5FA3324C1F}"/>
    <cellStyle name="Normal 3 3 6 5 2 2 2" xfId="40456" xr:uid="{86D22860-EF29-430E-BEA3-37AD0E2066D3}"/>
    <cellStyle name="Normal 3 3 6 5 2 3" xfId="22974" xr:uid="{B8265DBF-7EE5-4078-B69F-C9AAD0B44312}"/>
    <cellStyle name="Normal 3 3 6 5 2 3 2" xfId="46985" xr:uid="{CC9E37A5-57E0-4882-8612-B98C35040EF0}"/>
    <cellStyle name="Normal 3 3 6 5 2 4" xfId="32441" xr:uid="{A8A8D416-ECD2-4F10-BD4D-5DC73294CF7E}"/>
    <cellStyle name="Normal 3 3 6 5 3" xfId="5727" xr:uid="{6364EDD9-917D-48CB-8FF5-213574C58305}"/>
    <cellStyle name="Normal 3 3 6 5 3 2" xfId="13989" xr:uid="{37C0585F-72EC-4C60-8808-DBD1D0A14342}"/>
    <cellStyle name="Normal 3 3 6 5 3 2 2" xfId="38571" xr:uid="{756A4AAB-91FB-455A-ACCF-06DB65437A10}"/>
    <cellStyle name="Normal 3 3 6 5 3 3" xfId="30556" xr:uid="{A4DEE9AD-B4E5-48B2-81C3-B7C236E1F336}"/>
    <cellStyle name="Normal 3 3 6 5 4" xfId="10151" xr:uid="{01D8E998-94EA-4A90-B564-BB651F8E653C}"/>
    <cellStyle name="Normal 3 3 6 5 4 2" xfId="34811" xr:uid="{C66C9FE5-326E-4E73-897E-6C90198F04C9}"/>
    <cellStyle name="Normal 3 3 6 5 5" xfId="20509" xr:uid="{98791ED2-F28C-40F3-A4C2-2C30166EE9D5}"/>
    <cellStyle name="Normal 3 3 6 5 5 2" xfId="44669" xr:uid="{BD82A9C6-B604-4D08-B7D1-02D3DE1E7094}"/>
    <cellStyle name="Normal 3 3 6 5 6" xfId="26926" xr:uid="{613D95DC-AE6F-4C40-A02F-B8401092F449}"/>
    <cellStyle name="Normal 3 3 6 6" xfId="842" xr:uid="{8A970A16-53E8-44DC-B66A-B65D4BF1067C}"/>
    <cellStyle name="Normal 3 3 6 6 2" xfId="7860" xr:uid="{F4757C83-72C6-438C-B17B-404481C0FC5E}"/>
    <cellStyle name="Normal 3 3 6 6 2 2" xfId="16118" xr:uid="{F298534A-E9E8-4CE5-9905-EBEFFA973677}"/>
    <cellStyle name="Normal 3 3 6 6 2 2 2" xfId="40700" xr:uid="{D780F745-9DF4-4DD2-AF40-121C78B87EC1}"/>
    <cellStyle name="Normal 3 3 6 6 2 3" xfId="22064" xr:uid="{7D428CE7-D529-482F-A1CE-97824FEB7426}"/>
    <cellStyle name="Normal 3 3 6 6 2 3 2" xfId="46125" xr:uid="{B37CD42B-1789-49E0-98C5-C485A3D63415}"/>
    <cellStyle name="Normal 3 3 6 6 2 4" xfId="32685" xr:uid="{D4959ACA-6EEE-41A2-8612-27A012ADFA76}"/>
    <cellStyle name="Normal 3 3 6 6 3" xfId="5973" xr:uid="{3FA528E8-1352-4CE9-8E7A-A98027B98F1C}"/>
    <cellStyle name="Normal 3 3 6 6 3 2" xfId="14235" xr:uid="{4DC39625-DCC5-44EE-978F-1D75C6D61E1D}"/>
    <cellStyle name="Normal 3 3 6 6 3 2 2" xfId="38817" xr:uid="{F4D5964D-2BB3-47C3-AA86-65B2714AA91C}"/>
    <cellStyle name="Normal 3 3 6 6 3 3" xfId="30802" xr:uid="{599295E2-90B8-467B-A95E-2952E69B5D40}"/>
    <cellStyle name="Normal 3 3 6 6 4" xfId="9226" xr:uid="{D72E5FA6-9828-488D-9594-FC50C58FC92C}"/>
    <cellStyle name="Normal 3 3 6 6 4 2" xfId="33960" xr:uid="{CA76F72F-9F64-44AC-B1BA-373CAED9B747}"/>
    <cellStyle name="Normal 3 3 6 6 5" xfId="19598" xr:uid="{5BF96B5A-C93D-490B-AB18-69440BA83CAA}"/>
    <cellStyle name="Normal 3 3 6 6 5 2" xfId="43786" xr:uid="{BD2829F4-83A6-4AB4-987F-85554B9000BE}"/>
    <cellStyle name="Normal 3 3 6 6 6" xfId="26082" xr:uid="{076FBD77-E372-4AD6-AA36-6023AD422BCB}"/>
    <cellStyle name="Normal 3 3 6 7" xfId="1928" xr:uid="{270E8D61-0322-4DD8-8AA7-3B627C4581D9}"/>
    <cellStyle name="Normal 3 3 6 7 2" xfId="6493" xr:uid="{9BCB0353-5933-45CC-AE6F-BB09A544498F}"/>
    <cellStyle name="Normal 3 3 6 7 2 2" xfId="14752" xr:uid="{7A645477-C57C-4FEC-8D21-D245EF7CA8FC}"/>
    <cellStyle name="Normal 3 3 6 7 2 2 2" xfId="39334" xr:uid="{4FA31762-5FDB-4421-87CD-961997E5777A}"/>
    <cellStyle name="Normal 3 3 6 7 2 3" xfId="23092" xr:uid="{5A17F181-D999-4EDC-BACC-166E4C95AEE2}"/>
    <cellStyle name="Normal 3 3 6 7 2 3 2" xfId="47103" xr:uid="{640A38DB-CC20-4CA5-872A-0E003564E98D}"/>
    <cellStyle name="Normal 3 3 6 7 2 4" xfId="31319" xr:uid="{10930409-17BE-4E07-9CD7-849CD648008A}"/>
    <cellStyle name="Normal 3 3 6 7 3" xfId="10270" xr:uid="{0C25EFBE-3260-4A4D-80A8-E5FE4352A939}"/>
    <cellStyle name="Normal 3 3 6 7 3 2" xfId="34929" xr:uid="{D6FAA065-AC0F-4B3F-BC5C-B7C7D70F6CE9}"/>
    <cellStyle name="Normal 3 3 6 7 4" xfId="20627" xr:uid="{C7C31BC1-9986-4CEC-8593-B3208AAC1F65}"/>
    <cellStyle name="Normal 3 3 6 7 4 2" xfId="44787" xr:uid="{C4D725D0-CC2D-429C-8580-B2CA603433B7}"/>
    <cellStyle name="Normal 3 3 6 7 5" xfId="27044" xr:uid="{38656BA2-A929-4D06-BB6D-CE4336B049B1}"/>
    <cellStyle name="Normal 3 3 6 8" xfId="2121" xr:uid="{2E99EBE3-E4BB-451C-A30B-B56801B52821}"/>
    <cellStyle name="Normal 3 3 6 8 2" xfId="8294" xr:uid="{CDF2A2E7-15B9-4DD0-BBEA-BA3FB5FDFEB4}"/>
    <cellStyle name="Normal 3 3 6 8 2 2" xfId="16552" xr:uid="{55CB0EE8-CC7A-4F37-B9E2-8F32FCB02208}"/>
    <cellStyle name="Normal 3 3 6 8 2 2 2" xfId="41134" xr:uid="{2A2A6461-946E-4873-ABFB-EC04E83CC717}"/>
    <cellStyle name="Normal 3 3 6 8 2 3" xfId="21516" xr:uid="{9021616E-9307-487E-8B83-C27DE190117A}"/>
    <cellStyle name="Normal 3 3 6 8 2 3 2" xfId="45614" xr:uid="{B041D809-DB04-4E38-AF5E-4A5A9416A018}"/>
    <cellStyle name="Normal 3 3 6 8 2 4" xfId="33119" xr:uid="{6D14D8D9-CE5F-4DBB-8D0B-11BE46086F73}"/>
    <cellStyle name="Normal 3 3 6 8 3" xfId="10463" xr:uid="{44B04FE9-3F26-4243-A5DC-934081C75E27}"/>
    <cellStyle name="Normal 3 3 6 8 3 2" xfId="35121" xr:uid="{F74D04D7-7699-42CC-A1E1-FE61E082298C}"/>
    <cellStyle name="Normal 3 3 6 8 4" xfId="19046" xr:uid="{B9CC190F-6A43-4813-8FCC-C969CFCE2218}"/>
    <cellStyle name="Normal 3 3 6 8 4 2" xfId="43240" xr:uid="{B8B12EEC-7983-4658-BEBF-CCC549B6FE99}"/>
    <cellStyle name="Normal 3 3 6 8 5" xfId="27236" xr:uid="{776CD75E-6930-4CDE-9EAD-4604071E8299}"/>
    <cellStyle name="Normal 3 3 6 9" xfId="2508" xr:uid="{57CB4DEF-4107-4CE6-BF49-6ED51EB5189E}"/>
    <cellStyle name="Normal 3 3 6 9 2" xfId="10849" xr:uid="{016456C0-ACEB-4D93-9BDA-93BD00B42119}"/>
    <cellStyle name="Normal 3 3 6 9 2 2" xfId="35505" xr:uid="{0555748D-E027-4843-8823-AAA1107F8C2A}"/>
    <cellStyle name="Normal 3 3 6 9 3" xfId="20922" xr:uid="{06EC9888-8D68-465A-A926-0391591F79CC}"/>
    <cellStyle name="Normal 3 3 6 9 3 2" xfId="45057" xr:uid="{779EB067-67BF-46C5-B24F-A6C0EA9FDE9D}"/>
    <cellStyle name="Normal 3 3 6 9 4" xfId="27620" xr:uid="{C3DAD1EB-9D61-4D32-82CC-F6E59ECD5A58}"/>
    <cellStyle name="Normal 3 3 7" xfId="358" xr:uid="{E8F9CED0-314D-4AEB-B26C-FFF41FD2A071}"/>
    <cellStyle name="Normal 3 3 7 10" xfId="4879" xr:uid="{0BC949B2-5B9F-48C3-8FC5-6A974127688E}"/>
    <cellStyle name="Normal 3 3 7 10 2" xfId="13192" xr:uid="{871DB561-7C8F-469E-9F14-513372F4FF82}"/>
    <cellStyle name="Normal 3 3 7 10 2 2" xfId="37776" xr:uid="{834E6D79-6C91-475D-8290-2F790AF7916D}"/>
    <cellStyle name="Normal 3 3 7 10 3" xfId="29758" xr:uid="{3DAEB42B-81C8-4150-9772-4E7B6EA4D44E}"/>
    <cellStyle name="Normal 3 3 7 11" xfId="8758" xr:uid="{7ABC3CE0-E750-4DCB-AE80-6FB2A5BD1B64}"/>
    <cellStyle name="Normal 3 3 7 11 2" xfId="33529" xr:uid="{E480194B-F28F-4958-A144-6791161880DE}"/>
    <cellStyle name="Normal 3 3 7 12" xfId="17948" xr:uid="{1AFEC9EA-DB3A-4802-8036-2B60A81B13B2}"/>
    <cellStyle name="Normal 3 3 7 12 2" xfId="42173" xr:uid="{B9ACB1D0-00DC-45E6-A056-652743E60A4B}"/>
    <cellStyle name="Normal 3 3 7 13" xfId="18542" xr:uid="{0DA1B65C-290B-456E-8C04-72A27FED81A1}"/>
    <cellStyle name="Normal 3 3 7 13 2" xfId="42738" xr:uid="{F916E9EE-B86C-4669-A28F-4CDDDAA23280}"/>
    <cellStyle name="Normal 3 3 7 14" xfId="25660" xr:uid="{966CC0D5-90B3-4E65-9D69-975A4C09A8AA}"/>
    <cellStyle name="Normal 3 3 7 2" xfId="1370" xr:uid="{152F8B57-5561-45DC-9230-F05A138B8B82}"/>
    <cellStyle name="Normal 3 3 7 2 2" xfId="3038" xr:uid="{26E69DB1-CA60-4F02-A0A0-BC1E0BD8A322}"/>
    <cellStyle name="Normal 3 3 7 2 2 2" xfId="6995" xr:uid="{900A4C15-5D61-486C-9959-3EDF080C378F}"/>
    <cellStyle name="Normal 3 3 7 2 2 2 2" xfId="15254" xr:uid="{6C8AA80D-AA9D-4E8C-A580-7CC1192E29B4}"/>
    <cellStyle name="Normal 3 3 7 2 2 2 2 2" xfId="39836" xr:uid="{FB61E508-F51D-4FAF-9044-D46776A19268}"/>
    <cellStyle name="Normal 3 3 7 2 2 2 3" xfId="31821" xr:uid="{24EB2B69-0551-4160-9D92-F02A8756D89C}"/>
    <cellStyle name="Normal 3 3 7 2 2 3" xfId="11379" xr:uid="{A5BCB8C4-E51C-4F35-9643-AD689DA63F8D}"/>
    <cellStyle name="Normal 3 3 7 2 2 3 2" xfId="36034" xr:uid="{AC8DDFDF-84FF-4438-9A18-E5AE65917237}"/>
    <cellStyle name="Normal 3 3 7 2 2 4" xfId="22559" xr:uid="{C12B67A6-1041-4162-94E8-F15315C1C591}"/>
    <cellStyle name="Normal 3 3 7 2 2 4 2" xfId="46586" xr:uid="{0E70AE57-FF20-4E74-92DD-2B01F9CD0F29}"/>
    <cellStyle name="Normal 3 3 7 2 2 5" xfId="28149" xr:uid="{2530B5AB-E33F-4592-9E5D-C68C8F7C36E3}"/>
    <cellStyle name="Normal 3 3 7 2 3" xfId="3757" xr:uid="{3534617D-50C4-4863-B039-03390C04C828}"/>
    <cellStyle name="Normal 3 3 7 2 3 2" xfId="12098" xr:uid="{75EF3FA5-D900-461A-BBCC-9D08BEE48736}"/>
    <cellStyle name="Normal 3 3 7 2 3 2 2" xfId="36742" xr:uid="{B65C3722-BE26-4D47-B5BB-C938C3444DDE}"/>
    <cellStyle name="Normal 3 3 7 2 3 3" xfId="28857" xr:uid="{5E5FF81F-55FE-4D1E-BBDF-7396B8828732}"/>
    <cellStyle name="Normal 3 3 7 2 4" xfId="4511" xr:uid="{7C852D64-2EC4-4F16-B44C-9D51DCD80E08}"/>
    <cellStyle name="Normal 3 3 7 2 4 2" xfId="12852" xr:uid="{75B33E20-CD7C-41C0-9894-8B1C2D9A77B4}"/>
    <cellStyle name="Normal 3 3 7 2 4 2 2" xfId="37437" xr:uid="{ADFA6A97-A072-46EC-8917-7820B24A3A2C}"/>
    <cellStyle name="Normal 3 3 7 2 4 3" xfId="29477" xr:uid="{6F868CA4-AFBC-4331-8C13-463CF68C7131}"/>
    <cellStyle name="Normal 3 3 7 2 5" xfId="5310" xr:uid="{7C3C8ED9-59D1-478F-8887-631DE4D604C5}"/>
    <cellStyle name="Normal 3 3 7 2 5 2" xfId="13594" xr:uid="{CD27A2BE-1653-42B4-BC53-2657804A6796}"/>
    <cellStyle name="Normal 3 3 7 2 5 2 2" xfId="38178" xr:uid="{6236D02D-30CB-421B-9A44-721C0B4C8719}"/>
    <cellStyle name="Normal 3 3 7 2 5 3" xfId="30160" xr:uid="{93E4CE3E-2432-4AEF-B4F1-EB975EAE10E2}"/>
    <cellStyle name="Normal 3 3 7 2 6" xfId="9732" xr:uid="{38F05708-9A3A-49EC-BA05-F6852FAD2806}"/>
    <cellStyle name="Normal 3 3 7 2 6 2" xfId="34418" xr:uid="{F2D3AF42-9F7E-4060-8782-7902B5718542}"/>
    <cellStyle name="Normal 3 3 7 2 7" xfId="18184" xr:uid="{B65A91EB-26D8-413D-93DD-434EA3C67A95}"/>
    <cellStyle name="Normal 3 3 7 2 7 2" xfId="42409" xr:uid="{3B37FA5C-486C-4606-87CA-7D99C0978D66}"/>
    <cellStyle name="Normal 3 3 7 2 8" xfId="20093" xr:uid="{89321C76-41C4-47CD-861E-B079400A3A91}"/>
    <cellStyle name="Normal 3 3 7 2 8 2" xfId="44267" xr:uid="{5231AC42-C93F-4EDD-9DFF-E856FEAC1F26}"/>
    <cellStyle name="Normal 3 3 7 2 9" xfId="26534" xr:uid="{DF997029-210C-4532-A353-A5A459C58776}"/>
    <cellStyle name="Normal 3 3 7 3" xfId="915" xr:uid="{942DDB05-3883-44AC-AB56-0EB7DCAE46C0}"/>
    <cellStyle name="Normal 3 3 7 3 2" xfId="7913" xr:uid="{F7B3F8AE-D0B7-46AC-9ACF-36E263193D97}"/>
    <cellStyle name="Normal 3 3 7 3 2 2" xfId="16171" xr:uid="{A9FA1D99-B1A2-4935-932F-49BD6ADB18DD}"/>
    <cellStyle name="Normal 3 3 7 3 2 2 2" xfId="40753" xr:uid="{60E7406E-E7F8-415A-A04D-65E460E6C1D4}"/>
    <cellStyle name="Normal 3 3 7 3 2 3" xfId="22129" xr:uid="{A580B40D-F0C0-4C9B-954A-D5EBC3749FD5}"/>
    <cellStyle name="Normal 3 3 7 3 2 3 2" xfId="46181" xr:uid="{2215CD27-93F9-4CA6-9E24-23164BAD22FC}"/>
    <cellStyle name="Normal 3 3 7 3 2 4" xfId="32738" xr:uid="{9F6EB90F-C81F-4619-B824-BBA059B757AF}"/>
    <cellStyle name="Normal 3 3 7 3 3" xfId="6026" xr:uid="{7650772F-A451-4BE8-A7EF-A822660C9CAF}"/>
    <cellStyle name="Normal 3 3 7 3 3 2" xfId="14288" xr:uid="{3CF8D064-E6CE-48EB-8727-E2CF4F41786C}"/>
    <cellStyle name="Normal 3 3 7 3 3 2 2" xfId="38870" xr:uid="{8453472F-9F8A-44E5-8483-9841FF8232F4}"/>
    <cellStyle name="Normal 3 3 7 3 3 3" xfId="30855" xr:uid="{343C0516-6442-457B-9F01-CD3A0F4C15F6}"/>
    <cellStyle name="Normal 3 3 7 3 4" xfId="9293" xr:uid="{FF5D47B4-3560-4311-9B34-C58DBFE7D2CD}"/>
    <cellStyle name="Normal 3 3 7 3 4 2" xfId="34014" xr:uid="{E8F1466D-B0CB-44C4-8931-C16626CDFD4B}"/>
    <cellStyle name="Normal 3 3 7 3 5" xfId="19664" xr:uid="{1536BB60-A008-4261-862A-38BEC446E16D}"/>
    <cellStyle name="Normal 3 3 7 3 5 2" xfId="43846" xr:uid="{71F8E176-1739-413C-8D66-20D084C23381}"/>
    <cellStyle name="Normal 3 3 7 3 6" xfId="26135" xr:uid="{0E47C77A-48B9-4362-B500-54D523C6FF13}"/>
    <cellStyle name="Normal 3 3 7 4" xfId="2179" xr:uid="{7AB173EF-63FC-46C2-BE65-93D3757335AA}"/>
    <cellStyle name="Normal 3 3 7 4 2" xfId="6546" xr:uid="{526355F1-A1BE-4E9A-8106-BCF7810D9069}"/>
    <cellStyle name="Normal 3 3 7 4 2 2" xfId="14805" xr:uid="{BA041E66-AE2E-4686-AB49-4FE61BF166E0}"/>
    <cellStyle name="Normal 3 3 7 4 2 2 2" xfId="39387" xr:uid="{602A03AD-088A-4905-88BE-89D824BFDC2B}"/>
    <cellStyle name="Normal 3 3 7 4 2 3" xfId="21617" xr:uid="{7B6F53BA-AB51-409F-BA16-EB1E83EDFE24}"/>
    <cellStyle name="Normal 3 3 7 4 2 3 2" xfId="45699" xr:uid="{F7B296E8-AD04-4647-8B2A-B32861161481}"/>
    <cellStyle name="Normal 3 3 7 4 2 4" xfId="31372" xr:uid="{5B1E0257-02D5-4B6C-9E1B-5C368799A74D}"/>
    <cellStyle name="Normal 3 3 7 4 3" xfId="10520" xr:uid="{CFED9BF1-776A-4A8F-9C5A-0B53C3BF666C}"/>
    <cellStyle name="Normal 3 3 7 4 3 2" xfId="35178" xr:uid="{0E7AB7C3-1EFB-4273-A7EC-C07DDC430809}"/>
    <cellStyle name="Normal 3 3 7 4 4" xfId="19149" xr:uid="{8C4097DC-CA38-4072-87C1-4A49CB01C539}"/>
    <cellStyle name="Normal 3 3 7 4 4 2" xfId="43343" xr:uid="{AC736EAA-6307-40AF-8069-4CD7AE4574EE}"/>
    <cellStyle name="Normal 3 3 7 4 5" xfId="27293" xr:uid="{9B5DD9DE-91D7-4F2D-AA93-1C7DBE1184C4}"/>
    <cellStyle name="Normal 3 3 7 5" xfId="2565" xr:uid="{323BE601-3742-459F-9FF3-A9DFBC783589}"/>
    <cellStyle name="Normal 3 3 7 5 2" xfId="8351" xr:uid="{70E779EE-8F09-43B9-A801-493B89A8102B}"/>
    <cellStyle name="Normal 3 3 7 5 2 2" xfId="16609" xr:uid="{67C928E8-81E9-424D-A707-868C90D67C58}"/>
    <cellStyle name="Normal 3 3 7 5 2 2 2" xfId="41191" xr:uid="{0637F33F-E016-4FEC-8DC8-27D62FC8025F}"/>
    <cellStyle name="Normal 3 3 7 5 2 3" xfId="33176" xr:uid="{8F0FA00B-D0C7-4173-AA14-CA207B7B3898}"/>
    <cellStyle name="Normal 3 3 7 5 3" xfId="10906" xr:uid="{8E87302D-312E-4102-B8FB-7C801766A168}"/>
    <cellStyle name="Normal 3 3 7 5 3 2" xfId="35562" xr:uid="{69BD4CA9-C6C8-4AB6-B652-43FA1C953BBC}"/>
    <cellStyle name="Normal 3 3 7 5 4" xfId="21021" xr:uid="{8295288E-2C8D-4FEB-876A-C265B6D0FB98}"/>
    <cellStyle name="Normal 3 3 7 5 4 2" xfId="45146" xr:uid="{ADB21B33-592B-4E67-875A-36E7CE515ACA}"/>
    <cellStyle name="Normal 3 3 7 5 5" xfId="27677" xr:uid="{D5110F64-2030-49BF-8B0E-DCB9FFFF9667}"/>
    <cellStyle name="Normal 3 3 7 6" xfId="2802" xr:uid="{A4C60CE2-4C89-4E6A-B81E-551AA539700D}"/>
    <cellStyle name="Normal 3 3 7 6 2" xfId="11143" xr:uid="{056921FD-2104-4FCE-935F-A9F56E4B58D0}"/>
    <cellStyle name="Normal 3 3 7 6 2 2" xfId="35798" xr:uid="{CFDE51AA-194A-401B-A5B8-51C6DC83B87A}"/>
    <cellStyle name="Normal 3 3 7 6 3" xfId="27913" xr:uid="{4B2F6CE9-4AB5-4743-9D16-28D2744A549F}"/>
    <cellStyle name="Normal 3 3 7 7" xfId="3275" xr:uid="{4E7F1F23-9B88-451B-84C7-41428F1057DA}"/>
    <cellStyle name="Normal 3 3 7 7 2" xfId="11616" xr:uid="{14FF7658-E1DE-4F99-98DE-053EA67790DA}"/>
    <cellStyle name="Normal 3 3 7 7 2 2" xfId="36270" xr:uid="{E2BA6E69-71DC-4C1A-BC32-DFA202C8954F}"/>
    <cellStyle name="Normal 3 3 7 7 3" xfId="28385" xr:uid="{322E064C-1D46-4E9A-A819-C0775DDF4BE4}"/>
    <cellStyle name="Normal 3 3 7 8" xfId="3521" xr:uid="{4368110E-8E98-49AC-A744-6E3D09E68CEF}"/>
    <cellStyle name="Normal 3 3 7 8 2" xfId="11862" xr:uid="{7D8C3E7A-A7E2-4EEF-9E7B-275B77B0C7CD}"/>
    <cellStyle name="Normal 3 3 7 8 2 2" xfId="36506" xr:uid="{45C1C9E8-456B-42C0-97C3-06596805BC79}"/>
    <cellStyle name="Normal 3 3 7 8 3" xfId="28621" xr:uid="{84E6DE89-EF55-4ECC-82B8-0DCB97BD4CC6}"/>
    <cellStyle name="Normal 3 3 7 9" xfId="4275" xr:uid="{705FBDE7-5AD8-4B94-98B3-74BABE67621B}"/>
    <cellStyle name="Normal 3 3 7 9 2" xfId="12616" xr:uid="{247B3A87-3E13-4575-B981-BA918F5F5957}"/>
    <cellStyle name="Normal 3 3 7 9 2 2" xfId="37201" xr:uid="{3BE4074B-E7ED-4A63-9D41-9CE007A26A49}"/>
    <cellStyle name="Normal 3 3 7 9 3" xfId="29241" xr:uid="{C0ED2232-FCD8-4916-8F52-CEDC6A910CDA}"/>
    <cellStyle name="Normal 3 3 8" xfId="501" xr:uid="{FC9EB125-782C-45E4-B0F1-DD0B232DE873}"/>
    <cellStyle name="Normal 3 3 8 10" xfId="18683" xr:uid="{6EAF283C-BE8A-47C5-8111-A0B4B71E2C3F}"/>
    <cellStyle name="Normal 3 3 8 10 2" xfId="42879" xr:uid="{ED9BAB36-3877-441B-9E43-83CA8E060072}"/>
    <cellStyle name="Normal 3 3 8 11" xfId="25782" xr:uid="{81E38F8E-5A32-4BBC-9535-8503311A4E54}"/>
    <cellStyle name="Normal 3 3 8 2" xfId="1397" xr:uid="{D398EEE8-549A-45B2-9DE4-FB96D9DC7595}"/>
    <cellStyle name="Normal 3 3 8 2 2" xfId="7429" xr:uid="{EBAAEF05-6CCD-474F-8F35-FE5CDFD5785A}"/>
    <cellStyle name="Normal 3 3 8 2 2 2" xfId="15688" xr:uid="{9761422E-003F-452A-9CC0-E747153F3EDC}"/>
    <cellStyle name="Normal 3 3 8 2 2 2 2" xfId="40270" xr:uid="{6E3758CF-2F42-46AB-BDB1-F5FBB7670E1F}"/>
    <cellStyle name="Normal 3 3 8 2 2 3" xfId="22586" xr:uid="{69095B3A-2777-4AAF-8EF5-FB35CCC6F34E}"/>
    <cellStyle name="Normal 3 3 8 2 2 3 2" xfId="46613" xr:uid="{B2C16172-BEB3-4012-A9E9-21E07F624190}"/>
    <cellStyle name="Normal 3 3 8 2 2 4" xfId="32255" xr:uid="{9325C693-06FE-418A-A3A9-C2AC1B5BF5A7}"/>
    <cellStyle name="Normal 3 3 8 2 3" xfId="5337" xr:uid="{1F6C6FD6-2E39-44B6-BB80-776260703EC5}"/>
    <cellStyle name="Normal 3 3 8 2 3 2" xfId="13621" xr:uid="{E7195A2E-C00A-4E6A-84B7-D4BE48FDF916}"/>
    <cellStyle name="Normal 3 3 8 2 3 2 2" xfId="38205" xr:uid="{4D0340FD-D5B5-45C8-8AC0-AAA09D27A34D}"/>
    <cellStyle name="Normal 3 3 8 2 3 3" xfId="30187" xr:uid="{FB562958-E831-414E-B7CA-B1AA9302694D}"/>
    <cellStyle name="Normal 3 3 8 2 4" xfId="9759" xr:uid="{76BB0ACD-A324-4176-BD90-FD6FC3B3414C}"/>
    <cellStyle name="Normal 3 3 8 2 4 2" xfId="34445" xr:uid="{74DA4B76-4BB1-49FB-ABCB-985A3C53D69A}"/>
    <cellStyle name="Normal 3 3 8 2 5" xfId="20120" xr:uid="{AA897575-2E1B-46B7-B290-A792069DB34B}"/>
    <cellStyle name="Normal 3 3 8 2 5 2" xfId="44294" xr:uid="{73F01765-D9B3-4C13-A698-3BEB1CE661B1}"/>
    <cellStyle name="Normal 3 3 8 2 6" xfId="26561" xr:uid="{C5C195EE-EC2C-4B3B-954C-748507C6EA13}"/>
    <cellStyle name="Normal 3 3 8 3" xfId="948" xr:uid="{0BA0904B-07DD-408D-BBB4-87C54503DEE4}"/>
    <cellStyle name="Normal 3 3 8 3 2" xfId="7940" xr:uid="{0A96187F-33CE-4B6A-A910-CB4F25D0B19C}"/>
    <cellStyle name="Normal 3 3 8 3 2 2" xfId="16198" xr:uid="{EFDAD185-205E-48E2-94E9-0C499812C9EE}"/>
    <cellStyle name="Normal 3 3 8 3 2 2 2" xfId="40780" xr:uid="{8C544A2E-A850-4F7E-BDB2-781DE0032347}"/>
    <cellStyle name="Normal 3 3 8 3 2 3" xfId="22159" xr:uid="{86173518-FB21-4753-9D3F-B969E7FDE3ED}"/>
    <cellStyle name="Normal 3 3 8 3 2 3 2" xfId="46208" xr:uid="{8EB84D27-72E2-4666-B991-5B79327D31FC}"/>
    <cellStyle name="Normal 3 3 8 3 2 4" xfId="32765" xr:uid="{389D934E-8E02-4410-9642-92A0E22A8730}"/>
    <cellStyle name="Normal 3 3 8 3 3" xfId="6053" xr:uid="{BFE689E4-9DBF-468A-8C30-FB13B3E4E7C8}"/>
    <cellStyle name="Normal 3 3 8 3 3 2" xfId="14315" xr:uid="{3A20E2FE-2899-474E-825A-0768386EA3B8}"/>
    <cellStyle name="Normal 3 3 8 3 3 2 2" xfId="38897" xr:uid="{4FD7B7B3-0874-4623-80CD-C83CE6C3CDE6}"/>
    <cellStyle name="Normal 3 3 8 3 3 3" xfId="30882" xr:uid="{17D39803-B237-4034-B47C-67E95F983EFA}"/>
    <cellStyle name="Normal 3 3 8 3 4" xfId="9324" xr:uid="{E0E8D99E-5140-4C8F-8F8A-E894195DF841}"/>
    <cellStyle name="Normal 3 3 8 3 4 2" xfId="34043" xr:uid="{AFD31814-2184-4487-B4D3-5BE15F912591}"/>
    <cellStyle name="Normal 3 3 8 3 5" xfId="19693" xr:uid="{4E1096F6-FFC9-4698-95E3-D1CBAD774794}"/>
    <cellStyle name="Normal 3 3 8 3 5 2" xfId="43875" xr:uid="{C1937F2A-A1D0-4287-AA85-158D97F7923D}"/>
    <cellStyle name="Normal 3 3 8 3 6" xfId="26162" xr:uid="{563A6D94-2600-4202-BA15-22E9F9C075EC}"/>
    <cellStyle name="Normal 3 3 8 4" xfId="2920" xr:uid="{644AEBB2-C9E7-4ACD-B010-FBC4F4F3F8B4}"/>
    <cellStyle name="Normal 3 3 8 4 2" xfId="6573" xr:uid="{B5B3EF7C-C97F-4962-9EF1-47D5BF758CE6}"/>
    <cellStyle name="Normal 3 3 8 4 2 2" xfId="14832" xr:uid="{36F5F969-C942-45D6-9798-472FBE265E89}"/>
    <cellStyle name="Normal 3 3 8 4 2 2 2" xfId="39414" xr:uid="{C7635045-D866-40B2-99C5-73C6AB247DBA}"/>
    <cellStyle name="Normal 3 3 8 4 2 3" xfId="21755" xr:uid="{A4F9B94C-9836-40B1-B6D3-94BCC630AE0D}"/>
    <cellStyle name="Normal 3 3 8 4 2 3 2" xfId="45829" xr:uid="{8FFB57DF-7BB1-4E84-B343-A9C27A834D82}"/>
    <cellStyle name="Normal 3 3 8 4 2 4" xfId="31399" xr:uid="{CE958FE5-0A46-411B-8336-E8C7447D91AA}"/>
    <cellStyle name="Normal 3 3 8 4 3" xfId="11261" xr:uid="{A6CA088F-1D47-424A-B905-24DBCAD7C311}"/>
    <cellStyle name="Normal 3 3 8 4 3 2" xfId="35916" xr:uid="{23B1DBDC-5EB8-4712-8F50-E65467B51AEE}"/>
    <cellStyle name="Normal 3 3 8 4 4" xfId="19290" xr:uid="{84C4A754-AB43-4E75-A0FB-26A92FC774AD}"/>
    <cellStyle name="Normal 3 3 8 4 4 2" xfId="43484" xr:uid="{3653C641-B75D-4AD8-9B1D-2B89521B469B}"/>
    <cellStyle name="Normal 3 3 8 4 5" xfId="28031" xr:uid="{88577219-E063-4F91-AE04-15D7285C8681}"/>
    <cellStyle name="Normal 3 3 8 5" xfId="3639" xr:uid="{A69CB220-B02D-49B1-9F8B-1AF9BECD8D63}"/>
    <cellStyle name="Normal 3 3 8 5 2" xfId="7119" xr:uid="{F34EB891-CEA1-40F0-B4EE-5868B977FA61}"/>
    <cellStyle name="Normal 3 3 8 5 2 2" xfId="15378" xr:uid="{D09CD2E6-CB44-4158-B9B7-B0E8C0330A1E}"/>
    <cellStyle name="Normal 3 3 8 5 2 2 2" xfId="39960" xr:uid="{2813C87E-7719-4E70-837A-1A262AD2BE6E}"/>
    <cellStyle name="Normal 3 3 8 5 2 3" xfId="31945" xr:uid="{8AAADFBD-4485-4C08-AC69-85217567B86E}"/>
    <cellStyle name="Normal 3 3 8 5 3" xfId="11980" xr:uid="{67BED727-AED7-4A10-84FB-046171A58C69}"/>
    <cellStyle name="Normal 3 3 8 5 3 2" xfId="36624" xr:uid="{CC401A98-B9CB-448C-B353-BFE79374D808}"/>
    <cellStyle name="Normal 3 3 8 5 4" xfId="21159" xr:uid="{7142E643-9066-4A1C-846E-F31603EAEAE4}"/>
    <cellStyle name="Normal 3 3 8 5 4 2" xfId="45279" xr:uid="{73D5D0F0-5007-42AD-B6FF-B9B3A46CFFCC}"/>
    <cellStyle name="Normal 3 3 8 5 5" xfId="28739" xr:uid="{18F9A9CB-D8A5-4074-8C16-05F3A9F161C3}"/>
    <cellStyle name="Normal 3 3 8 6" xfId="4393" xr:uid="{C1D16795-6B22-4731-A524-360C156E7AB9}"/>
    <cellStyle name="Normal 3 3 8 6 2" xfId="12734" xr:uid="{4651253A-E33A-47EC-AC3C-59A9AF2CE61B}"/>
    <cellStyle name="Normal 3 3 8 6 2 2" xfId="37319" xr:uid="{52DC795F-2317-4788-A51C-93F6208B50A6}"/>
    <cellStyle name="Normal 3 3 8 6 3" xfId="29359" xr:uid="{1C073B67-0EFC-4745-B294-E8FE7D15A899}"/>
    <cellStyle name="Normal 3 3 8 7" xfId="4908" xr:uid="{F9C2A3D9-4974-41EB-90AF-82C592AAEA41}"/>
    <cellStyle name="Normal 3 3 8 7 2" xfId="13219" xr:uid="{BA3DEC6D-7A73-4606-BDB9-BF2956529EC7}"/>
    <cellStyle name="Normal 3 3 8 7 2 2" xfId="37803" xr:uid="{EEB1DBEA-4457-490D-80DB-215BB01A78BE}"/>
    <cellStyle name="Normal 3 3 8 7 3" xfId="29785" xr:uid="{B3DCFCAF-AEEA-4FBE-ABCC-70E82F55F8FD}"/>
    <cellStyle name="Normal 3 3 8 8" xfId="8888" xr:uid="{D6AC36C5-72E7-4F53-993C-2888EFDFA112}"/>
    <cellStyle name="Normal 3 3 8 8 2" xfId="33651" xr:uid="{7F689B24-005E-4EB4-9739-44AF51A7948A}"/>
    <cellStyle name="Normal 3 3 8 9" xfId="18066" xr:uid="{09E220FE-28D4-4689-A5B5-315A446D030C}"/>
    <cellStyle name="Normal 3 3 8 9 2" xfId="42291" xr:uid="{5DF66B56-EFA8-4272-BB6B-C3A973EB6034}"/>
    <cellStyle name="Normal 3 3 9" xfId="559" xr:uid="{BDF4D318-0345-44A8-B896-88F4E43DDA99}"/>
    <cellStyle name="Normal 3 3 9 2" xfId="1559" xr:uid="{A89787D4-5EB2-446A-A33A-45A6B50E1A1A}"/>
    <cellStyle name="Normal 3 3 9 2 2" xfId="7534" xr:uid="{60B117D9-36AB-4144-8AE1-BE3CE90839E1}"/>
    <cellStyle name="Normal 3 3 9 2 2 2" xfId="15792" xr:uid="{2EC33500-705F-4F47-B3C0-097428BECF41}"/>
    <cellStyle name="Normal 3 3 9 2 2 2 2" xfId="40374" xr:uid="{0675D5C8-941D-41E3-9D26-0A43DCBFB1DE}"/>
    <cellStyle name="Normal 3 3 9 2 2 3" xfId="22746" xr:uid="{044C0D07-C09A-44B3-9788-A6B13E7536F8}"/>
    <cellStyle name="Normal 3 3 9 2 2 3 2" xfId="46773" xr:uid="{4E781980-093C-4461-B5B9-F0CE227571B7}"/>
    <cellStyle name="Normal 3 3 9 2 2 4" xfId="32359" xr:uid="{3766AB3A-80C4-4122-B827-D0E33D9B697C}"/>
    <cellStyle name="Normal 3 3 9 2 3" xfId="5498" xr:uid="{B3A36B74-034A-460C-A6EF-732EB88323B7}"/>
    <cellStyle name="Normal 3 3 9 2 3 2" xfId="13781" xr:uid="{1FA342F0-1942-4F98-8EFA-939095E72C4B}"/>
    <cellStyle name="Normal 3 3 9 2 3 2 2" xfId="38365" xr:uid="{E6AC9EC4-C8F3-4DE0-8891-0626B12E4B1B}"/>
    <cellStyle name="Normal 3 3 9 2 3 3" xfId="30347" xr:uid="{03027B21-81BB-48EB-B9CA-BF9854CC1AE2}"/>
    <cellStyle name="Normal 3 3 9 2 4" xfId="9919" xr:uid="{0CE020EC-8535-4294-BF4C-028027F1CBCF}"/>
    <cellStyle name="Normal 3 3 9 2 4 2" xfId="34605" xr:uid="{08A00B13-D49F-4516-82B5-605119F5D982}"/>
    <cellStyle name="Normal 3 3 9 2 5" xfId="20280" xr:uid="{A432CC14-759B-4FF1-BF79-1C3D20C9D86C}"/>
    <cellStyle name="Normal 3 3 9 2 5 2" xfId="44454" xr:uid="{478B93BE-7BD2-497E-AFA2-6E289C3D51B9}"/>
    <cellStyle name="Normal 3 3 9 2 6" xfId="26721" xr:uid="{21E19EDA-64E3-4A28-A383-3AC2F1C1A299}"/>
    <cellStyle name="Normal 3 3 9 3" xfId="1127" xr:uid="{891B4CE9-E566-41FA-9F4F-FB9891FAB94B}"/>
    <cellStyle name="Normal 3 3 9 3 2" xfId="8100" xr:uid="{7BB170F8-A903-4124-BFF6-88D3772E2EFC}"/>
    <cellStyle name="Normal 3 3 9 3 2 2" xfId="16358" xr:uid="{BA677849-1FD5-4F08-BC19-41F005463FA3}"/>
    <cellStyle name="Normal 3 3 9 3 2 2 2" xfId="40940" xr:uid="{33AA460E-A65B-4D9B-861B-4E17498346F7}"/>
    <cellStyle name="Normal 3 3 9 3 2 3" xfId="22336" xr:uid="{E6F60E68-C388-4642-BF49-14BAD9BBC4FE}"/>
    <cellStyle name="Normal 3 3 9 3 2 3 2" xfId="46370" xr:uid="{E3CC6732-FE13-478A-85F2-537413F3CD2B}"/>
    <cellStyle name="Normal 3 3 9 3 2 4" xfId="32925" xr:uid="{49BE8388-E194-4D66-A185-CB50087EA592}"/>
    <cellStyle name="Normal 3 3 9 3 3" xfId="6213" xr:uid="{2AF39426-DE2A-4DD6-8702-D138FF034C6B}"/>
    <cellStyle name="Normal 3 3 9 3 3 2" xfId="14475" xr:uid="{C9115A00-9A66-4B97-8A95-EC4C918222BF}"/>
    <cellStyle name="Normal 3 3 9 3 3 2 2" xfId="39057" xr:uid="{2E37DD44-8831-4137-BA30-145A2A0FF88D}"/>
    <cellStyle name="Normal 3 3 9 3 3 3" xfId="31042" xr:uid="{21391CCF-3D6F-4D73-A52A-136CB2B21476}"/>
    <cellStyle name="Normal 3 3 9 3 4" xfId="9503" xr:uid="{19E9D5BE-2DBA-442A-BD2D-F79EC6B5C99A}"/>
    <cellStyle name="Normal 3 3 9 3 4 2" xfId="34203" xr:uid="{46090208-C66B-4FD4-887E-141F55697AF6}"/>
    <cellStyle name="Normal 3 3 9 3 5" xfId="19870" xr:uid="{141618BA-8929-44F8-82D2-5CBF132406CF}"/>
    <cellStyle name="Normal 3 3 9 3 5 2" xfId="44050" xr:uid="{6025877F-A120-403B-81AF-03335302F897}"/>
    <cellStyle name="Normal 3 3 9 3 6" xfId="26322" xr:uid="{C32E15B9-3E70-4664-8C2D-DC520176002A}"/>
    <cellStyle name="Normal 3 3 9 4" xfId="6733" xr:uid="{68D4E44A-F737-4227-9CA1-3D1C55E790F2}"/>
    <cellStyle name="Normal 3 3 9 4 2" xfId="14992" xr:uid="{9BF0FF42-4847-43E7-9859-0064EE46DF58}"/>
    <cellStyle name="Normal 3 3 9 4 2 2" xfId="21812" xr:uid="{ADE5C195-40C2-4A8B-9CA1-E56DCFC55CED}"/>
    <cellStyle name="Normal 3 3 9 4 2 2 2" xfId="45886" xr:uid="{7D448016-C8CE-4BB5-B462-E6C8591EE357}"/>
    <cellStyle name="Normal 3 3 9 4 2 3" xfId="39574" xr:uid="{40AF344C-BEEC-448A-8E95-9B0F9992CD84}"/>
    <cellStyle name="Normal 3 3 9 4 3" xfId="19347" xr:uid="{92CDD3DE-6F91-4E4D-B8FE-0AD9B0A994BD}"/>
    <cellStyle name="Normal 3 3 9 4 3 2" xfId="43541" xr:uid="{299DDF81-4389-4584-AF27-2919BB36585A}"/>
    <cellStyle name="Normal 3 3 9 4 4" xfId="31559" xr:uid="{1C9DC6A1-7537-4C32-AB5D-E065576E5D1A}"/>
    <cellStyle name="Normal 3 3 9 5" xfId="7244" xr:uid="{EB20D049-C8CE-4F13-8498-EE423731A4E4}"/>
    <cellStyle name="Normal 3 3 9 5 2" xfId="15503" xr:uid="{00D08307-087F-4FE5-987D-3C452F6D8E1D}"/>
    <cellStyle name="Normal 3 3 9 5 2 2" xfId="40085" xr:uid="{E480E581-ED39-4A88-B473-4D82489B5DAF}"/>
    <cellStyle name="Normal 3 3 9 5 3" xfId="21217" xr:uid="{41B15A54-1424-4337-93AD-A085C98366E0}"/>
    <cellStyle name="Normal 3 3 9 5 3 2" xfId="45336" xr:uid="{F0967F83-BDDB-4661-8058-13C7C77B6F9D}"/>
    <cellStyle name="Normal 3 3 9 5 4" xfId="32070" xr:uid="{B49DF221-80E1-41AA-9002-EF72DD95383F}"/>
    <cellStyle name="Normal 3 3 9 6" xfId="5086" xr:uid="{AAFE9E4B-3957-478E-9221-7EBB8D7BF546}"/>
    <cellStyle name="Normal 3 3 9 6 2" xfId="13381" xr:uid="{7D440C41-4A62-47C4-8F82-B0FCD137DC54}"/>
    <cellStyle name="Normal 3 3 9 6 2 2" xfId="37965" xr:uid="{23B5DE45-B5DC-40E9-813D-FF01A49A3F83}"/>
    <cellStyle name="Normal 3 3 9 6 3" xfId="29946" xr:uid="{9B722D5A-B5AD-45E0-8643-B1DA9EA390DE}"/>
    <cellStyle name="Normal 3 3 9 7" xfId="8946" xr:uid="{C181481E-B98C-4504-A53E-7CAFCD926997}"/>
    <cellStyle name="Normal 3 3 9 7 2" xfId="33708" xr:uid="{D6861A33-5603-44A3-A19D-3543340600F4}"/>
    <cellStyle name="Normal 3 3 9 8" xfId="18740" xr:uid="{F8357A37-4461-460C-8661-CA9854CC45FF}"/>
    <cellStyle name="Normal 3 3 9 8 2" xfId="42936" xr:uid="{CC125E9A-5C40-4305-8BB1-538203781A69}"/>
    <cellStyle name="Normal 3 3 9 9" xfId="25839" xr:uid="{62FEF49E-8B3B-4039-BDE4-AA05BC5BCDF9}"/>
    <cellStyle name="Normal 3 4" xfId="139" xr:uid="{F705860C-E3DC-4361-8D80-B78B08D88E06}"/>
    <cellStyle name="Normal 3 4 2" xfId="8580" xr:uid="{1BB495E8-F95B-4955-8349-C547266ED332}"/>
    <cellStyle name="Normal 3 4 2 2" xfId="16836" xr:uid="{3EED3199-B4DC-4A56-8E05-07EC322482DC}"/>
    <cellStyle name="Normal 3 4 2 2 2" xfId="41416" xr:uid="{754AAC7D-B1ED-4210-9A83-E9C5F065AE85}"/>
    <cellStyle name="Normal 3 4 2 3" xfId="33386" xr:uid="{8DA5748A-C13A-4A53-9BD6-241043468B19}"/>
    <cellStyle name="Normal 3 5" xfId="187" xr:uid="{E25F746C-C8BC-48E6-A42D-73711B5A90E8}"/>
    <cellStyle name="Normal 3 5 10" xfId="3208" xr:uid="{D0C6D815-6EE4-47F4-8FCB-BF6F68C509CC}"/>
    <cellStyle name="Normal 3 5 10 2" xfId="11549" xr:uid="{B29CFD1E-377B-4AB9-A7DF-EF31CD0CE098}"/>
    <cellStyle name="Normal 3 5 10 2 2" xfId="36203" xr:uid="{B3ED3B58-98AB-4322-9613-688CADEE6289}"/>
    <cellStyle name="Normal 3 5 10 3" xfId="28318" xr:uid="{2F0BDAFC-BC7C-4A1E-ADA3-1FF7557AFAFB}"/>
    <cellStyle name="Normal 3 5 11" xfId="3451" xr:uid="{BC30704E-BA93-4A50-A290-8641A5777619}"/>
    <cellStyle name="Normal 3 5 11 2" xfId="11792" xr:uid="{E7E465DB-2901-4BE2-BED3-7FABF047F841}"/>
    <cellStyle name="Normal 3 5 11 2 2" xfId="36439" xr:uid="{D4829882-184E-4173-8D94-9CE6C6C81CA3}"/>
    <cellStyle name="Normal 3 5 11 3" xfId="28554" xr:uid="{C032081F-2377-459A-AA5D-160A2249582D}"/>
    <cellStyle name="Normal 3 5 12" xfId="4139" xr:uid="{998B9FBE-E250-4D42-949B-501EFA4C41FA}"/>
    <cellStyle name="Normal 3 5 12 2" xfId="12480" xr:uid="{EABDBC0D-B245-42F4-8E11-5B01FE527D66}"/>
    <cellStyle name="Normal 3 5 12 2 2" xfId="37065" xr:uid="{8344F550-FA2B-40E8-B41D-D87D47680A27}"/>
    <cellStyle name="Normal 3 5 12 3" xfId="29174" xr:uid="{B2BD1311-28A2-4413-8A80-AFD9D6C8B81D}"/>
    <cellStyle name="Normal 3 5 13" xfId="8671" xr:uid="{2211A8B8-CE34-4507-9368-A77FCAE71A77}"/>
    <cellStyle name="Normal 3 5 13 2" xfId="33455" xr:uid="{9F21731D-247E-4756-80BA-86FDD7DA9A2D}"/>
    <cellStyle name="Normal 3 5 14" xfId="17855" xr:uid="{F39C2375-5F5A-45F0-B3EB-148876A40DE6}"/>
    <cellStyle name="Normal 3 5 14 2" xfId="42080" xr:uid="{AA5F3942-4E0E-492D-B75D-1C56D65AD2C8}"/>
    <cellStyle name="Normal 3 5 15" xfId="18463" xr:uid="{8E977C33-AFBE-4FFE-86E2-55AF5C3B65C2}"/>
    <cellStyle name="Normal 3 5 15 2" xfId="42671" xr:uid="{A93C19C0-9129-45B3-9646-E039DA97C3EE}"/>
    <cellStyle name="Normal 3 5 16" xfId="25593" xr:uid="{ABD63636-F7F0-41EA-8C9E-399C9B616B8D}"/>
    <cellStyle name="Normal 3 5 2" xfId="318" xr:uid="{BFB70556-E187-4644-BE1D-A75BC38C6031}"/>
    <cellStyle name="Normal 3 5 2 10" xfId="2427" xr:uid="{F79CB2F1-3538-4B20-8854-19355F467E70}"/>
    <cellStyle name="Normal 3 5 2 10 2" xfId="10768" xr:uid="{FF255CF8-A1DF-416B-B78E-A1A03A3B0855}"/>
    <cellStyle name="Normal 3 5 2 10 2 2" xfId="35425" xr:uid="{2B54399F-5067-4854-BE4C-2F2DDF7AD805}"/>
    <cellStyle name="Normal 3 5 2 10 3" xfId="27540" xr:uid="{F41B15FD-D5E5-4087-915F-D0D088E3067D}"/>
    <cellStyle name="Normal 3 5 2 11" xfId="2559" xr:uid="{ED88BA80-B2E1-471F-81F0-2E78163A18C5}"/>
    <cellStyle name="Normal 3 5 2 11 2" xfId="10900" xr:uid="{4444DE17-BE44-4988-B9F6-05A44A6E30EE}"/>
    <cellStyle name="Normal 3 5 2 11 2 2" xfId="35556" xr:uid="{BE59BD6B-08C8-4C30-B1DD-747FDE5BF296}"/>
    <cellStyle name="Normal 3 5 2 11 3" xfId="27671" xr:uid="{08C6F355-E851-4A12-9975-C4E2FF597FBA}"/>
    <cellStyle name="Normal 3 5 2 12" xfId="2796" xr:uid="{D7F90956-16C4-4D9A-B462-61C59810799A}"/>
    <cellStyle name="Normal 3 5 2 12 2" xfId="11137" xr:uid="{6BDDEF46-5718-4455-BAFA-30261D3975CC}"/>
    <cellStyle name="Normal 3 5 2 12 2 2" xfId="35792" xr:uid="{131A3683-218E-4F63-89EE-245AA1474C6F}"/>
    <cellStyle name="Normal 3 5 2 12 3" xfId="27907" xr:uid="{22D61861-23FF-4E02-9596-A9783786AA0B}"/>
    <cellStyle name="Normal 3 5 2 13" xfId="3269" xr:uid="{D73B9681-8EE4-4478-8E1D-18B0508F1CDD}"/>
    <cellStyle name="Normal 3 5 2 13 2" xfId="11610" xr:uid="{4BF397D6-3CE4-4589-A208-ABDFA090E878}"/>
    <cellStyle name="Normal 3 5 2 13 2 2" xfId="36264" xr:uid="{5C2E2A82-E16C-486A-AC8A-7189F4531E1B}"/>
    <cellStyle name="Normal 3 5 2 13 3" xfId="28379" xr:uid="{4633F8F7-7487-4475-9393-FA8346323DC0}"/>
    <cellStyle name="Normal 3 5 2 14" xfId="3513" xr:uid="{829BEC22-C70E-4679-BA11-264718A55F4E}"/>
    <cellStyle name="Normal 3 5 2 14 2" xfId="11854" xr:uid="{7358D95F-A746-4DB7-BD43-4CB254CD6C50}"/>
    <cellStyle name="Normal 3 5 2 14 2 2" xfId="36500" xr:uid="{D18BD8C1-80CC-4CF7-A766-45427178E225}"/>
    <cellStyle name="Normal 3 5 2 14 3" xfId="28615" xr:uid="{E8C1C569-911A-4CED-B198-5D82871BB0CD}"/>
    <cellStyle name="Normal 3 5 2 15" xfId="3988" xr:uid="{DD8A7678-1C3D-493C-A7B3-8BCC443D3A2E}"/>
    <cellStyle name="Normal 3 5 2 15 2" xfId="12329" xr:uid="{8BF27DFB-9DA6-4115-935C-73F4F87888D2}"/>
    <cellStyle name="Normal 3 5 2 15 2 2" xfId="36915" xr:uid="{4C9E52F7-0534-4963-B882-11A076588F60}"/>
    <cellStyle name="Normal 3 5 2 15 3" xfId="29030" xr:uid="{7693F9B8-8AED-445D-963F-02B5D2E4999B}"/>
    <cellStyle name="Normal 3 5 2 16" xfId="4062" xr:uid="{CC61A313-0D64-4D53-BEE6-B8BA5A22B436}"/>
    <cellStyle name="Normal 3 5 2 16 2" xfId="12403" xr:uid="{5A5A2BE3-E6B6-4064-81E6-9DD807085A1B}"/>
    <cellStyle name="Normal 3 5 2 16 2 2" xfId="36989" xr:uid="{5063428B-5207-47E3-9668-6CFF3057A405}"/>
    <cellStyle name="Normal 3 5 2 16 3" xfId="29104" xr:uid="{8E34C22A-A303-472B-BC35-DCDC1E9218E3}"/>
    <cellStyle name="Normal 3 5 2 17" xfId="4246" xr:uid="{9966D510-DDBB-411A-BA73-556B4822AB0C}"/>
    <cellStyle name="Normal 3 5 2 17 2" xfId="12587" xr:uid="{2F3E1192-3E38-42C3-83E6-21D456D72844}"/>
    <cellStyle name="Normal 3 5 2 17 2 2" xfId="37172" xr:uid="{A4264F6B-B4D6-4F3F-B774-77581038F9B0}"/>
    <cellStyle name="Normal 3 5 2 17 3" xfId="29235" xr:uid="{3BAE4FEF-092E-45C5-9615-A9061A4391A3}"/>
    <cellStyle name="Normal 3 5 2 18" xfId="5649" xr:uid="{263A77A3-D9F4-4014-9398-43E7CBC38ACD}"/>
    <cellStyle name="Normal 3 5 2 18 2" xfId="13920" xr:uid="{1ED9CCC7-1B85-44CD-B0F9-E651F02D196C}"/>
    <cellStyle name="Normal 3 5 2 18 2 2" xfId="38504" xr:uid="{AAA537CF-B28D-47B4-8CB4-FAF1235EE40A}"/>
    <cellStyle name="Normal 3 5 2 18 3" xfId="30487" xr:uid="{3AFEA8AA-F6EE-440E-B1E7-0A2A5CE83575}"/>
    <cellStyle name="Normal 3 5 2 19" xfId="8541" xr:uid="{5336FF15-2069-4A02-8E8D-C58375DC8251}"/>
    <cellStyle name="Normal 3 5 2 19 2" xfId="16799" xr:uid="{960D6691-4E4A-4613-98F2-42AF2ED41D52}"/>
    <cellStyle name="Normal 3 5 2 19 2 2" xfId="41381" xr:uid="{F1AF2A08-76B5-45EE-979C-E49B5F42A737}"/>
    <cellStyle name="Normal 3 5 2 19 3" xfId="33352" xr:uid="{E1005E7D-707D-4C1B-892F-1BABEC447A10}"/>
    <cellStyle name="Normal 3 5 2 2" xfId="485" xr:uid="{54BA45DC-9227-4D99-8CA1-EF1BB8266C20}"/>
    <cellStyle name="Normal 3 5 2 2 10" xfId="8875" xr:uid="{AEE6D030-0F69-4C34-812B-C66ED81EBCCF}"/>
    <cellStyle name="Normal 3 5 2 2 10 2" xfId="33641" xr:uid="{78ACB3DB-BEE2-4489-AE59-864321A1C122}"/>
    <cellStyle name="Normal 3 5 2 2 11" xfId="18060" xr:uid="{381D1DC8-9E5C-4B6A-9191-7660CF0CF809}"/>
    <cellStyle name="Normal 3 5 2 2 11 2" xfId="42285" xr:uid="{1E6FCEF5-C26A-4D7D-8230-AB557F9AAC39}"/>
    <cellStyle name="Normal 3 5 2 2 12" xfId="18668" xr:uid="{13C396D3-6222-4510-AA86-7D32C9A21184}"/>
    <cellStyle name="Normal 3 5 2 2 12 2" xfId="42864" xr:uid="{22CD9C65-3418-4A54-B995-EAB8BC73102D}"/>
    <cellStyle name="Normal 3 5 2 2 13" xfId="25772" xr:uid="{4797E36E-C39A-4C61-9685-F7722E2C8108}"/>
    <cellStyle name="Normal 3 5 2 2 2" xfId="1860" xr:uid="{7350804E-F84A-4814-BDAD-49F4973E8575}"/>
    <cellStyle name="Normal 3 5 2 2 2 2" xfId="3150" xr:uid="{13DA95D2-AA3D-414A-801E-1CA3D83C4D5F}"/>
    <cellStyle name="Normal 3 5 2 2 2 2 2" xfId="11491" xr:uid="{916BF9E3-6793-4063-A9ED-462F7F384383}"/>
    <cellStyle name="Normal 3 5 2 2 2 2 2 2" xfId="36146" xr:uid="{44B9B3C1-21B0-40BB-9C6A-EC6EE175941D}"/>
    <cellStyle name="Normal 3 5 2 2 2 2 3" xfId="23025" xr:uid="{080B6280-39EB-4B8F-934D-74299F60E47C}"/>
    <cellStyle name="Normal 3 5 2 2 2 2 3 2" xfId="47036" xr:uid="{E83F3905-154F-403B-BF02-E27FCCE1FFB1}"/>
    <cellStyle name="Normal 3 5 2 2 2 2 4" xfId="28261" xr:uid="{05952A85-42C2-45EC-A30A-5B005C040CA0}"/>
    <cellStyle name="Normal 3 5 2 2 2 3" xfId="3869" xr:uid="{A2B3EDC5-E29F-4AE7-9CDE-F579A9B8A52D}"/>
    <cellStyle name="Normal 3 5 2 2 2 3 2" xfId="12210" xr:uid="{06DBFD4D-540E-4E8E-B7A7-0A99B3362ADD}"/>
    <cellStyle name="Normal 3 5 2 2 2 3 2 2" xfId="36854" xr:uid="{E5DC55E0-6906-4B02-BE34-EE4DC3BA988C}"/>
    <cellStyle name="Normal 3 5 2 2 2 3 3" xfId="28969" xr:uid="{7CCFCDA3-C7BA-46E9-B5D4-864781E3AD72}"/>
    <cellStyle name="Normal 3 5 2 2 2 4" xfId="4623" xr:uid="{10CCF2F9-5B83-4A4E-9240-A8878DA32090}"/>
    <cellStyle name="Normal 3 5 2 2 2 4 2" xfId="12964" xr:uid="{747AE370-951A-4057-94E2-858C3E0665D3}"/>
    <cellStyle name="Normal 3 5 2 2 2 4 2 2" xfId="37549" xr:uid="{33BC6081-EFB6-446E-BF35-2B92DA520FCD}"/>
    <cellStyle name="Normal 3 5 2 2 2 4 3" xfId="29589" xr:uid="{CB82DE91-94FE-4F08-8C93-131A3DEA0365}"/>
    <cellStyle name="Normal 3 5 2 2 2 5" xfId="7107" xr:uid="{FE7D9C67-50F4-469E-9C94-81AA0B4DF1FC}"/>
    <cellStyle name="Normal 3 5 2 2 2 5 2" xfId="15366" xr:uid="{7EFB6F38-7D71-4690-9CA3-2B494E7C56E4}"/>
    <cellStyle name="Normal 3 5 2 2 2 5 2 2" xfId="39948" xr:uid="{1CDBB133-E7DC-4149-8A8B-EE3AF7B4A7BA}"/>
    <cellStyle name="Normal 3 5 2 2 2 5 3" xfId="31933" xr:uid="{68BA322B-5B5F-436C-8C73-0B8A29641B07}"/>
    <cellStyle name="Normal 3 5 2 2 2 6" xfId="10202" xr:uid="{763796A5-6AAB-4B27-8B78-F381DE555FB3}"/>
    <cellStyle name="Normal 3 5 2 2 2 6 2" xfId="34862" xr:uid="{A638B089-1142-4534-A51D-8008F729AB6F}"/>
    <cellStyle name="Normal 3 5 2 2 2 7" xfId="18296" xr:uid="{6AE7005C-AF58-44A2-9EC8-30DE0F822471}"/>
    <cellStyle name="Normal 3 5 2 2 2 7 2" xfId="42521" xr:uid="{CB56AE81-2C8E-489B-96AF-A5F188F455EF}"/>
    <cellStyle name="Normal 3 5 2 2 2 8" xfId="20560" xr:uid="{01C4A6D7-3B92-4542-8E10-B8DC547C22FF}"/>
    <cellStyle name="Normal 3 5 2 2 2 8 2" xfId="44720" xr:uid="{E2E6BCF3-14E0-496F-8E17-77347F14A2EE}"/>
    <cellStyle name="Normal 3 5 2 2 2 9" xfId="26977" xr:uid="{5F9FEA23-232B-4633-92AE-B73EDB40F59A}"/>
    <cellStyle name="Normal 3 5 2 2 3" xfId="2291" xr:uid="{5B81A8F5-1ECA-4645-AE58-E028303B0C2E}"/>
    <cellStyle name="Normal 3 5 2 2 3 2" xfId="8463" xr:uid="{E5A77852-A7AF-450C-86E5-564A8C048DD0}"/>
    <cellStyle name="Normal 3 5 2 2 3 2 2" xfId="16721" xr:uid="{5ACB6438-0CF7-47D5-B7E7-CE4C207C498D}"/>
    <cellStyle name="Normal 3 5 2 2 3 2 2 2" xfId="41303" xr:uid="{3D3BA005-8EEC-41A2-8AFD-A97EB8708EAD}"/>
    <cellStyle name="Normal 3 5 2 2 3 2 3" xfId="21740" xr:uid="{BF3EC6C5-5625-41AC-89E8-BF54EC79AA59}"/>
    <cellStyle name="Normal 3 5 2 2 3 2 3 2" xfId="45817" xr:uid="{CF5ED1D8-9049-4913-B7A8-DE29F10FDB60}"/>
    <cellStyle name="Normal 3 5 2 2 3 2 4" xfId="33288" xr:uid="{4450DDCA-CA2E-4A7F-83AB-ADEFA6F4D761}"/>
    <cellStyle name="Normal 3 5 2 2 3 3" xfId="10632" xr:uid="{A75E19B2-3E8A-45B2-AAAE-3BF8F2022939}"/>
    <cellStyle name="Normal 3 5 2 2 3 3 2" xfId="35290" xr:uid="{D241FBCC-B2B6-4FC1-910B-F6FE5DC5898A}"/>
    <cellStyle name="Normal 3 5 2 2 3 4" xfId="19275" xr:uid="{6C3BC3F5-CB40-4D85-995D-9059064F9F67}"/>
    <cellStyle name="Normal 3 5 2 2 3 4 2" xfId="43469" xr:uid="{2AE814F4-D2E3-41AE-A09A-2545830358B4}"/>
    <cellStyle name="Normal 3 5 2 2 3 5" xfId="27405" xr:uid="{DD2C4E9D-07C7-4105-9DF1-18CE8397D30E}"/>
    <cellStyle name="Normal 3 5 2 2 4" xfId="2677" xr:uid="{90710E92-F2C7-45DD-8B94-5BB4B73AD228}"/>
    <cellStyle name="Normal 3 5 2 2 4 2" xfId="11018" xr:uid="{A6FFAE73-1F21-41A9-BBE1-CFDFEB28C652}"/>
    <cellStyle name="Normal 3 5 2 2 4 2 2" xfId="35674" xr:uid="{ABD96BC7-E031-4730-BE78-582A5CA06B9E}"/>
    <cellStyle name="Normal 3 5 2 2 4 3" xfId="21144" xr:uid="{A03B16E6-A235-4169-9214-538F254B624B}"/>
    <cellStyle name="Normal 3 5 2 2 4 3 2" xfId="45265" xr:uid="{9BDBD530-8189-432B-BCF6-F9595DADC4B6}"/>
    <cellStyle name="Normal 3 5 2 2 4 4" xfId="27789" xr:uid="{1F9F6C54-4B26-4F06-A408-F5F650EFE102}"/>
    <cellStyle name="Normal 3 5 2 2 5" xfId="2914" xr:uid="{EFF4C972-73B4-4460-8490-A2FB118E608A}"/>
    <cellStyle name="Normal 3 5 2 2 5 2" xfId="11255" xr:uid="{301A9EB0-3809-4DC2-AF87-CB0E99D57233}"/>
    <cellStyle name="Normal 3 5 2 2 5 2 2" xfId="35910" xr:uid="{97830F1D-2F44-46D1-905D-A473B8D2E762}"/>
    <cellStyle name="Normal 3 5 2 2 5 3" xfId="28025" xr:uid="{C5B44763-7C47-41F8-B582-04469670C082}"/>
    <cellStyle name="Normal 3 5 2 2 6" xfId="3387" xr:uid="{764B35F0-6FF7-42D7-AB26-2141C3F34254}"/>
    <cellStyle name="Normal 3 5 2 2 6 2" xfId="11728" xr:uid="{18C8F7F9-B34D-482E-B2E4-7892E49B0BE3}"/>
    <cellStyle name="Normal 3 5 2 2 6 2 2" xfId="36382" xr:uid="{B7826CDA-8F66-46EC-A76F-25953923D1A2}"/>
    <cellStyle name="Normal 3 5 2 2 6 3" xfId="28497" xr:uid="{AF366B3A-29FC-4ECD-BCA9-2B3E806832A2}"/>
    <cellStyle name="Normal 3 5 2 2 7" xfId="3633" xr:uid="{2951B2D4-1B87-4861-9BF3-6C596771A7C5}"/>
    <cellStyle name="Normal 3 5 2 2 7 2" xfId="11974" xr:uid="{419492AE-F781-433D-B42A-B1DA78186FA7}"/>
    <cellStyle name="Normal 3 5 2 2 7 2 2" xfId="36618" xr:uid="{8467FCC8-3A1C-4866-86F8-C2ABB9F83CA6}"/>
    <cellStyle name="Normal 3 5 2 2 7 3" xfId="28733" xr:uid="{D9DE0BFF-B7CC-44B6-9F53-DF5BCD03B7B8}"/>
    <cellStyle name="Normal 3 5 2 2 8" xfId="4387" xr:uid="{D41CA090-8516-4266-A400-57D1294519E2}"/>
    <cellStyle name="Normal 3 5 2 2 8 2" xfId="12728" xr:uid="{3BA5C5C9-CEE7-4DB7-9CB0-BB8F745E7B1E}"/>
    <cellStyle name="Normal 3 5 2 2 8 2 2" xfId="37313" xr:uid="{A2EAAC14-0C5F-4255-A69C-E193628C3298}"/>
    <cellStyle name="Normal 3 5 2 2 8 3" xfId="29353" xr:uid="{72052028-9138-4F36-A604-806BCD66969F}"/>
    <cellStyle name="Normal 3 5 2 2 9" xfId="5778" xr:uid="{4A90789D-6229-4FCD-A89C-7434DCBFF1EB}"/>
    <cellStyle name="Normal 3 5 2 2 9 2" xfId="14040" xr:uid="{4C2D5133-0F01-4DD0-8570-3480D4D8A343}"/>
    <cellStyle name="Normal 3 5 2 2 9 2 2" xfId="38622" xr:uid="{B298B5CD-DE9C-4D26-B319-9B272888A2EB}"/>
    <cellStyle name="Normal 3 5 2 2 9 3" xfId="30607" xr:uid="{9665C87E-CCC4-4707-A870-66B5D692DF44}"/>
    <cellStyle name="Normal 3 5 2 20" xfId="8746" xr:uid="{84C9A91E-E3CD-4E32-AD2A-379478DEAA5C}"/>
    <cellStyle name="Normal 3 5 2 20 2" xfId="33522" xr:uid="{16C45BC5-87B7-4330-BCE8-89D3C07AC0C7}"/>
    <cellStyle name="Normal 3 5 2 21" xfId="17793" xr:uid="{13505D6E-947F-4CDA-BEE3-894DDB96BF70}"/>
    <cellStyle name="Normal 3 5 2 21 2" xfId="42018" xr:uid="{28E7EFB8-F423-45BE-886A-3D425D0CE4D6}"/>
    <cellStyle name="Normal 3 5 2 22" xfId="17928" xr:uid="{9F730EFF-332F-4FC6-A68F-E2F9550F1F81}"/>
    <cellStyle name="Normal 3 5 2 22 2" xfId="42153" xr:uid="{72B713F3-99EE-46BB-B750-6A51F40B1EE7}"/>
    <cellStyle name="Normal 3 5 2 23" xfId="18530" xr:uid="{E0F1B023-2002-4205-BD8A-157C47A92656}"/>
    <cellStyle name="Normal 3 5 2 23 2" xfId="42732" xr:uid="{D89744AE-855B-4E35-BC3C-8D7C947024C7}"/>
    <cellStyle name="Normal 3 5 2 24" xfId="25654" xr:uid="{647CA686-6998-472D-BA77-1BCA429F2D8F}"/>
    <cellStyle name="Normal 3 5 2 3" xfId="552" xr:uid="{592F01EB-0C43-4C6C-8082-90461A3A9734}"/>
    <cellStyle name="Normal 3 5 2 3 2" xfId="3032" xr:uid="{688747CA-575F-429C-B620-C6A568907B52}"/>
    <cellStyle name="Normal 3 5 2 3 2 2" xfId="6989" xr:uid="{B39D6BC8-D5BE-42C6-AA0B-7C747CC47C02}"/>
    <cellStyle name="Normal 3 5 2 3 2 2 2" xfId="15248" xr:uid="{F57FF775-411D-4596-9409-BB42FBA5C291}"/>
    <cellStyle name="Normal 3 5 2 3 2 2 2 2" xfId="39830" xr:uid="{64DE9FD8-2646-4A2D-AF23-CB4609946477}"/>
    <cellStyle name="Normal 3 5 2 3 2 2 3" xfId="21806" xr:uid="{64E39E37-1FD5-4803-B94F-6C9873100C4B}"/>
    <cellStyle name="Normal 3 5 2 3 2 2 3 2" xfId="45880" xr:uid="{A3D64C37-4AC3-43B0-AB61-8A2D2AD8A305}"/>
    <cellStyle name="Normal 3 5 2 3 2 2 4" xfId="31815" xr:uid="{9C96E46D-4037-4B02-AFBB-CC36F8A1DE3F}"/>
    <cellStyle name="Normal 3 5 2 3 2 3" xfId="11373" xr:uid="{E6C08CBB-50BC-40BE-B752-13ADAADEFA91}"/>
    <cellStyle name="Normal 3 5 2 3 2 3 2" xfId="36028" xr:uid="{38D954DE-C587-464E-A2DD-7B5281A64CAA}"/>
    <cellStyle name="Normal 3 5 2 3 2 4" xfId="19341" xr:uid="{C18A669A-CAC0-478A-BEED-17E67BA7A5A1}"/>
    <cellStyle name="Normal 3 5 2 3 2 4 2" xfId="43535" xr:uid="{11E0EE2B-EB1B-46D1-9EE9-0B835DD90284}"/>
    <cellStyle name="Normal 3 5 2 3 2 5" xfId="28143" xr:uid="{4CB6A42E-667A-4470-BC68-FA708583DF14}"/>
    <cellStyle name="Normal 3 5 2 3 3" xfId="3751" xr:uid="{6C5FF418-8789-4A2C-98CD-C11B87DA906C}"/>
    <cellStyle name="Normal 3 5 2 3 3 2" xfId="12092" xr:uid="{F0DC7AE5-B673-45C5-A2DE-8191548DF236}"/>
    <cellStyle name="Normal 3 5 2 3 3 2 2" xfId="36736" xr:uid="{6DCB57E3-445C-4B4E-897F-9E8EE3A2F707}"/>
    <cellStyle name="Normal 3 5 2 3 3 3" xfId="21210" xr:uid="{4024EDCB-AB8A-4413-B69D-DBED5BF5CFB6}"/>
    <cellStyle name="Normal 3 5 2 3 3 3 2" xfId="45330" xr:uid="{2F45A45B-9C25-4B3C-8D53-64F782B9AF4B}"/>
    <cellStyle name="Normal 3 5 2 3 3 4" xfId="28851" xr:uid="{6C85D2C8-687A-4EDB-8A36-6655D31D1DFD}"/>
    <cellStyle name="Normal 3 5 2 3 4" xfId="4505" xr:uid="{3E8B1326-3A2E-412D-82E1-D68DE900E858}"/>
    <cellStyle name="Normal 3 5 2 3 4 2" xfId="12846" xr:uid="{529BC6DD-2385-4C7F-98B8-9E311FE50C54}"/>
    <cellStyle name="Normal 3 5 2 3 4 2 2" xfId="37431" xr:uid="{E1D0E411-357A-42B6-A00B-7CC628F50818}"/>
    <cellStyle name="Normal 3 5 2 3 4 3" xfId="29471" xr:uid="{C9356B1E-AB41-47F7-89EE-FC29A6A2E6BD}"/>
    <cellStyle name="Normal 3 5 2 3 5" xfId="6353" xr:uid="{F3E7A181-71D3-4046-9695-DACA854755D9}"/>
    <cellStyle name="Normal 3 5 2 3 5 2" xfId="14613" xr:uid="{EA1DD3F0-EDBC-4E42-A5DD-0DFF86B1FA66}"/>
    <cellStyle name="Normal 3 5 2 3 5 2 2" xfId="39195" xr:uid="{5A278711-25A7-437C-8471-F2CC70B5E7EC}"/>
    <cellStyle name="Normal 3 5 2 3 5 3" xfId="31180" xr:uid="{9363D7D3-E390-44C5-9799-BB740F625C5D}"/>
    <cellStyle name="Normal 3 5 2 3 6" xfId="8939" xr:uid="{80D92536-5204-437E-A7A7-0F25773DCF0E}"/>
    <cellStyle name="Normal 3 5 2 3 6 2" xfId="33702" xr:uid="{53F98FA8-ECD4-4754-AA70-0ECED85DD936}"/>
    <cellStyle name="Normal 3 5 2 3 7" xfId="18178" xr:uid="{5B80DABE-7794-4E3B-8E0A-FD178FB1AA60}"/>
    <cellStyle name="Normal 3 5 2 3 7 2" xfId="42403" xr:uid="{9D418E23-1A9E-43DD-97B7-FE32CF647231}"/>
    <cellStyle name="Normal 3 5 2 3 8" xfId="18734" xr:uid="{18353BF6-54F8-4BA0-B851-470D1E8EA58E}"/>
    <cellStyle name="Normal 3 5 2 3 8 2" xfId="42930" xr:uid="{5684CE61-6971-40B4-8996-7DED7D17E41A}"/>
    <cellStyle name="Normal 3 5 2 3 9" xfId="25833" xr:uid="{8C6F01F6-F8E0-444E-AE32-D513C575B6F7}"/>
    <cellStyle name="Normal 3 5 2 4" xfId="671" xr:uid="{52701E15-986D-449F-B2BC-216F741D556F}"/>
    <cellStyle name="Normal 3 5 2 4 2" xfId="6871" xr:uid="{FBF93245-F0D3-4820-9B5B-55BC876A7A84}"/>
    <cellStyle name="Normal 3 5 2 4 2 2" xfId="15130" xr:uid="{082AAFF7-2F26-46CB-9EED-CCC56E7BDC2D}"/>
    <cellStyle name="Normal 3 5 2 4 2 2 2" xfId="21924" xr:uid="{39282EF4-B3A0-4AA2-B563-73C801CFF860}"/>
    <cellStyle name="Normal 3 5 2 4 2 2 2 2" xfId="45998" xr:uid="{7C5AC2E1-C7B5-41BE-9377-965A12D8C749}"/>
    <cellStyle name="Normal 3 5 2 4 2 2 3" xfId="39712" xr:uid="{4BA063E8-EE07-4FA6-9239-E7FD025818FB}"/>
    <cellStyle name="Normal 3 5 2 4 2 3" xfId="19459" xr:uid="{39AB66DB-E7D2-42B9-98D4-0586DEF5B138}"/>
    <cellStyle name="Normal 3 5 2 4 2 3 2" xfId="43653" xr:uid="{872843C2-3D27-41AE-A393-0AAC14E0D9E6}"/>
    <cellStyle name="Normal 3 5 2 4 2 4" xfId="31697" xr:uid="{920A6F47-4DE5-49EC-BE8B-498DA27CEFCD}"/>
    <cellStyle name="Normal 3 5 2 4 3" xfId="9058" xr:uid="{14B6E827-8A15-43E5-8178-A55E851C0F5A}"/>
    <cellStyle name="Normal 3 5 2 4 3 2" xfId="21329" xr:uid="{AC84EE63-423A-4558-970C-18DE3EF70833}"/>
    <cellStyle name="Normal 3 5 2 4 3 2 2" xfId="45448" xr:uid="{2C557383-6D7A-4740-BB0F-7159F0FCEB3D}"/>
    <cellStyle name="Normal 3 5 2 4 3 3" xfId="33820" xr:uid="{EB15FBE7-506D-45BF-941D-1537FE219469}"/>
    <cellStyle name="Normal 3 5 2 4 4" xfId="18852" xr:uid="{5E2C02C1-D361-46E3-B45E-AB82CE3CFF82}"/>
    <cellStyle name="Normal 3 5 2 4 4 2" xfId="43048" xr:uid="{4F85FBB9-6B53-47CB-9CD1-4D20A7BDDAEB}"/>
    <cellStyle name="Normal 3 5 2 4 5" xfId="25951" xr:uid="{46EF858A-B897-4BA1-9327-06ED11FA2B5D}"/>
    <cellStyle name="Normal 3 5 2 5" xfId="1730" xr:uid="{2832A92E-ADA8-4C34-B13E-5A6A99A64A0E}"/>
    <cellStyle name="Normal 3 5 2 5 2" xfId="8345" xr:uid="{D36B76B9-5EEE-48D3-A420-4A28128FA2FA}"/>
    <cellStyle name="Normal 3 5 2 5 2 2" xfId="16603" xr:uid="{CE70566B-437A-4E59-BDCA-E36C36CFD5B8}"/>
    <cellStyle name="Normal 3 5 2 5 2 2 2" xfId="41185" xr:uid="{14A4BDAD-1AAF-408F-86B0-5DCF1BEEF4D4}"/>
    <cellStyle name="Normal 3 5 2 5 2 3" xfId="22900" xr:uid="{04C7CE2D-80AE-42CF-917B-E2BADC021E7C}"/>
    <cellStyle name="Normal 3 5 2 5 2 3 2" xfId="46916" xr:uid="{1DE4380C-80F8-4435-B758-E9C6EB434A43}"/>
    <cellStyle name="Normal 3 5 2 5 2 4" xfId="33170" xr:uid="{DB2D072F-0795-4804-90CA-EB44D23830FE}"/>
    <cellStyle name="Normal 3 5 2 5 3" xfId="10073" xr:uid="{DEC81911-62C9-4E1A-A544-29D7C635E9C2}"/>
    <cellStyle name="Normal 3 5 2 5 3 2" xfId="34744" xr:uid="{C1700F1C-56F8-4323-AC3D-D31865FAC269}"/>
    <cellStyle name="Normal 3 5 2 5 4" xfId="20433" xr:uid="{73BDD33C-99E6-48FE-B020-877A35A659A3}"/>
    <cellStyle name="Normal 3 5 2 5 4 2" xfId="44597" xr:uid="{4C10E93B-682F-49C2-9183-74254B5013FC}"/>
    <cellStyle name="Normal 3 5 2 5 5" xfId="26859" xr:uid="{2B5E5A8F-6271-4C79-BBBF-8A2710BADF30}"/>
    <cellStyle name="Normal 3 5 2 6" xfId="1979" xr:uid="{91325909-3233-4F58-9E65-8ED0145132EC}"/>
    <cellStyle name="Normal 3 5 2 6 2" xfId="10321" xr:uid="{EB0358EA-8F25-4CF5-A258-363B3C4F59B6}"/>
    <cellStyle name="Normal 3 5 2 6 2 2" xfId="23143" xr:uid="{264FCFC2-48A8-4473-879D-4DC711F27AE3}"/>
    <cellStyle name="Normal 3 5 2 6 2 2 2" xfId="47154" xr:uid="{5AA332C6-1DBA-492D-AFB5-961B3F63C9BF}"/>
    <cellStyle name="Normal 3 5 2 6 2 3" xfId="34980" xr:uid="{951E3023-BA16-437F-9C79-091A3D513709}"/>
    <cellStyle name="Normal 3 5 2 6 3" xfId="20678" xr:uid="{5E23BEBB-8EAE-4AD7-8FA6-A994B6E16846}"/>
    <cellStyle name="Normal 3 5 2 6 3 2" xfId="44838" xr:uid="{01AD73EE-88F4-44A1-8A5C-6CF7B7174BF6}"/>
    <cellStyle name="Normal 3 5 2 6 4" xfId="27095" xr:uid="{6D907AC0-1E18-4974-A815-FB021F4E0E15}"/>
    <cellStyle name="Normal 3 5 2 7" xfId="2040" xr:uid="{650835B6-9A88-42D7-B39E-240C5A70B4F7}"/>
    <cellStyle name="Normal 3 5 2 7 2" xfId="10382" xr:uid="{6A325483-865B-4F34-9612-3DCC7133D8B7}"/>
    <cellStyle name="Normal 3 5 2 7 2 2" xfId="23204" xr:uid="{CB17F46A-1AF7-4041-BEF3-1BB2A7B2F616}"/>
    <cellStyle name="Normal 3 5 2 7 2 2 2" xfId="47215" xr:uid="{DE9D12EE-19B4-4BDD-9FAC-6E41C0CE5217}"/>
    <cellStyle name="Normal 3 5 2 7 2 3" xfId="35041" xr:uid="{24E4407B-49F4-4F9C-B855-3147735DCF52}"/>
    <cellStyle name="Normal 3 5 2 7 3" xfId="20739" xr:uid="{02ED863B-6E5D-438E-B2D2-E3806DB2B22A}"/>
    <cellStyle name="Normal 3 5 2 7 3 2" xfId="44899" xr:uid="{0CBC1BD1-4315-45D9-AF21-70B713AF1584}"/>
    <cellStyle name="Normal 3 5 2 7 4" xfId="27156" xr:uid="{F76AD805-9557-43CD-AA3D-F2BA252D26F1}"/>
    <cellStyle name="Normal 3 5 2 8" xfId="2172" xr:uid="{0946FAE5-0E97-4F70-B454-11F26E18057E}"/>
    <cellStyle name="Normal 3 5 2 8 2" xfId="10514" xr:uid="{AE001FFB-B9EE-4C62-8162-62120FFB8A58}"/>
    <cellStyle name="Normal 3 5 2 8 2 2" xfId="21589" xr:uid="{DC7DE37B-7384-42D3-8452-E66B026393D7}"/>
    <cellStyle name="Normal 3 5 2 8 2 2 2" xfId="45679" xr:uid="{93D5EF24-4E50-4313-A35A-F6CEBC942684}"/>
    <cellStyle name="Normal 3 5 2 8 2 3" xfId="35172" xr:uid="{519B762C-37E9-4BDE-B23B-0CC4E4AE5E79}"/>
    <cellStyle name="Normal 3 5 2 8 3" xfId="19120" xr:uid="{57548A53-0AF3-437B-B0B1-AE150D8CFA52}"/>
    <cellStyle name="Normal 3 5 2 8 3 2" xfId="43314" xr:uid="{542EDE87-27DA-413F-B6CA-628AE12E9404}"/>
    <cellStyle name="Normal 3 5 2 8 4" xfId="27287" xr:uid="{4FFD1F7A-1F48-4C4D-AAB4-613D3358F3D7}"/>
    <cellStyle name="Normal 3 5 2 9" xfId="2353" xr:uid="{C829C16A-570F-4A37-BBA6-632D0C40F5C1}"/>
    <cellStyle name="Normal 3 5 2 9 2" xfId="10694" xr:uid="{641B1375-1A14-4F71-B34E-5029A00775B4}"/>
    <cellStyle name="Normal 3 5 2 9 2 2" xfId="35351" xr:uid="{E1AC8514-29F7-44F3-9F9C-90F96BBBD5DE}"/>
    <cellStyle name="Normal 3 5 2 9 3" xfId="20992" xr:uid="{C8E944B9-FD6A-460F-8C47-54576380A8D1}"/>
    <cellStyle name="Normal 3 5 2 9 3 2" xfId="45123" xr:uid="{D67F2187-DB1C-49F1-AD36-04DE900E379B}"/>
    <cellStyle name="Normal 3 5 2 9 4" xfId="27466" xr:uid="{B4A3932A-2900-47C9-B54F-E8B8907E80B5}"/>
    <cellStyle name="Normal 3 5 3" xfId="232" xr:uid="{32732B61-F3BC-4186-B66D-BC859EE04E5C}"/>
    <cellStyle name="Normal 3 5 4" xfId="409" xr:uid="{4943A65F-F04E-4A78-841B-9B0AAF40EDB7}"/>
    <cellStyle name="Normal 3 5 4 10" xfId="8809" xr:uid="{5F2EAB8D-0CFC-4C41-9A5A-33936AC15767}"/>
    <cellStyle name="Normal 3 5 4 10 2" xfId="33580" xr:uid="{808EE4E0-C831-42E0-9827-801E05046082}"/>
    <cellStyle name="Normal 3 5 4 11" xfId="17999" xr:uid="{C0F90981-57A5-44A6-99F5-5CA1D90CE04D}"/>
    <cellStyle name="Normal 3 5 4 11 2" xfId="42224" xr:uid="{A87CB168-54D9-483B-8015-EB452C0A5BE2}"/>
    <cellStyle name="Normal 3 5 4 12" xfId="18593" xr:uid="{CE499676-1A60-4390-BA8F-3E2C6A938E30}"/>
    <cellStyle name="Normal 3 5 4 12 2" xfId="42789" xr:uid="{B7BE2A6E-9A00-4CA7-9C59-0CCA26BA3C6D}"/>
    <cellStyle name="Normal 3 5 4 13" xfId="25711" xr:uid="{8A528A18-44DE-445E-945B-F86CBDA9303E}"/>
    <cellStyle name="Normal 3 5 4 2" xfId="1643" xr:uid="{2925CBEF-332A-4B6D-A7C9-A5F013F1B73D}"/>
    <cellStyle name="Normal 3 5 4 2 2" xfId="3089" xr:uid="{DBD002C1-D367-4EE8-B54C-E636F6AE5A32}"/>
    <cellStyle name="Normal 3 5 4 2 2 2" xfId="7046" xr:uid="{7A2D325D-40F1-494D-9A97-C687F8296A7F}"/>
    <cellStyle name="Normal 3 5 4 2 2 2 2" xfId="15305" xr:uid="{4F01300B-87C8-4BD4-B19E-1B0026F0FB7D}"/>
    <cellStyle name="Normal 3 5 4 2 2 2 2 2" xfId="39887" xr:uid="{1F1CC33C-1077-4E39-BF76-0B5C83E996B1}"/>
    <cellStyle name="Normal 3 5 4 2 2 2 3" xfId="31872" xr:uid="{71F705DF-39E7-482A-A7FC-CD6D5DD3D000}"/>
    <cellStyle name="Normal 3 5 4 2 2 3" xfId="11430" xr:uid="{A512344C-4DBF-4FFE-91FE-7E3E4C3EACDA}"/>
    <cellStyle name="Normal 3 5 4 2 2 3 2" xfId="36085" xr:uid="{75C75208-7FD8-4985-B9A3-62772D90F306}"/>
    <cellStyle name="Normal 3 5 4 2 2 4" xfId="22825" xr:uid="{C2186D18-E05A-4135-A21D-F16CE34CD051}"/>
    <cellStyle name="Normal 3 5 4 2 2 4 2" xfId="46851" xr:uid="{ABA775CD-CF14-4094-A90C-6335F5969AEC}"/>
    <cellStyle name="Normal 3 5 4 2 2 5" xfId="28200" xr:uid="{47D4D2A7-699C-4047-A051-6BB367A80D32}"/>
    <cellStyle name="Normal 3 5 4 2 3" xfId="3808" xr:uid="{A2537CEA-9268-4881-B2EB-6FD90B8D1D5A}"/>
    <cellStyle name="Normal 3 5 4 2 3 2" xfId="12149" xr:uid="{3479567C-3EF7-4346-A42E-A04756821475}"/>
    <cellStyle name="Normal 3 5 4 2 3 2 2" xfId="36793" xr:uid="{7F117F44-B044-41C0-8C03-465235EBFA9E}"/>
    <cellStyle name="Normal 3 5 4 2 3 3" xfId="28908" xr:uid="{3006261F-8AA2-4542-A639-763CB5024D78}"/>
    <cellStyle name="Normal 3 5 4 2 4" xfId="4562" xr:uid="{A4A346B1-2D61-4A23-B15C-CAFBC26D848E}"/>
    <cellStyle name="Normal 3 5 4 2 4 2" xfId="12903" xr:uid="{9AD060B7-6D02-45E4-87DD-384224DF5D77}"/>
    <cellStyle name="Normal 3 5 4 2 4 2 2" xfId="37488" xr:uid="{CC2A7B29-B16F-4BC1-86F3-AF718B915F0D}"/>
    <cellStyle name="Normal 3 5 4 2 4 3" xfId="29528" xr:uid="{6553DD2C-4D66-4AFC-BE14-5D4EAB8E2BD3}"/>
    <cellStyle name="Normal 3 5 4 2 5" xfId="6290" xr:uid="{9584EF13-E3E9-4DB5-916A-EB1BD9108C45}"/>
    <cellStyle name="Normal 3 5 4 2 5 2" xfId="14552" xr:uid="{FEAE07FB-1650-45B0-B3F4-EA43CF353B7B}"/>
    <cellStyle name="Normal 3 5 4 2 5 2 2" xfId="39134" xr:uid="{1AAD65D4-7793-4617-B896-9D9E6B3BFCEE}"/>
    <cellStyle name="Normal 3 5 4 2 5 3" xfId="31119" xr:uid="{F2BA232C-C4E3-45A2-BF41-2676702898B4}"/>
    <cellStyle name="Normal 3 5 4 2 6" xfId="9997" xr:uid="{45E7464D-7346-4197-824E-11B5EE77E50C}"/>
    <cellStyle name="Normal 3 5 4 2 6 2" xfId="34683" xr:uid="{15388CC8-71DA-4E92-B75A-8C50CEB3CB9A}"/>
    <cellStyle name="Normal 3 5 4 2 7" xfId="18235" xr:uid="{2921227D-C900-4991-A4FB-F5183E0B7FA2}"/>
    <cellStyle name="Normal 3 5 4 2 7 2" xfId="42460" xr:uid="{904E0E8A-1133-4387-B116-455184049E42}"/>
    <cellStyle name="Normal 3 5 4 2 8" xfId="20359" xr:uid="{76CF7C2E-801E-4117-8F34-FACC29A28C9F}"/>
    <cellStyle name="Normal 3 5 4 2 8 2" xfId="44531" xr:uid="{C3BE834C-BEBE-4B8B-ACFA-B08A2CE46A79}"/>
    <cellStyle name="Normal 3 5 4 2 9" xfId="26798" xr:uid="{A5643F5F-038C-4499-B5F1-FE66F410A381}"/>
    <cellStyle name="Normal 3 5 4 3" xfId="2230" xr:uid="{1C10AA90-BC86-49C5-9C2D-E4DD0D6FABEA}"/>
    <cellStyle name="Normal 3 5 4 3 2" xfId="6810" xr:uid="{68BA800A-16D4-4E97-A91C-19DAB8B3E5FB}"/>
    <cellStyle name="Normal 3 5 4 3 2 2" xfId="15069" xr:uid="{D478058A-5226-4919-80D5-D102F8F40161}"/>
    <cellStyle name="Normal 3 5 4 3 2 2 2" xfId="39651" xr:uid="{326A6F07-B3FA-492E-8EEE-B4E743092DA3}"/>
    <cellStyle name="Normal 3 5 4 3 2 3" xfId="21668" xr:uid="{446E0237-5A41-45E0-BF33-E847589319BA}"/>
    <cellStyle name="Normal 3 5 4 3 2 3 2" xfId="45750" xr:uid="{7055FF43-BAA7-43BC-BA45-19B443E18538}"/>
    <cellStyle name="Normal 3 5 4 3 2 4" xfId="31636" xr:uid="{EAB89B57-6248-4EE2-B93B-8033460F2514}"/>
    <cellStyle name="Normal 3 5 4 3 3" xfId="10571" xr:uid="{A9A4CCFD-490F-4BFF-B8C9-C4D16A52D000}"/>
    <cellStyle name="Normal 3 5 4 3 3 2" xfId="35229" xr:uid="{0275D2C6-D553-4F0E-AF80-C42F0BBC04FF}"/>
    <cellStyle name="Normal 3 5 4 3 4" xfId="19200" xr:uid="{A70CF6A3-0B1B-4AC5-8998-031A620D11A1}"/>
    <cellStyle name="Normal 3 5 4 3 4 2" xfId="43394" xr:uid="{B5F7BE6C-AC1C-4048-8CB8-F7A366AE2108}"/>
    <cellStyle name="Normal 3 5 4 3 5" xfId="27344" xr:uid="{2C5B39CE-8E28-4A61-8205-05F5CF968E5C}"/>
    <cellStyle name="Normal 3 5 4 4" xfId="2616" xr:uid="{93264761-A7A9-4470-A10D-9330089D4667}"/>
    <cellStyle name="Normal 3 5 4 4 2" xfId="8402" xr:uid="{6142C428-3A22-4370-829F-8D822E37A878}"/>
    <cellStyle name="Normal 3 5 4 4 2 2" xfId="16660" xr:uid="{B609AC3D-D7AE-47BA-8B0B-433001B82DDB}"/>
    <cellStyle name="Normal 3 5 4 4 2 2 2" xfId="41242" xr:uid="{B0EDA643-436A-4F22-8F43-AACE78C21FBA}"/>
    <cellStyle name="Normal 3 5 4 4 2 3" xfId="33227" xr:uid="{315B74F5-CE12-41E7-9B33-F88A4CC036D0}"/>
    <cellStyle name="Normal 3 5 4 4 3" xfId="10957" xr:uid="{49A91AB1-ED60-4240-B28E-206A3C647CE5}"/>
    <cellStyle name="Normal 3 5 4 4 3 2" xfId="35613" xr:uid="{CBC611CC-3EE2-4F75-9ACB-11590A928146}"/>
    <cellStyle name="Normal 3 5 4 4 4" xfId="21072" xr:uid="{A984EE66-B3D5-4A65-9B48-FAAD853E5EA6}"/>
    <cellStyle name="Normal 3 5 4 4 4 2" xfId="45197" xr:uid="{036D61F5-7588-410D-A0EC-67EE02774705}"/>
    <cellStyle name="Normal 3 5 4 4 5" xfId="27728" xr:uid="{0BAEDDA3-7334-4411-8546-2BA741A3A742}"/>
    <cellStyle name="Normal 3 5 4 5" xfId="2853" xr:uid="{E37DEF6D-6CD1-48C4-9296-C0D5DF3A4CD6}"/>
    <cellStyle name="Normal 3 5 4 5 2" xfId="11194" xr:uid="{61364B24-24BC-4677-90EE-338CB0B7D7D1}"/>
    <cellStyle name="Normal 3 5 4 5 2 2" xfId="35849" xr:uid="{A27B8D9E-68D4-41BB-8BB7-2401A4E3C712}"/>
    <cellStyle name="Normal 3 5 4 5 3" xfId="27964" xr:uid="{02AB8E96-1402-4118-A20D-166ECDCE5F8B}"/>
    <cellStyle name="Normal 3 5 4 6" xfId="3326" xr:uid="{143E121D-6E4C-41ED-A428-0838A6777258}"/>
    <cellStyle name="Normal 3 5 4 6 2" xfId="11667" xr:uid="{94A3156C-9305-4730-94B9-8B2C5F78D500}"/>
    <cellStyle name="Normal 3 5 4 6 2 2" xfId="36321" xr:uid="{88774C8D-93C9-46FD-8048-DDA573A693EB}"/>
    <cellStyle name="Normal 3 5 4 6 3" xfId="28436" xr:uid="{469E79CC-D81A-40B8-A5D6-DFF2D89D097D}"/>
    <cellStyle name="Normal 3 5 4 7" xfId="3572" xr:uid="{AB637CAA-959C-4DB1-99E1-3DC67D657835}"/>
    <cellStyle name="Normal 3 5 4 7 2" xfId="11913" xr:uid="{FA7E7A2D-EF8D-4D5F-B9C6-B96EC1FC39AF}"/>
    <cellStyle name="Normal 3 5 4 7 2 2" xfId="36557" xr:uid="{7D6D7B13-EB98-4F82-BC4F-9FC49F6A2E8A}"/>
    <cellStyle name="Normal 3 5 4 7 3" xfId="28672" xr:uid="{9EA6FBE2-31DA-4650-B559-72C00F5C683C}"/>
    <cellStyle name="Normal 3 5 4 8" xfId="4326" xr:uid="{51F535A8-52A5-424C-820E-9D6DC8148456}"/>
    <cellStyle name="Normal 3 5 4 8 2" xfId="12667" xr:uid="{8D904C58-5BB4-47F6-BB03-0E042D3112FC}"/>
    <cellStyle name="Normal 3 5 4 8 2 2" xfId="37252" xr:uid="{84126EA5-AE46-4453-870F-A608EB8787E2}"/>
    <cellStyle name="Normal 3 5 4 8 3" xfId="29292" xr:uid="{595EA567-3D9F-43EE-893D-0370F91F9083}"/>
    <cellStyle name="Normal 3 5 4 9" xfId="5575" xr:uid="{BC08F2C4-3283-42ED-A663-07058FB39A95}"/>
    <cellStyle name="Normal 3 5 4 9 2" xfId="13858" xr:uid="{2FD382AB-DFFA-4AEC-AFF1-81A54D4C53C2}"/>
    <cellStyle name="Normal 3 5 4 9 2 2" xfId="38442" xr:uid="{6413C719-F3B9-407B-B31F-495FBC668750}"/>
    <cellStyle name="Normal 3 5 4 9 3" xfId="30424" xr:uid="{CFE2AD3E-C055-4CF7-B201-34FCBDD20190}"/>
    <cellStyle name="Normal 3 5 5" xfId="610" xr:uid="{F54208C5-B399-4DA3-88E0-1403DAF2D779}"/>
    <cellStyle name="Normal 3 5 5 10" xfId="25890" xr:uid="{5351A0AF-C2EF-4355-BF97-11DDDB511320}"/>
    <cellStyle name="Normal 3 5 5 2" xfId="1799" xr:uid="{BDB05B21-C3E8-4740-AE9F-D4B93B33ED97}"/>
    <cellStyle name="Normal 3 5 5 2 2" xfId="6928" xr:uid="{ECAFF49D-69DB-4032-8CF2-654942E18D18}"/>
    <cellStyle name="Normal 3 5 5 2 2 2" xfId="15187" xr:uid="{07416546-1E9B-4810-9DE5-119E56256308}"/>
    <cellStyle name="Normal 3 5 5 2 2 2 2" xfId="39769" xr:uid="{06C85A78-CCCD-4DCF-9564-FD47B9B9305E}"/>
    <cellStyle name="Normal 3 5 5 2 2 3" xfId="22964" xr:uid="{E58A647C-303D-4F65-BEAD-7D6C294EDFF1}"/>
    <cellStyle name="Normal 3 5 5 2 2 3 2" xfId="46975" xr:uid="{CBF3B890-B5CF-4CE9-84C1-E4284096F0FC}"/>
    <cellStyle name="Normal 3 5 5 2 2 4" xfId="31754" xr:uid="{A1DBDD87-FC4C-4441-A804-C312FCBF78DA}"/>
    <cellStyle name="Normal 3 5 5 2 3" xfId="10141" xr:uid="{1557608D-7F6E-4064-B925-04040D063FF3}"/>
    <cellStyle name="Normal 3 5 5 2 3 2" xfId="34801" xr:uid="{8E0FB1B1-8D2B-46DE-B541-4CEBDA27F38D}"/>
    <cellStyle name="Normal 3 5 5 2 4" xfId="20499" xr:uid="{D7CA7118-8D37-4D5E-B62B-7D315BA450BD}"/>
    <cellStyle name="Normal 3 5 5 2 4 2" xfId="44659" xr:uid="{4114A829-D484-4151-A849-CB3249668906}"/>
    <cellStyle name="Normal 3 5 5 2 5" xfId="26916" xr:uid="{04B291EE-CE2F-4360-91BC-0AC1E9F5F8B6}"/>
    <cellStyle name="Normal 3 5 5 3" xfId="2971" xr:uid="{32CE9143-791B-4188-8A49-09DB934D43FE}"/>
    <cellStyle name="Normal 3 5 5 3 2" xfId="11312" xr:uid="{FE62A061-1811-4E5E-A65A-A65D990204CE}"/>
    <cellStyle name="Normal 3 5 5 3 2 2" xfId="21863" xr:uid="{19ADD858-DFCC-418C-88B9-14FAC4DA70B3}"/>
    <cellStyle name="Normal 3 5 5 3 2 2 2" xfId="45937" xr:uid="{38571838-BB15-439D-85F7-B7361E4A6BD8}"/>
    <cellStyle name="Normal 3 5 5 3 2 3" xfId="35967" xr:uid="{6E08794F-A170-476A-B177-B8EEB2A504D0}"/>
    <cellStyle name="Normal 3 5 5 3 3" xfId="19398" xr:uid="{D4345F46-9ABD-4F07-9DD9-629E304A5270}"/>
    <cellStyle name="Normal 3 5 5 3 3 2" xfId="43592" xr:uid="{DDAE90AA-F8EA-4C61-863B-61C15CAF709B}"/>
    <cellStyle name="Normal 3 5 5 3 4" xfId="28082" xr:uid="{3C0E479C-9B7E-4F97-A5AC-D0B7B1587816}"/>
    <cellStyle name="Normal 3 5 5 4" xfId="3690" xr:uid="{FF7A942A-9C13-40AA-B792-F3BD1A57AD0D}"/>
    <cellStyle name="Normal 3 5 5 4 2" xfId="12031" xr:uid="{21BC0D92-A97C-4846-9428-2137E288A690}"/>
    <cellStyle name="Normal 3 5 5 4 2 2" xfId="36675" xr:uid="{FB2C18C5-F7AC-45B8-88E8-02D3A694841B}"/>
    <cellStyle name="Normal 3 5 5 4 3" xfId="21268" xr:uid="{4EFC78D4-59B1-4948-84A5-04D22E6E0210}"/>
    <cellStyle name="Normal 3 5 5 4 3 2" xfId="45387" xr:uid="{CC9E93AA-921B-420E-9365-6F8238092710}"/>
    <cellStyle name="Normal 3 5 5 4 4" xfId="28790" xr:uid="{2C10BB43-746D-49D8-9DA4-2A1A9B6A25E9}"/>
    <cellStyle name="Normal 3 5 5 5" xfId="4444" xr:uid="{54265B6A-6460-4433-9A68-C4FEA32204AE}"/>
    <cellStyle name="Normal 3 5 5 5 2" xfId="12785" xr:uid="{1B721A23-A79B-4952-9ECB-6B5BBBDE4A56}"/>
    <cellStyle name="Normal 3 5 5 5 2 2" xfId="37370" xr:uid="{324B9955-2AD1-49F2-941F-09B7F0725F0A}"/>
    <cellStyle name="Normal 3 5 5 5 3" xfId="29410" xr:uid="{C357BFB7-50A1-444A-9A12-F39768844890}"/>
    <cellStyle name="Normal 3 5 5 6" xfId="5717" xr:uid="{0B440B66-04B3-4CA4-957A-6266ED1CE837}"/>
    <cellStyle name="Normal 3 5 5 6 2" xfId="13979" xr:uid="{0034DDD0-F650-4CAC-9EC7-B9704F356F75}"/>
    <cellStyle name="Normal 3 5 5 6 2 2" xfId="38561" xr:uid="{30555829-BCF8-4CC8-9891-DD94F744318F}"/>
    <cellStyle name="Normal 3 5 5 6 3" xfId="30546" xr:uid="{1AC57BAE-E48A-426B-8875-4883D4B708D5}"/>
    <cellStyle name="Normal 3 5 5 7" xfId="8997" xr:uid="{9CDCAC1D-C85F-4CF8-8721-86D848E73E28}"/>
    <cellStyle name="Normal 3 5 5 7 2" xfId="33759" xr:uid="{93333FA9-D088-43F9-96E1-F0F1BC7517C1}"/>
    <cellStyle name="Normal 3 5 5 8" xfId="18117" xr:uid="{144B5ECB-2DB4-4AF7-8E47-75DBF2237F94}"/>
    <cellStyle name="Normal 3 5 5 8 2" xfId="42342" xr:uid="{A2A0354D-5532-4C2A-9C6D-BB7E86EEB3CC}"/>
    <cellStyle name="Normal 3 5 5 9" xfId="18791" xr:uid="{78C7E6FE-7F94-458B-9FA3-B58AC786154A}"/>
    <cellStyle name="Normal 3 5 5 9 2" xfId="42987" xr:uid="{F4F4CD65-35C2-4C69-81C6-DC0A39CB83A8}"/>
    <cellStyle name="Normal 3 5 6" xfId="1918" xr:uid="{0E7F6D2D-CDFB-4BCD-A645-A5BB97B9AAA5}"/>
    <cellStyle name="Normal 3 5 6 2" xfId="8284" xr:uid="{C62B0CAE-E559-4BA1-9E57-B032E3484EFF}"/>
    <cellStyle name="Normal 3 5 6 2 2" xfId="16542" xr:uid="{2C407E3F-F9AB-4386-9B54-4BA44F5BD0A8}"/>
    <cellStyle name="Normal 3 5 6 2 2 2" xfId="41124" xr:uid="{19828C8F-CC5A-411C-9F8A-EED1F38A08C8}"/>
    <cellStyle name="Normal 3 5 6 2 3" xfId="23082" xr:uid="{9E4CEE38-FD41-4666-9C1A-4E138A5D357B}"/>
    <cellStyle name="Normal 3 5 6 2 3 2" xfId="47093" xr:uid="{68509FED-AC3F-45C1-820F-66D51620E47B}"/>
    <cellStyle name="Normal 3 5 6 2 4" xfId="33109" xr:uid="{453102AE-CC53-42D1-95B8-30F44E3C5C85}"/>
    <cellStyle name="Normal 3 5 6 3" xfId="10260" xr:uid="{E05B93DE-1F2D-4F9A-A540-AFF36AC6A3B9}"/>
    <cellStyle name="Normal 3 5 6 3 2" xfId="34919" xr:uid="{D0A6CFF3-A479-4C2F-82C2-E095B25A9266}"/>
    <cellStyle name="Normal 3 5 6 4" xfId="20617" xr:uid="{916F7B1E-5B3A-4973-BF26-ADE776507545}"/>
    <cellStyle name="Normal 3 5 6 4 2" xfId="44777" xr:uid="{1530F725-756D-4B6E-8417-0C4ADDB4AF0F}"/>
    <cellStyle name="Normal 3 5 6 5" xfId="27034" xr:uid="{C9420A9A-D3E7-49C4-ACE3-C2E4633415F4}"/>
    <cellStyle name="Normal 3 5 7" xfId="2111" xr:uid="{1186D8E9-C60C-4F28-A01E-A00629EDA03E}"/>
    <cellStyle name="Normal 3 5 7 2" xfId="10453" xr:uid="{3CBB1B75-0A06-4FB3-ABD8-434452B14D29}"/>
    <cellStyle name="Normal 3 5 7 2 2" xfId="21488" xr:uid="{3624CD3E-F369-4CAD-9A15-A837FDE8D748}"/>
    <cellStyle name="Normal 3 5 7 2 2 2" xfId="45594" xr:uid="{1F02E92A-BBDE-4B60-95A7-3C747214B2CE}"/>
    <cellStyle name="Normal 3 5 7 2 3" xfId="35111" xr:uid="{1EF28406-5405-4EF3-91A8-6FBD025353E1}"/>
    <cellStyle name="Normal 3 5 7 3" xfId="19014" xr:uid="{ADBAF716-982A-4C16-9FB2-56C82B3F0DF6}"/>
    <cellStyle name="Normal 3 5 7 3 2" xfId="43208" xr:uid="{06B336ED-1177-4E39-9ED0-388A7E95E5D4}"/>
    <cellStyle name="Normal 3 5 7 4" xfId="27226" xr:uid="{B962FF23-354A-4BD5-9B74-41F43E2484D2}"/>
    <cellStyle name="Normal 3 5 8" xfId="2498" xr:uid="{A7FB008C-4948-4F22-AEB9-969CC2116E57}"/>
    <cellStyle name="Normal 3 5 8 2" xfId="10839" xr:uid="{F7C241D7-947D-486A-B275-FD47E0301E69}"/>
    <cellStyle name="Normal 3 5 8 2 2" xfId="35495" xr:uid="{628DBF69-1C57-45DA-B77D-BECE2B57FAD6}"/>
    <cellStyle name="Normal 3 5 8 3" xfId="20893" xr:uid="{981CAED1-2997-4D11-98E4-0A88198A864E}"/>
    <cellStyle name="Normal 3 5 8 3 2" xfId="45030" xr:uid="{E0EB2B87-476C-4194-A178-A00534180968}"/>
    <cellStyle name="Normal 3 5 8 4" xfId="27610" xr:uid="{4B206F37-651F-4F5C-842D-860A5E3E3688}"/>
    <cellStyle name="Normal 3 5 9" xfId="2735" xr:uid="{A48971A9-26CB-47E7-8A28-CDC17FB06782}"/>
    <cellStyle name="Normal 3 5 9 2" xfId="11076" xr:uid="{C80345C7-256B-477E-8901-58FDE95B635B}"/>
    <cellStyle name="Normal 3 5 9 2 2" xfId="35731" xr:uid="{D0D86811-3757-4EAC-8882-5F4C783F51E6}"/>
    <cellStyle name="Normal 3 5 9 3" xfId="27846" xr:uid="{9D8D21F1-E342-43B4-8E98-C33FDB4CA8D7}"/>
    <cellStyle name="Normal 3 6" xfId="767" xr:uid="{31A4E186-119D-41E9-9267-5EB3C8E5A16E}"/>
    <cellStyle name="Normal 3 7" xfId="768" xr:uid="{6D7532D3-9AAE-4FB4-88B3-11F847065BE2}"/>
    <cellStyle name="Normal 3 8" xfId="8577" xr:uid="{B8A1D29B-3781-4C92-97BE-A593DA34460D}"/>
    <cellStyle name="Normal 3 9" xfId="66" xr:uid="{0636B3C2-6274-458D-A442-8A62A481FC97}"/>
    <cellStyle name="Normal 30" xfId="2680" xr:uid="{583AFA78-4482-47F6-86BC-98EC6A57C2F3}"/>
    <cellStyle name="Normal 30 2" xfId="11021" xr:uid="{DE9BCCA2-EB8F-4FAB-9E70-7BC7C6909B9F}"/>
    <cellStyle name="Normal 31" xfId="3153" xr:uid="{0BCA4DC7-6925-4FC7-8990-8EDFFAB21E42}"/>
    <cellStyle name="Normal 31 2" xfId="11494" xr:uid="{E09C238B-B9D0-45D1-A9DB-36479EE35D9D}"/>
    <cellStyle name="Normal 32" xfId="3930" xr:uid="{0BF8D624-0B5D-472B-B625-885311C11B21}"/>
    <cellStyle name="Normal 32 2" xfId="12271" xr:uid="{6CA3FD31-598B-46CC-8F28-28739C19911E}"/>
    <cellStyle name="Normal 32 2 2" xfId="36857" xr:uid="{CD93404C-4253-4E3E-81CC-5EDF38B17DB3}"/>
    <cellStyle name="Normal 32 3" xfId="28972" xr:uid="{DF9A0ACF-4C7B-4931-8204-76D42A76BA73}"/>
    <cellStyle name="Normal 33" xfId="4004" xr:uid="{6837C7DA-BFC2-443D-B7BE-F52C3185FC87}"/>
    <cellStyle name="Normal 33 2" xfId="12345" xr:uid="{D8E1B075-90AC-4B3F-9A29-82B370239A5D}"/>
    <cellStyle name="Normal 33 2 2" xfId="36931" xr:uid="{BA975530-CC96-46B6-9B21-8CB46CB30CB0}"/>
    <cellStyle name="Normal 33 3" xfId="29046" xr:uid="{38C2E967-1B12-4300-ADEC-F55AF14DD894}"/>
    <cellStyle name="Normal 34" xfId="4078" xr:uid="{091D8FAC-0357-4140-B190-20A1077770CA}"/>
    <cellStyle name="Normal 34 2" xfId="12419" xr:uid="{3E5878B6-4987-4E81-816E-7964610F78FA}"/>
    <cellStyle name="Normal 35" xfId="11" xr:uid="{A03F015D-572B-487E-BBFA-20602D696FD6}"/>
    <cellStyle name="Normal 35 2" xfId="16739" xr:uid="{078E4BCD-3104-404F-9CD2-ED9524267842}"/>
    <cellStyle name="Normal 35 2 2" xfId="41321" xr:uid="{83B81E6F-6E5B-4C48-8D47-29FBA0688FD8}"/>
    <cellStyle name="Normal 35 3" xfId="33292" xr:uid="{B40A17B0-8277-4B92-9737-9D5C6D78D458}"/>
    <cellStyle name="Normal 35 4" xfId="8481" xr:uid="{32751641-E0EF-451A-8101-D0C0C6EC79DA}"/>
    <cellStyle name="Normal 36" xfId="8483" xr:uid="{FB5AD696-3B81-4D0A-BE95-26E650C4029D}"/>
    <cellStyle name="Normal 36 2" xfId="16741" xr:uid="{EBB5FA69-E6B3-45E4-BCBB-9ADBFF6D20E7}"/>
    <cellStyle name="Normal 36 2 2" xfId="41323" xr:uid="{8511606B-62A7-494C-950C-8AC4DC86B937}"/>
    <cellStyle name="Normal 36 3" xfId="33294" xr:uid="{5BCCE745-5C64-4842-A705-062657DBDCBC}"/>
    <cellStyle name="Normal 37" xfId="8557" xr:uid="{7CA43425-D1AE-40FB-82BC-AC35E0F119F7}"/>
    <cellStyle name="Normal 37 2" xfId="16815" xr:uid="{B9D20F55-34A9-4AE0-9FF1-350A77F56656}"/>
    <cellStyle name="Normal 37 2 2" xfId="41397" xr:uid="{3DD5DA2D-666E-486B-A400-B56527514674}"/>
    <cellStyle name="Normal 37 3" xfId="33368" xr:uid="{52BBDAE6-7AC8-41A1-BEEC-8EB30AF966A6}"/>
    <cellStyle name="Normal 38" xfId="17706" xr:uid="{704DA35D-3EA5-4355-ABE7-A8082D501E78}"/>
    <cellStyle name="Normal 38 2" xfId="41935" xr:uid="{33254C7D-AB45-4DFE-B372-6A60C759329D}"/>
    <cellStyle name="Normal 39" xfId="18362" xr:uid="{E2229B9B-8856-44CF-B88C-4416B4DE586E}"/>
    <cellStyle name="Normal 39 2" xfId="42587" xr:uid="{CE8EC824-CCAB-492F-BC1E-92B51AAE387C}"/>
    <cellStyle name="Normal 4" xfId="18" xr:uid="{2BBA75A4-289F-4D52-AB90-ACBEDEF4E7E2}"/>
    <cellStyle name="Normal 4 2" xfId="134" xr:uid="{3A3767BE-D55A-4DB9-A22D-53740279C364}"/>
    <cellStyle name="Normal 4 3" xfId="188" xr:uid="{F2854269-0850-4E0A-9195-5D07451E0907}"/>
    <cellStyle name="Normal 4 3 2" xfId="319" xr:uid="{C8822C6D-B069-423E-87F7-E7A1CA842436}"/>
    <cellStyle name="Normal 4 3 3" xfId="233" xr:uid="{A99F88C2-6347-4314-A2DF-99BB2915B0C8}"/>
    <cellStyle name="Normal 4 3 4" xfId="1644" xr:uid="{69964197-BE84-4D2E-807E-AD269CD6A375}"/>
    <cellStyle name="Normal 4 4" xfId="353" xr:uid="{66B5DDAA-51F8-4E3F-A401-3B5F488AA97C}"/>
    <cellStyle name="Normal 4 5" xfId="1584" xr:uid="{8E52E9F5-9E80-45EF-B8F4-A0E009911A27}"/>
    <cellStyle name="Normal 4 5 2" xfId="20304" xr:uid="{7724FA54-1ADC-4CC7-9539-B37278454248}"/>
    <cellStyle name="Normal 4 5 3" xfId="18402" xr:uid="{6063ED51-9EBF-42C1-AB18-0CDE260F54D7}"/>
    <cellStyle name="Normal 4 6" xfId="8574" xr:uid="{F4479062-5656-4CBF-9752-77F453E7F399}"/>
    <cellStyle name="Normal 4 6 2" xfId="16832" xr:uid="{68EC7B40-03EA-4945-A9BE-3E46B444F9CA}"/>
    <cellStyle name="Normal 4 6 2 2" xfId="41413" xr:uid="{A91E62B9-C576-4300-863B-B99137B546F9}"/>
    <cellStyle name="Normal 4 6 3" xfId="33383" xr:uid="{6A455F82-8D54-4C0B-A86F-EBC55D407CBF}"/>
    <cellStyle name="Normal 4 7" xfId="67" xr:uid="{1B8C9E33-13F2-44CF-AB5B-8CACF2C6F50F}"/>
    <cellStyle name="Normal 40" xfId="53" xr:uid="{E5C47723-D265-4EBF-A59F-B7AACB3A4229}"/>
    <cellStyle name="Normal 5" xfId="70" xr:uid="{9E287B2F-8CC2-4CE7-B082-3B7E1CC8C099}"/>
    <cellStyle name="Normal 5 2" xfId="769" xr:uid="{318B21C1-27ED-4137-A9CA-74AF40D64D70}"/>
    <cellStyle name="Normal 5 3" xfId="770" xr:uid="{3DAFAD05-8737-48F2-AF02-E47464550F16}"/>
    <cellStyle name="Normal 5 3 10" xfId="26025" xr:uid="{9339F588-B5DE-4BE0-ADB7-DB52072B0597}"/>
    <cellStyle name="Normal 5 3 2" xfId="1000" xr:uid="{634CEB18-E028-4BBA-A09F-9DCB01689DF1}"/>
    <cellStyle name="Normal 5 3 2 2" xfId="1447" xr:uid="{A41816F7-8477-42C3-B891-ADEA4B712FFF}"/>
    <cellStyle name="Normal 5 3 2 2 2" xfId="7478" xr:uid="{FBD1FABC-2826-472F-9808-085AE2C5DC88}"/>
    <cellStyle name="Normal 5 3 2 2 2 2" xfId="15737" xr:uid="{57630D5E-3CE1-4B3E-9853-7A88ECCE9FFC}"/>
    <cellStyle name="Normal 5 3 2 2 2 2 2" xfId="40319" xr:uid="{CA15C687-D904-439A-AEEE-A6E01471B828}"/>
    <cellStyle name="Normal 5 3 2 2 2 3" xfId="22636" xr:uid="{D7F48247-C52C-477F-86ED-DB44F66BCC16}"/>
    <cellStyle name="Normal 5 3 2 2 2 3 2" xfId="46663" xr:uid="{F0082BE9-0F38-4CB8-A347-2DAE8DE795F0}"/>
    <cellStyle name="Normal 5 3 2 2 2 4" xfId="32304" xr:uid="{E9205433-2EB3-4576-AFE0-F848E46CAB04}"/>
    <cellStyle name="Normal 5 3 2 2 3" xfId="5387" xr:uid="{8EBF789B-B80A-46D6-B5BF-9DF16053DA51}"/>
    <cellStyle name="Normal 5 3 2 2 3 2" xfId="13671" xr:uid="{DA86582A-7F3A-40EE-B54C-89EB9A5B8E8A}"/>
    <cellStyle name="Normal 5 3 2 2 3 2 2" xfId="38255" xr:uid="{C6AA931D-7DD9-49FA-AE81-D1E3533366AF}"/>
    <cellStyle name="Normal 5 3 2 2 3 3" xfId="30237" xr:uid="{642B84EF-AEE3-47CF-9CFC-416991432F7E}"/>
    <cellStyle name="Normal 5 3 2 2 4" xfId="9809" xr:uid="{34F8271D-2A1E-4647-BDE4-BF72B0A71E30}"/>
    <cellStyle name="Normal 5 3 2 2 4 2" xfId="34495" xr:uid="{4AA67A66-AFF2-438B-9562-FBCA9E8EA110}"/>
    <cellStyle name="Normal 5 3 2 2 5" xfId="20170" xr:uid="{2ADA1D40-9DF4-4F9C-A6B3-21F07EF148D5}"/>
    <cellStyle name="Normal 5 3 2 2 5 2" xfId="44344" xr:uid="{B38B9CB4-0812-4736-BF3C-91FE59706F0A}"/>
    <cellStyle name="Normal 5 3 2 2 6" xfId="26611" xr:uid="{26DD423A-192F-4122-84F1-40E51B48F1AB}"/>
    <cellStyle name="Normal 5 3 2 3" xfId="6103" xr:uid="{0B5EAD61-8EDF-4BDD-A9C7-A7CC06A60B15}"/>
    <cellStyle name="Normal 5 3 2 3 2" xfId="7990" xr:uid="{40E860B1-A6E5-48E6-97DA-64E00C32847A}"/>
    <cellStyle name="Normal 5 3 2 3 2 2" xfId="16248" xr:uid="{FB1B1CCD-DFA3-42AC-80B8-9E66E65C5298}"/>
    <cellStyle name="Normal 5 3 2 3 2 2 2" xfId="40830" xr:uid="{8CEAA2FF-8ECF-4C74-9942-CCC6B5C682C1}"/>
    <cellStyle name="Normal 5 3 2 3 2 3" xfId="32815" xr:uid="{DB26EE55-90CD-4A0B-88C9-1A0AF3934EE7}"/>
    <cellStyle name="Normal 5 3 2 3 3" xfId="14365" xr:uid="{B61499BF-07F8-4BDD-B29E-F0B808269B97}"/>
    <cellStyle name="Normal 5 3 2 3 3 2" xfId="38947" xr:uid="{66B7DAA8-1CB0-4800-B273-679FEBB51CE5}"/>
    <cellStyle name="Normal 5 3 2 3 4" xfId="22211" xr:uid="{AE58757B-501E-4FCB-B6FF-635098E9A633}"/>
    <cellStyle name="Normal 5 3 2 3 4 2" xfId="46258" xr:uid="{B4325AA1-CD07-4185-ADE6-B1706A8521A8}"/>
    <cellStyle name="Normal 5 3 2 3 5" xfId="30932" xr:uid="{ACAFF5CB-5963-4FAC-AA0F-6D770D2F503D}"/>
    <cellStyle name="Normal 5 3 2 4" xfId="6623" xr:uid="{3932B989-42D1-4F6A-8AFC-AB895B9D2E71}"/>
    <cellStyle name="Normal 5 3 2 4 2" xfId="14882" xr:uid="{DFC8AFB8-B073-4F00-9D16-A0D91426419A}"/>
    <cellStyle name="Normal 5 3 2 4 2 2" xfId="39464" xr:uid="{EBB2036F-DC04-4D86-AFE3-7DA48556CF52}"/>
    <cellStyle name="Normal 5 3 2 4 3" xfId="31449" xr:uid="{BB8C3853-B009-4433-B90C-AE02DCBB8B46}"/>
    <cellStyle name="Normal 5 3 2 5" xfId="7128" xr:uid="{FB5A3E35-7351-46DF-A1A6-4E8F1CACF69D}"/>
    <cellStyle name="Normal 5 3 2 5 2" xfId="15387" xr:uid="{7B3F3B96-5D73-4F44-B988-1A57058A56CD}"/>
    <cellStyle name="Normal 5 3 2 5 2 2" xfId="39969" xr:uid="{C264480F-8663-46ED-A085-6C0F0D87AA96}"/>
    <cellStyle name="Normal 5 3 2 5 3" xfId="31954" xr:uid="{85698F33-34A1-4270-8FB1-ED4F7DFB7233}"/>
    <cellStyle name="Normal 5 3 2 6" xfId="4960" xr:uid="{3A77C392-1193-4483-8430-26EEF9C5478E}"/>
    <cellStyle name="Normal 5 3 2 6 2" xfId="13269" xr:uid="{A8E81AE1-D1EC-45DB-8904-DAEE0B7B357E}"/>
    <cellStyle name="Normal 5 3 2 6 2 2" xfId="37853" xr:uid="{5A063AEC-2CCB-498D-98E4-743D1345AA12}"/>
    <cellStyle name="Normal 5 3 2 6 3" xfId="29835" xr:uid="{E4B6A1E4-257D-4405-9E16-EB04656F1BA2}"/>
    <cellStyle name="Normal 5 3 2 7" xfId="9376" xr:uid="{16787F53-0915-4DB1-8F6B-23FB649DE3BD}"/>
    <cellStyle name="Normal 5 3 2 7 2" xfId="34093" xr:uid="{542ECF4A-A58F-4996-B192-9AEF172BF38C}"/>
    <cellStyle name="Normal 5 3 2 8" xfId="19745" xr:uid="{BAA18E13-B531-4297-BFCC-7A6C851CE532}"/>
    <cellStyle name="Normal 5 3 2 8 2" xfId="43927" xr:uid="{EC70E64D-89F1-4572-805F-64B3C724A77B}"/>
    <cellStyle name="Normal 5 3 2 9" xfId="26212" xr:uid="{44092E91-E5DB-4EBA-B7B3-8C974D9AA290}"/>
    <cellStyle name="Normal 5 3 3" xfId="1248" xr:uid="{B8F4166A-E464-4C61-BCBC-E82A3ECADA6E}"/>
    <cellStyle name="Normal 5 3 3 2" xfId="7346" xr:uid="{F7455B3F-6A8D-4415-89E0-2EAFE475868F}"/>
    <cellStyle name="Normal 5 3 3 2 2" xfId="15605" xr:uid="{ACB30863-C423-418A-970F-FEC6A4F9FC5F}"/>
    <cellStyle name="Normal 5 3 3 2 2 2" xfId="40187" xr:uid="{8C74B791-CDFC-4957-9A5D-54A1238D3231}"/>
    <cellStyle name="Normal 5 3 3 2 3" xfId="22441" xr:uid="{1C049070-8DC3-4049-B175-4FF6477E1893}"/>
    <cellStyle name="Normal 5 3 3 2 3 2" xfId="46475" xr:uid="{9715AA66-F5C5-4006-A67F-E5C3460F5696}"/>
    <cellStyle name="Normal 5 3 3 2 4" xfId="32172" xr:uid="{184987EE-9EC6-40A8-9DF9-9A43FB86741A}"/>
    <cellStyle name="Normal 5 3 3 3" xfId="5189" xr:uid="{0439A78E-3542-4CAD-99EC-B358B369994C}"/>
    <cellStyle name="Normal 5 3 3 3 2" xfId="13483" xr:uid="{8C643050-2085-4853-82D7-F6CECF57B27A}"/>
    <cellStyle name="Normal 5 3 3 3 2 2" xfId="38067" xr:uid="{B489A3CB-9F28-42E7-9F36-8A8969EF2069}"/>
    <cellStyle name="Normal 5 3 3 3 3" xfId="30049" xr:uid="{52FCAB68-04C6-451A-BB6E-9FBBEC01632B}"/>
    <cellStyle name="Normal 5 3 3 4" xfId="9612" xr:uid="{8B34608D-D989-4441-B515-7EF0C626761B}"/>
    <cellStyle name="Normal 5 3 3 4 2" xfId="34307" xr:uid="{F9436BBB-8D7D-4897-9E5D-1B3A8973C93C}"/>
    <cellStyle name="Normal 5 3 3 5" xfId="19974" xr:uid="{E36C23F3-4A97-4761-9A09-4317E8BC7E58}"/>
    <cellStyle name="Normal 5 3 3 5 2" xfId="44152" xr:uid="{1D61221D-29A9-4A2D-9F2C-49CDC4BB01B1}"/>
    <cellStyle name="Normal 5 3 3 6" xfId="26424" xr:uid="{7E2564C6-19B5-453F-B44E-CF3E22040C74}"/>
    <cellStyle name="Normal 5 3 4" xfId="5916" xr:uid="{E14D1A87-B256-433F-B003-D767D8181A46}"/>
    <cellStyle name="Normal 5 3 4 2" xfId="7803" xr:uid="{DF578761-4FB3-4191-BC42-76D6CE143DD8}"/>
    <cellStyle name="Normal 5 3 4 2 2" xfId="16061" xr:uid="{EC73758B-87D1-4BA2-8A7D-0B344B929FAF}"/>
    <cellStyle name="Normal 5 3 4 2 2 2" xfId="40643" xr:uid="{9FA9F6F1-F479-4EEB-8609-EBEABE9BFEAC}"/>
    <cellStyle name="Normal 5 3 4 2 3" xfId="32628" xr:uid="{FCBB11AF-85A2-4928-934A-F784F62F136B}"/>
    <cellStyle name="Normal 5 3 4 3" xfId="14178" xr:uid="{51CCE3A3-57B2-40AB-BE29-40567D5D60A1}"/>
    <cellStyle name="Normal 5 3 4 3 2" xfId="38760" xr:uid="{E565E7AD-F88A-494C-B39E-10B0EE3A1FCE}"/>
    <cellStyle name="Normal 5 3 4 4" xfId="21997" xr:uid="{AEB5C193-98CF-4D0C-802E-223E1D596E16}"/>
    <cellStyle name="Normal 5 3 4 4 2" xfId="46068" xr:uid="{76B9913E-6330-4C85-AF92-D1FF26540974}"/>
    <cellStyle name="Normal 5 3 4 5" xfId="30745" xr:uid="{EE98FE0F-456E-4D8D-B0D0-FF46512742DF}"/>
    <cellStyle name="Normal 5 3 5" xfId="6436" xr:uid="{5E2C520E-5586-4C8E-B915-45E5A4BFED15}"/>
    <cellStyle name="Normal 5 3 5 2" xfId="14695" xr:uid="{65D41569-AE98-4D2C-A078-EC0850C02735}"/>
    <cellStyle name="Normal 5 3 5 2 2" xfId="39277" xr:uid="{C1EC9AA8-1D51-4B94-9167-4722317E3519}"/>
    <cellStyle name="Normal 5 3 5 3" xfId="31262" xr:uid="{26116703-E9E0-410C-87BA-EC2432D8FBA8}"/>
    <cellStyle name="Normal 5 3 6" xfId="7145" xr:uid="{36F10DA2-F827-405F-B831-15F1476AC710}"/>
    <cellStyle name="Normal 5 3 6 2" xfId="15404" xr:uid="{A54FBF61-6D61-46CB-8013-2A8129B7685E}"/>
    <cellStyle name="Normal 5 3 6 2 2" xfId="39986" xr:uid="{53971C15-9EDA-4F2C-9A56-EFB28E08B5EA}"/>
    <cellStyle name="Normal 5 3 6 3" xfId="31971" xr:uid="{905B36FC-A2CF-46DF-97A3-2D1B27AD0260}"/>
    <cellStyle name="Normal 5 3 7" xfId="4744" xr:uid="{FB32970E-02F2-4D08-99C5-236C4D6E192F}"/>
    <cellStyle name="Normal 5 3 7 2" xfId="13081" xr:uid="{336EE1DE-FA4F-415F-9AC8-E8A3F67B9B93}"/>
    <cellStyle name="Normal 5 3 7 2 2" xfId="37666" xr:uid="{E9227D26-26D3-40CF-8363-0E79CBF81B6D}"/>
    <cellStyle name="Normal 5 3 7 3" xfId="29645" xr:uid="{DC8246E6-DDB7-4E80-8505-EEF1ADECD811}"/>
    <cellStyle name="Normal 5 3 8" xfId="9155" xr:uid="{3546A83C-44FA-4CDD-A0BB-8CB886D1DA22}"/>
    <cellStyle name="Normal 5 3 8 2" xfId="33902" xr:uid="{45FD0405-10A6-4FC5-ABCC-7738891B6B5B}"/>
    <cellStyle name="Normal 5 3 9" xfId="19529" xr:uid="{5680057F-3A78-49B6-A1B1-0B91964E17C9}"/>
    <cellStyle name="Normal 5 3 9 2" xfId="43719" xr:uid="{58C7845D-C81A-4AA0-825A-4B5C7D7A0E4B}"/>
    <cellStyle name="Normal 5 4" xfId="1182" xr:uid="{712C4905-E2EF-48D8-B440-183C3AF34863}"/>
    <cellStyle name="Normal 5 5" xfId="8572" xr:uid="{A5E5E9F4-E10D-49BA-BCDA-35D2F4C21EFF}"/>
    <cellStyle name="Normal 6" xfId="55" xr:uid="{A40EDB33-2496-46B8-9921-C62ADEE0220E}"/>
    <cellStyle name="Normal 6 2" xfId="771" xr:uid="{6CF393E7-8BF3-4DB6-A7F4-49CCDED09B15}"/>
    <cellStyle name="Normal 6 3" xfId="1177" xr:uid="{4B7FBE19-7722-4964-8892-82D68B76B569}"/>
    <cellStyle name="Normal 7" xfId="19" xr:uid="{CC45BC14-0310-4F54-8F05-32B66E1C6107}"/>
    <cellStyle name="Normal 7 2" xfId="72" xr:uid="{65F7F181-556A-4BB4-AFFE-FC9E3C10BDD6}"/>
    <cellStyle name="Normal 8" xfId="117" xr:uid="{0CCE5B49-101B-4720-9945-69546AE87533}"/>
    <cellStyle name="Normal 8 2" xfId="124" xr:uid="{6AAF15BC-CD39-4C9E-B3FC-CF4120E83A01}"/>
    <cellStyle name="Normal 9" xfId="121" xr:uid="{EDFE4C55-AEC7-4098-BCF1-9C982F7AFB18}"/>
    <cellStyle name="Normal 9 2" xfId="1189" xr:uid="{92BC395E-2F8D-49E3-A4A9-20B4A031E897}"/>
    <cellStyle name="Note 10" xfId="8544" xr:uid="{B0D335DE-840E-49BC-A53F-4A7B5030EA81}"/>
    <cellStyle name="Note 10 2" xfId="16802" xr:uid="{F4B11403-4C3B-40D7-BE57-04E17A7818C4}"/>
    <cellStyle name="Note 10 2 2" xfId="41384" xr:uid="{67F19A55-83DC-422F-8C67-CAFFE851DAAF}"/>
    <cellStyle name="Note 10 3" xfId="33355" xr:uid="{0D0B4908-F0EA-4DB3-89FF-190EF312E524}"/>
    <cellStyle name="Note 11" xfId="8559" xr:uid="{88055ACA-F520-4A8B-B669-FF804F4E0E46}"/>
    <cellStyle name="Note 11 2" xfId="16817" xr:uid="{19245C39-CCAA-4644-9131-69BE3FAEA920}"/>
    <cellStyle name="Note 11 2 2" xfId="41399" xr:uid="{1374298D-24C0-4A97-9DEC-8895C537F66A}"/>
    <cellStyle name="Note 11 3" xfId="33370" xr:uid="{418CC406-6D0A-42A9-BA89-58C160758943}"/>
    <cellStyle name="Note 12" xfId="17709" xr:uid="{B7A6BF20-A735-422E-9E6F-F9E3D5990D07}"/>
    <cellStyle name="Note 12 2" xfId="41938" xr:uid="{3618C235-8113-479A-BE77-890482710DC0}"/>
    <cellStyle name="Note 2" xfId="111" xr:uid="{55B55354-F8A1-461F-A38F-9C1196B34912}"/>
    <cellStyle name="Note 2 10" xfId="23253" xr:uid="{66EBE867-B330-48E7-8C37-8F056715DDF5}"/>
    <cellStyle name="Note 2 10 2" xfId="24699" xr:uid="{6E19DD20-ADCF-45D9-A4B1-E731C3116235}"/>
    <cellStyle name="Note 2 11" xfId="23634" xr:uid="{274F066C-F222-4021-B35F-D7D5BEDDAC24}"/>
    <cellStyle name="Note 2 11 2" xfId="25080" xr:uid="{633C0776-DF7E-4077-8EDB-B5AA95A7F38E}"/>
    <cellStyle name="Note 2 12" xfId="18370" xr:uid="{F9F796B2-9037-4E6C-9613-2CAEAC4BFC5A}"/>
    <cellStyle name="Note 2 2" xfId="289" xr:uid="{943528B7-FC42-47FA-9A0A-A545360255D3}"/>
    <cellStyle name="Note 2 2 10" xfId="16859" xr:uid="{0A09DBC4-82BB-46E3-AC21-008BB4CE9D15}"/>
    <cellStyle name="Note 2 2 10 2" xfId="41427" xr:uid="{CA2EC1DB-B0EB-46AE-9071-EBA0B99192DD}"/>
    <cellStyle name="Note 2 2 11" xfId="18320" xr:uid="{7F4B0129-47BA-441A-893A-D61F1858BB14}"/>
    <cellStyle name="Note 2 2 11 2" xfId="42545" xr:uid="{55A6EE2E-C0B0-4D2E-8B94-DD78524D00FA}"/>
    <cellStyle name="Note 2 2 12" xfId="20303" xr:uid="{AF19706D-D9A3-4DA5-A786-0F7C866E2333}"/>
    <cellStyle name="Note 2 2 2" xfId="311" xr:uid="{06BCCB1B-C4E9-4B21-B29A-EB10C5D8836E}"/>
    <cellStyle name="Note 2 2 2 10" xfId="18337" xr:uid="{78BF2989-9615-4D24-8B93-DE4EF7546A5B}"/>
    <cellStyle name="Note 2 2 2 10 2" xfId="42562" xr:uid="{DD3EB9FC-2A8B-40D8-B17C-78DE743C36BA}"/>
    <cellStyle name="Note 2 2 2 11" xfId="24102" xr:uid="{0A221343-C9E0-41B8-B415-706B11CEC63C}"/>
    <cellStyle name="Note 2 2 2 2" xfId="345" xr:uid="{A621E260-54BA-4A32-9E50-E57512E7FF6D}"/>
    <cellStyle name="Note 2 2 2 2 10" xfId="24119" xr:uid="{331AD4FE-BD4F-4F5B-A751-B874DC5A740C}"/>
    <cellStyle name="Note 2 2 2 2 2" xfId="1742" xr:uid="{70E286E3-F762-41E6-85C4-0685FC8E95F7}"/>
    <cellStyle name="Note 2 2 2 2 2 2" xfId="10085" xr:uid="{AF674A82-86E0-4015-8DDA-BABD475BF9D9}"/>
    <cellStyle name="Note 2 2 2 2 2 2 2" xfId="21384" xr:uid="{144DBC7D-7762-42BA-ADEF-9355F148944F}"/>
    <cellStyle name="Note 2 2 2 2 2 2 2 2" xfId="45500" xr:uid="{94E84504-750D-49BD-9D52-15CA73234BD3}"/>
    <cellStyle name="Note 2 2 2 2 2 2 3" xfId="24494" xr:uid="{67ACAD85-046C-4460-B8C7-1886317BBDCA}"/>
    <cellStyle name="Note 2 2 2 2 2 3" xfId="17007" xr:uid="{6348C707-5FE7-4BE4-A178-C3E705EE6B51}"/>
    <cellStyle name="Note 2 2 2 2 2 3 2" xfId="23404" xr:uid="{5EBCC91B-C45A-42EA-8255-FAD7FE094857}"/>
    <cellStyle name="Note 2 2 2 2 2 3 2 2" xfId="47364" xr:uid="{DC50915C-1793-482A-B337-FAD2E63703DC}"/>
    <cellStyle name="Note 2 2 2 2 2 3 3" xfId="24850" xr:uid="{7FCDE8BC-86A3-4C2E-9CB6-772366242CB0}"/>
    <cellStyle name="Note 2 2 2 2 2 4" xfId="17664" xr:uid="{559EAB7B-7831-4FA6-8A2F-CC207A6B2A0F}"/>
    <cellStyle name="Note 2 2 2 2 2 4 2" xfId="23286" xr:uid="{9BECD28B-D1EC-4D20-B4AE-FDFF80CB7334}"/>
    <cellStyle name="Note 2 2 2 2 2 4 2 2" xfId="47274" xr:uid="{268D113B-E4ED-49A2-8894-176F4E90EE35}"/>
    <cellStyle name="Note 2 2 2 2 2 4 3" xfId="24732" xr:uid="{93394736-A74E-435D-97ED-B26907C51B27}"/>
    <cellStyle name="Note 2 2 2 2 2 5" xfId="18921" xr:uid="{89893BD0-34E1-42F2-9925-2F47DF18E58C}"/>
    <cellStyle name="Note 2 2 2 2 2 5 2" xfId="43117" xr:uid="{6AD72015-54C2-4650-B83D-ED3F299995E1}"/>
    <cellStyle name="Note 2 2 2 2 2 6" xfId="24180" xr:uid="{980712C0-B4F2-44CC-BC5E-20AACDA5F631}"/>
    <cellStyle name="Note 2 2 2 2 3" xfId="3882" xr:uid="{6B2B2211-9A26-496D-9BCE-6EA99CED1260}"/>
    <cellStyle name="Note 2 2 2 2 3 2" xfId="12223" xr:uid="{9D4142B6-4046-407C-975F-5473C19643B5}"/>
    <cellStyle name="Note 2 2 2 2 3 2 2" xfId="23536" xr:uid="{578066AF-7295-4466-B700-D6A3A133159C}"/>
    <cellStyle name="Note 2 2 2 2 3 2 2 2" xfId="47461" xr:uid="{D0224B7D-68C2-4092-8152-444B77EFD62C}"/>
    <cellStyle name="Note 2 2 2 2 3 2 3" xfId="24982" xr:uid="{ED100561-B385-4099-A8C4-CA49AC041992}"/>
    <cellStyle name="Note 2 2 2 2 3 3" xfId="17144" xr:uid="{0E56EFAD-2ACB-4713-AAD9-D49836D840C5}"/>
    <cellStyle name="Note 2 2 2 2 3 3 2" xfId="23940" xr:uid="{E7324DC7-FBCF-4A9E-83D2-B028569AA119}"/>
    <cellStyle name="Note 2 2 2 2 3 3 2 2" xfId="47607" xr:uid="{DC5D9B33-BD32-4616-A1D7-BA83EA722375}"/>
    <cellStyle name="Note 2 2 2 2 3 3 3" xfId="25386" xr:uid="{2BADDDD0-BEEC-42BA-B995-B80B1DAE24F2}"/>
    <cellStyle name="Note 2 2 2 2 3 4" xfId="17065" xr:uid="{5FB321AF-E7F7-464E-B173-4015C000CAE3}"/>
    <cellStyle name="Note 2 2 2 2 3 4 2" xfId="41499" xr:uid="{71B7667A-85BB-4DE1-B67E-093E7A68E12A}"/>
    <cellStyle name="Note 2 2 2 2 3 5" xfId="19144" xr:uid="{25220373-4E62-4D3F-8681-62306676546D}"/>
    <cellStyle name="Note 2 2 2 2 3 5 2" xfId="43338" xr:uid="{4E377DA2-FDEF-4893-BE11-9FA872D0BB5A}"/>
    <cellStyle name="Note 2 2 2 2 3 6" xfId="24245" xr:uid="{14D3E5D7-94EF-4DE0-9AF7-26253547D1BF}"/>
    <cellStyle name="Note 2 2 2 2 4" xfId="4270" xr:uid="{43AE3E6D-4BF8-467E-9481-592BF7445FAE}"/>
    <cellStyle name="Note 2 2 2 2 4 2" xfId="12611" xr:uid="{243556C6-172A-4490-A9F9-2CF01067E622}"/>
    <cellStyle name="Note 2 2 2 2 4 2 2" xfId="37196" xr:uid="{40BD7751-14BA-43F5-89BD-402D02CE082A}"/>
    <cellStyle name="Note 2 2 2 2 4 3" xfId="17272" xr:uid="{DB8A0B8A-7A56-4947-A665-7DA7231030E5}"/>
    <cellStyle name="Note 2 2 2 2 4 3 2" xfId="41618" xr:uid="{D1C94BE1-8299-4D4F-9764-9E3072A19F62}"/>
    <cellStyle name="Note 2 2 2 2 4 4" xfId="17072" xr:uid="{B9CB56F9-02D3-49E8-A6E8-C75AB6B669D7}"/>
    <cellStyle name="Note 2 2 2 2 4 4 2" xfId="41504" xr:uid="{566788D2-703B-4FBA-A8B7-2869DFE841F2}"/>
    <cellStyle name="Note 2 2 2 2 4 5" xfId="23235" xr:uid="{3A72787B-138E-4DB2-88CC-3DA91B37D5F8}"/>
    <cellStyle name="Note 2 2 2 2 4 5 2" xfId="47246" xr:uid="{15FDF247-C627-49E0-906A-043A30BEC6E4}"/>
    <cellStyle name="Note 2 2 2 2 4 6" xfId="24681" xr:uid="{AC97E500-DC1A-49E7-AAA2-9FAFCCC2CB4E}"/>
    <cellStyle name="Note 2 2 2 2 5" xfId="4639" xr:uid="{E4871DF5-3D15-4609-A616-458DD9B48F73}"/>
    <cellStyle name="Note 2 2 2 2 5 2" xfId="12980" xr:uid="{E01D18E8-F91E-4141-97D7-4D155690D1D2}"/>
    <cellStyle name="Note 2 2 2 2 5 2 2" xfId="37565" xr:uid="{D87D3EEF-46CB-4410-8A88-49EB7469D951}"/>
    <cellStyle name="Note 2 2 2 2 5 3" xfId="17313" xr:uid="{FF0A50E9-7899-4751-AF1C-299E353A9A3A}"/>
    <cellStyle name="Note 2 2 2 2 5 3 2" xfId="41648" xr:uid="{4333C473-F544-4C86-BC1B-A5AB2E0F79F7}"/>
    <cellStyle name="Note 2 2 2 2 5 4" xfId="17280" xr:uid="{1FDA4C58-4C89-430A-96E4-6F78F30B1D9D}"/>
    <cellStyle name="Note 2 2 2 2 5 4 2" xfId="41625" xr:uid="{DD284168-26F1-437C-A3BE-583BCCC7BA32}"/>
    <cellStyle name="Note 2 2 2 2 5 5" xfId="23716" xr:uid="{CCCE07DF-88F3-4B36-A9D3-2EDB8DD3711D}"/>
    <cellStyle name="Note 2 2 2 2 5 5 2" xfId="47533" xr:uid="{971FC0E9-9224-4C6D-AD3D-88AE73B35A2E}"/>
    <cellStyle name="Note 2 2 2 2 5 6" xfId="25162" xr:uid="{418702E1-605D-4A24-A82F-69729B588011}"/>
    <cellStyle name="Note 2 2 2 2 6" xfId="5661" xr:uid="{D15F9B11-241B-4607-95A9-4DDC310F2BBC}"/>
    <cellStyle name="Note 2 2 2 2 6 2" xfId="17497" xr:uid="{4E9D37E5-13AB-4AD2-9E8D-584130CFC71A}"/>
    <cellStyle name="Note 2 2 2 2 6 2 2" xfId="41795" xr:uid="{0513D1B9-6ED2-4634-A3BB-80FE5940922B}"/>
    <cellStyle name="Note 2 2 2 2 6 3" xfId="17428" xr:uid="{A1762B06-54DD-4B54-8A0D-8B52D293794A}"/>
    <cellStyle name="Note 2 2 2 2 6 3 2" xfId="41751" xr:uid="{F65B9A37-A916-4383-B58D-F90795CAFAEC}"/>
    <cellStyle name="Note 2 2 2 2 6 4" xfId="30491" xr:uid="{719D3E83-BAB7-4440-9CA1-E3DFC963B332}"/>
    <cellStyle name="Note 2 2 2 2 7" xfId="8627" xr:uid="{F6558BA3-6ECA-48D7-BD81-88ED8A3C50A2}"/>
    <cellStyle name="Note 2 2 2 2 7 2" xfId="33412" xr:uid="{B8AB0207-A9ED-4060-AA50-7146817CCEE9}"/>
    <cellStyle name="Note 2 2 2 2 8" xfId="16842" xr:uid="{11E88369-FF77-47CB-BC2D-D499933B8F17}"/>
    <cellStyle name="Note 2 2 2 2 8 2" xfId="41419" xr:uid="{64AD3542-EA46-4BA0-9306-32DB14732152}"/>
    <cellStyle name="Note 2 2 2 2 9" xfId="18360" xr:uid="{19CC51F5-0B56-4E7E-816E-EE1B54E1CBDF}"/>
    <cellStyle name="Note 2 2 2 2 9 2" xfId="42585" xr:uid="{27033AED-C6F8-4645-866B-F1A8B6DD985C}"/>
    <cellStyle name="Note 2 2 2 3" xfId="1006" xr:uid="{AC047F28-3F75-4CB0-BF94-27425345FB7B}"/>
    <cellStyle name="Note 2 2 2 3 2" xfId="9382" xr:uid="{CED3EFCC-902B-4765-9F5D-585CF7B7CEE2}"/>
    <cellStyle name="Note 2 2 2 3 2 2" xfId="21365" xr:uid="{1818BF67-299A-4C97-863D-159B32E09080}"/>
    <cellStyle name="Note 2 2 2 3 2 2 2" xfId="45482" xr:uid="{9E162335-B8F3-4799-8623-075908A31FB7}"/>
    <cellStyle name="Note 2 2 2 3 2 3" xfId="24475" xr:uid="{4D771AE2-D83D-4D06-9C4D-EA234CE9A768}"/>
    <cellStyle name="Note 2 2 2 3 3" xfId="16916" xr:uid="{2B90BE32-E584-4BE9-A1B8-0A57BD97A8DE}"/>
    <cellStyle name="Note 2 2 2 3 3 2" xfId="23381" xr:uid="{E5C884DD-4D36-479B-8D7B-CEBBE1AE33AE}"/>
    <cellStyle name="Note 2 2 2 3 3 2 2" xfId="47341" xr:uid="{62BFFC94-1CEB-46AD-A44F-F7DBD6DCC25D}"/>
    <cellStyle name="Note 2 2 2 3 3 3" xfId="24827" xr:uid="{BF63921C-B0E3-49E8-A90E-70AD20CAF79A}"/>
    <cellStyle name="Note 2 2 2 3 4" xfId="8751" xr:uid="{0C522C3A-C9A1-46CD-8E91-904CF0C5A1E3}"/>
    <cellStyle name="Note 2 2 2 3 4 2" xfId="20831" xr:uid="{536849CE-F0D0-45CA-B35D-91A7884A6C05}"/>
    <cellStyle name="Note 2 2 2 3 4 2 2" xfId="44972" xr:uid="{A4DA2974-84FB-4D44-9E1A-E06E541832BF}"/>
    <cellStyle name="Note 2 2 2 3 4 3" xfId="24360" xr:uid="{95684655-A0A1-4B51-9C56-E24B4FF46C21}"/>
    <cellStyle name="Note 2 2 2 3 5" xfId="18898" xr:uid="{A4E3F05D-1686-46E9-A8AC-242553788169}"/>
    <cellStyle name="Note 2 2 2 3 5 2" xfId="43094" xr:uid="{B50D1229-A5B6-4213-A49D-FB55EDE699E3}"/>
    <cellStyle name="Note 2 2 2 3 6" xfId="24163" xr:uid="{FD7D7749-A266-4061-A08F-07C196AA1C9E}"/>
    <cellStyle name="Note 2 2 2 4" xfId="3884" xr:uid="{7FCA0B09-7F22-4B21-A661-CD8E007CD98E}"/>
    <cellStyle name="Note 2 2 2 4 2" xfId="12225" xr:uid="{4D75F0B8-87B8-413D-8EF6-8BE67645A6E0}"/>
    <cellStyle name="Note 2 2 2 4 2 2" xfId="23511" xr:uid="{91134211-9079-491C-BC9B-CDF3681EC0A7}"/>
    <cellStyle name="Note 2 2 2 4 2 2 2" xfId="47437" xr:uid="{FF1AC093-4EB1-4F32-8DCF-D48CEE462EFE}"/>
    <cellStyle name="Note 2 2 2 4 2 3" xfId="24957" xr:uid="{0EE2D08D-EF1B-44DA-8E27-82D25D9A9687}"/>
    <cellStyle name="Note 2 2 2 4 3" xfId="17146" xr:uid="{7510CF0C-5D28-46A6-B8AF-E521BC0A7A5C}"/>
    <cellStyle name="Note 2 2 2 4 3 2" xfId="24031" xr:uid="{5C8665FC-5961-4653-A399-A49A7A601B2F}"/>
    <cellStyle name="Note 2 2 2 4 3 2 2" xfId="47647" xr:uid="{29370B7E-7288-4261-A34A-21FAA9066D6F}"/>
    <cellStyle name="Note 2 2 2 4 3 3" xfId="25477" xr:uid="{298D756D-853C-4C42-9716-5373B37CB19A}"/>
    <cellStyle name="Note 2 2 2 4 4" xfId="17102" xr:uid="{68B62D02-024A-4F1B-A149-5C303F0C1DE2}"/>
    <cellStyle name="Note 2 2 2 4 4 2" xfId="41521" xr:uid="{EED1C75A-0ABF-4D13-A89B-58FD0FBA9FB9}"/>
    <cellStyle name="Note 2 2 2 4 5" xfId="19116" xr:uid="{6CFC9B8F-A059-4F05-8F86-6F302A725716}"/>
    <cellStyle name="Note 2 2 2 4 5 2" xfId="43310" xr:uid="{F2FF4AD8-32A1-401C-9711-D5707944F483}"/>
    <cellStyle name="Note 2 2 2 4 6" xfId="24228" xr:uid="{E99E8A81-99AA-404B-85D5-705E2A41DF61}"/>
    <cellStyle name="Note 2 2 2 5" xfId="4242" xr:uid="{9C07561E-E6D7-467A-B21C-0E57202E153E}"/>
    <cellStyle name="Note 2 2 2 5 2" xfId="12583" xr:uid="{FB04CC27-6B48-4BBE-A7BE-EB28E11D7653}"/>
    <cellStyle name="Note 2 2 2 5 2 2" xfId="37168" xr:uid="{1F9FE127-7C44-4934-9D8C-57010AC51815}"/>
    <cellStyle name="Note 2 2 2 5 3" xfId="17249" xr:uid="{805A3698-ED7B-4BF8-B00F-482CA9FAC3BD}"/>
    <cellStyle name="Note 2 2 2 5 3 2" xfId="41595" xr:uid="{D9B116EB-6826-461D-A618-E2647224756D}"/>
    <cellStyle name="Note 2 2 2 5 4" xfId="17092" xr:uid="{B78C89A9-95E4-4155-B66B-21FC26EE763D}"/>
    <cellStyle name="Note 2 2 2 5 4 2" xfId="41519" xr:uid="{6952D1A5-74BF-471C-B818-BC9A1F7D7471}"/>
    <cellStyle name="Note 2 2 2 5 5" xfId="21410" xr:uid="{A8B6B7B9-ADD6-4045-9919-65BC43427557}"/>
    <cellStyle name="Note 2 2 2 5 5 2" xfId="45517" xr:uid="{0DA628C9-2B13-4392-81D0-72D3FC0F225A}"/>
    <cellStyle name="Note 2 2 2 5 6" xfId="24514" xr:uid="{4242F51D-79F4-42C1-8A8F-3E29515BD53B}"/>
    <cellStyle name="Note 2 2 2 6" xfId="4641" xr:uid="{53AB1C6E-5983-4158-9FC0-913B4C941835}"/>
    <cellStyle name="Note 2 2 2 6 2" xfId="12982" xr:uid="{8B2429D3-53B2-492C-801C-57061B38AC6A}"/>
    <cellStyle name="Note 2 2 2 6 2 2" xfId="37567" xr:uid="{E659A3DF-F21D-406F-8611-6FC7480BDD05}"/>
    <cellStyle name="Note 2 2 2 6 3" xfId="17315" xr:uid="{A4D7310A-1003-41D4-BD8E-CC2FD99867BA}"/>
    <cellStyle name="Note 2 2 2 6 3 2" xfId="41650" xr:uid="{44D195DE-1839-4384-AB68-1E0F9065B76E}"/>
    <cellStyle name="Note 2 2 2 6 4" xfId="16849" xr:uid="{38CA0074-689B-4B26-8F30-568AE3E71AC3}"/>
    <cellStyle name="Note 2 2 2 6 4 2" xfId="41421" xr:uid="{AAC5DC83-00EC-4A3C-9707-B2704272AC06}"/>
    <cellStyle name="Note 2 2 2 6 5" xfId="23452" xr:uid="{5344B1DB-1B2E-48D1-BC11-3167972F78CA}"/>
    <cellStyle name="Note 2 2 2 6 5 2" xfId="47385" xr:uid="{615A29BF-69F1-449F-8684-92AE6FA397AC}"/>
    <cellStyle name="Note 2 2 2 6 6" xfId="24898" xr:uid="{4C4A52C2-A73B-48D0-8E1E-5C30F0C2A398}"/>
    <cellStyle name="Note 2 2 2 7" xfId="4966" xr:uid="{611FD54B-8BCC-4DF6-AF01-FFE296594474}"/>
    <cellStyle name="Note 2 2 2 7 2" xfId="17413" xr:uid="{DEE22C9D-5811-49DF-9B3D-391FCFEBAAA3}"/>
    <cellStyle name="Note 2 2 2 7 2 2" xfId="41741" xr:uid="{BF181A68-398D-402D-9158-E1931FFB1718}"/>
    <cellStyle name="Note 2 2 2 7 3" xfId="17503" xr:uid="{37E94DD3-330F-48B0-82A9-B3817AD0D775}"/>
    <cellStyle name="Note 2 2 2 7 3 2" xfId="41800" xr:uid="{A0FC41E4-5BC3-42FA-81AE-C5818A878599}"/>
    <cellStyle name="Note 2 2 2 7 4" xfId="29836" xr:uid="{311F1070-CA10-47CA-BE16-0B31BCAF5376}"/>
    <cellStyle name="Note 2 2 2 8" xfId="8606" xr:uid="{95660532-D167-4DC6-88FD-17DDB3E9E295}"/>
    <cellStyle name="Note 2 2 2 8 2" xfId="33396" xr:uid="{29852D39-CC2E-43AE-925A-D6F70912B232}"/>
    <cellStyle name="Note 2 2 2 9" xfId="17508" xr:uid="{B584143A-DE1C-41D1-AB9C-57419C9D5A96}"/>
    <cellStyle name="Note 2 2 2 9 2" xfId="41803" xr:uid="{4C41277B-491F-48C3-AB70-9AFA112D8990}"/>
    <cellStyle name="Note 2 2 3" xfId="327" xr:uid="{25DA8D11-9080-4695-B647-FCFF9EDAA801}"/>
    <cellStyle name="Note 2 2 3 10" xfId="24106" xr:uid="{5A1CC514-D67A-4E24-AEDB-A3A2837889E4}"/>
    <cellStyle name="Note 2 2 3 2" xfId="1733" xr:uid="{6E8B3241-D054-4DB3-B675-5AA4B34AF89D}"/>
    <cellStyle name="Note 2 2 3 2 2" xfId="10076" xr:uid="{AB3E2E98-9339-4ADE-B35D-8117202355F6}"/>
    <cellStyle name="Note 2 2 3 2 2 2" xfId="21369" xr:uid="{CC777EF6-9EB8-4973-BBDE-A5868712D7FF}"/>
    <cellStyle name="Note 2 2 3 2 2 2 2" xfId="45486" xr:uid="{92707801-F634-4158-9ADA-76D5B0DCF209}"/>
    <cellStyle name="Note 2 2 3 2 2 3" xfId="24479" xr:uid="{D313FD23-C376-439F-A93D-26310CC87289}"/>
    <cellStyle name="Note 2 2 3 2 3" xfId="16998" xr:uid="{C555A5AE-0275-4D2C-A63E-C4407157D15F}"/>
    <cellStyle name="Note 2 2 3 2 3 2" xfId="23386" xr:uid="{A93AE4BB-5299-48C3-B588-63E5645FD1F9}"/>
    <cellStyle name="Note 2 2 3 2 3 2 2" xfId="47346" xr:uid="{37E56232-8AF7-48FC-8687-E12A851E23F4}"/>
    <cellStyle name="Note 2 2 3 2 3 3" xfId="24832" xr:uid="{075B7D68-CC48-46B0-A60B-33DF2DB2DDDF}"/>
    <cellStyle name="Note 2 2 3 2 4" xfId="17456" xr:uid="{E3ADFA52-101E-4C91-8AE3-91F31142FDA0}"/>
    <cellStyle name="Note 2 2 3 2 4 2" xfId="23876" xr:uid="{53605F71-0632-4E35-90A1-4A8A8F6BBD9A}"/>
    <cellStyle name="Note 2 2 3 2 4 2 2" xfId="47583" xr:uid="{8D8BE57F-3AA0-431F-88BD-FEA2EBF9EC33}"/>
    <cellStyle name="Note 2 2 3 2 4 3" xfId="25322" xr:uid="{399BE681-6447-424E-9E1F-88DDEAFA26F4}"/>
    <cellStyle name="Note 2 2 3 2 5" xfId="18903" xr:uid="{3B1C3906-7E04-4DE7-B962-BD3D5F594312}"/>
    <cellStyle name="Note 2 2 3 2 5 2" xfId="43099" xr:uid="{CCDD2E2B-05D8-48BA-BB3F-13A4409EFCD9}"/>
    <cellStyle name="Note 2 2 3 2 6" xfId="24167" xr:uid="{9DB68E7A-671F-41EA-A92A-FB024A90BD9B}"/>
    <cellStyle name="Note 2 2 3 3" xfId="3911" xr:uid="{3D126514-1F44-49A4-8E6D-C7A49AACB288}"/>
    <cellStyle name="Note 2 2 3 3 2" xfId="12252" xr:uid="{49E2EB9E-2422-41E5-84F2-E88602995DB4}"/>
    <cellStyle name="Note 2 2 3 3 2 2" xfId="23518" xr:uid="{4227EB06-1273-47FE-B443-1A397697C3DA}"/>
    <cellStyle name="Note 2 2 3 3 2 2 2" xfId="47443" xr:uid="{9379D5A7-F0DD-42AC-9455-2B77BDD1A4E1}"/>
    <cellStyle name="Note 2 2 3 3 2 3" xfId="24964" xr:uid="{AD7E886C-C571-4BF9-9847-E5D5386A5902}"/>
    <cellStyle name="Note 2 2 3 3 3" xfId="17173" xr:uid="{766810E2-1FDF-4544-A4AF-077406B94E78}"/>
    <cellStyle name="Note 2 2 3 3 3 2" xfId="23639" xr:uid="{D7D85BF1-B3E6-415C-8EDB-5654210B80C8}"/>
    <cellStyle name="Note 2 2 3 3 3 2 2" xfId="47511" xr:uid="{B3502B4D-D3F4-42F6-BB31-91C1A22C3ED6}"/>
    <cellStyle name="Note 2 2 3 3 3 3" xfId="25085" xr:uid="{5B921B5A-BA95-4895-927C-7C0033B4B918}"/>
    <cellStyle name="Note 2 2 3 3 4" xfId="17587" xr:uid="{8EB14159-A9FD-436B-9477-7A639EE8931C}"/>
    <cellStyle name="Note 2 2 3 3 4 2" xfId="41851" xr:uid="{86BDEE87-3EA1-4361-8AB9-71B2A56ADB9C}"/>
    <cellStyle name="Note 2 2 3 3 5" xfId="19126" xr:uid="{544420C6-466F-4B70-9017-75DF57668B0F}"/>
    <cellStyle name="Note 2 2 3 3 5 2" xfId="43320" xr:uid="{D7B89243-5FEF-4D01-AF83-F61CE86F3757}"/>
    <cellStyle name="Note 2 2 3 3 6" xfId="24232" xr:uid="{0939124A-1606-4D7C-9A53-A9EBB530FE23}"/>
    <cellStyle name="Note 2 2 3 4" xfId="4252" xr:uid="{7E1550F2-2488-4107-93F6-8CB565E78B0D}"/>
    <cellStyle name="Note 2 2 3 4 2" xfId="12593" xr:uid="{678E7DEF-1724-4484-BF6F-1A5CC715B027}"/>
    <cellStyle name="Note 2 2 3 4 2 2" xfId="37178" xr:uid="{0D89AF03-6E8B-4091-87A6-9AE4F17BD657}"/>
    <cellStyle name="Note 2 2 3 4 3" xfId="17254" xr:uid="{A178A524-2296-4D87-927E-3D9D29F093D0}"/>
    <cellStyle name="Note 2 2 3 4 3 2" xfId="41600" xr:uid="{FAB48896-F2D6-451D-A73A-5BF8A50377A3}"/>
    <cellStyle name="Note 2 2 3 4 4" xfId="17565" xr:uid="{F8DDEE7B-E35D-43CD-BB0D-620C1D56D941}"/>
    <cellStyle name="Note 2 2 3 4 4 2" xfId="41839" xr:uid="{DF20BA68-42FD-4B1F-946D-424001E5716E}"/>
    <cellStyle name="Note 2 2 3 4 5" xfId="20760" xr:uid="{D690DC86-1E1B-4CCE-AF82-43D4E94C1300}"/>
    <cellStyle name="Note 2 2 3 4 5 2" xfId="44917" xr:uid="{AE232BDC-F0BC-411C-A68F-ED43B24A26E4}"/>
    <cellStyle name="Note 2 2 3 4 6" xfId="24317" xr:uid="{FA55489E-A131-4E3C-BE55-D3844BF05027}"/>
    <cellStyle name="Note 2 2 3 5" xfId="4668" xr:uid="{E667392E-87B7-4F6F-AB9E-985EAB70F4F9}"/>
    <cellStyle name="Note 2 2 3 5 2" xfId="13009" xr:uid="{32850960-25BB-4624-A751-F90A7B9AE785}"/>
    <cellStyle name="Note 2 2 3 5 2 2" xfId="37594" xr:uid="{A3F9AC70-2F90-4961-99D1-41DBA019564D}"/>
    <cellStyle name="Note 2 2 3 5 3" xfId="17342" xr:uid="{31288B16-946A-46DB-A2B4-77CDE3282023}"/>
    <cellStyle name="Note 2 2 3 5 3 2" xfId="41677" xr:uid="{3B1F7D2F-E1B0-4000-ABFA-AE794000113D}"/>
    <cellStyle name="Note 2 2 3 5 4" xfId="17501" xr:uid="{417436DB-1628-4649-9C57-2D670221D54A}"/>
    <cellStyle name="Note 2 2 3 5 4 2" xfId="41798" xr:uid="{3C7CB36B-3249-487E-9C0B-A12F58FAE0BE}"/>
    <cellStyle name="Note 2 2 3 5 5" xfId="23595" xr:uid="{E854CDAD-6C1E-411C-B58F-EA658FD76AED}"/>
    <cellStyle name="Note 2 2 3 5 5 2" xfId="47492" xr:uid="{185D8639-99C1-42B9-9E25-359064A24061}"/>
    <cellStyle name="Note 2 2 3 5 6" xfId="25041" xr:uid="{E40DEB26-DE73-47A5-ADC5-45186427F94C}"/>
    <cellStyle name="Note 2 2 3 6" xfId="5652" xr:uid="{2FC79392-42D9-4C2F-A4D9-08D0D2B141D6}"/>
    <cellStyle name="Note 2 2 3 6 2" xfId="17488" xr:uid="{407A81F8-CE16-46F6-9414-6E644395D943}"/>
    <cellStyle name="Note 2 2 3 6 2 2" xfId="41786" xr:uid="{DBAF91D6-11BD-4042-8F0E-AA750966F128}"/>
    <cellStyle name="Note 2 2 3 6 3" xfId="17081" xr:uid="{24B2A521-6FE4-4C8C-A2B5-565356797695}"/>
    <cellStyle name="Note 2 2 3 6 3 2" xfId="41510" xr:uid="{496DA1F3-4EB5-4C9B-84F0-0A104E7EB6D9}"/>
    <cellStyle name="Note 2 2 3 6 4" xfId="30490" xr:uid="{2A564F1D-FB93-4D2D-8434-7FF201E2299F}"/>
    <cellStyle name="Note 2 2 3 7" xfId="8611" xr:uid="{EC338545-BE14-4E9A-92E3-F22D14D697A9}"/>
    <cellStyle name="Note 2 2 3 7 2" xfId="33397" xr:uid="{437BE022-AD87-40ED-BBAF-9687167BB414}"/>
    <cellStyle name="Note 2 2 3 8" xfId="17029" xr:uid="{5C5414A0-5DB2-4CA7-897E-06D2ECE93E2C}"/>
    <cellStyle name="Note 2 2 3 8 2" xfId="41473" xr:uid="{E2F58470-45A5-49BD-B365-344B3C492DE2}"/>
    <cellStyle name="Note 2 2 3 9" xfId="18342" xr:uid="{92472BBB-8CF3-4440-B3C6-D83257BDF314}"/>
    <cellStyle name="Note 2 2 3 9 2" xfId="42567" xr:uid="{F106F41C-57FE-456E-888B-ECE2B9237271}"/>
    <cellStyle name="Note 2 2 4" xfId="776" xr:uid="{B9C37FE1-B777-4F1D-BADE-EE331CE6B080}"/>
    <cellStyle name="Note 2 2 4 2" xfId="9161" xr:uid="{0D7C1A36-1828-4C59-BF35-9578571AC782}"/>
    <cellStyle name="Note 2 2 4 2 2" xfId="21350" xr:uid="{DDEF6194-A293-42EC-B21D-492F77909EE8}"/>
    <cellStyle name="Note 2 2 4 2 2 2" xfId="45468" xr:uid="{B8F1ED50-76AB-490B-A561-3FCF03FBBD0E}"/>
    <cellStyle name="Note 2 2 4 2 3" xfId="24460" xr:uid="{ED6B43C6-BDE4-46F6-BAF5-33914F4BA5EC}"/>
    <cellStyle name="Note 2 2 4 3" xfId="16875" xr:uid="{5D36BE42-65F4-436F-AE1D-496CAA49B9D4}"/>
    <cellStyle name="Note 2 2 4 3 2" xfId="23364" xr:uid="{52C3659C-1433-44ED-BF56-6BD1654DCB2E}"/>
    <cellStyle name="Note 2 2 4 3 2 2" xfId="47324" xr:uid="{99FC1E98-F821-4DA4-B667-681E74DD6BEA}"/>
    <cellStyle name="Note 2 2 4 3 3" xfId="24810" xr:uid="{8EA4A64D-C336-43AA-AD25-B57E00A64882}"/>
    <cellStyle name="Note 2 2 4 4" xfId="17505" xr:uid="{633E58F6-3EF1-4CAE-9CD1-8FCAA868107B}"/>
    <cellStyle name="Note 2 2 4 4 2" xfId="23864" xr:uid="{A6FAA4CD-75EF-47DF-95A0-A49E73C54ADD}"/>
    <cellStyle name="Note 2 2 4 4 2 2" xfId="47577" xr:uid="{91BAC836-0B8D-40E8-8329-5BF9031E1FFA}"/>
    <cellStyle name="Note 2 2 4 4 3" xfId="25310" xr:uid="{1CFD4AFB-FD71-4A8D-93A7-569F29F03BD5}"/>
    <cellStyle name="Note 2 2 4 5" xfId="18881" xr:uid="{C1D59CC9-49C6-43E2-B502-449BD0D8C175}"/>
    <cellStyle name="Note 2 2 4 5 2" xfId="43077" xr:uid="{012B05F9-FE71-4C37-9981-B70EBB24784E}"/>
    <cellStyle name="Note 2 2 4 6" xfId="24149" xr:uid="{099620F8-5FB7-42A3-A19D-D37941EBDB55}"/>
    <cellStyle name="Note 2 2 5" xfId="3881" xr:uid="{A9248B85-F685-416B-9CC8-1D6869D4CB6D}"/>
    <cellStyle name="Note 2 2 5 2" xfId="12222" xr:uid="{BAD0A43C-C598-4686-A40A-B215E530D237}"/>
    <cellStyle name="Note 2 2 5 2 2" xfId="23494" xr:uid="{C76EE856-2F1E-421A-A36E-D248BA16D4BA}"/>
    <cellStyle name="Note 2 2 5 2 2 2" xfId="47420" xr:uid="{7F8959A2-7628-4FA7-9EE4-42FE75120566}"/>
    <cellStyle name="Note 2 2 5 2 3" xfId="24940" xr:uid="{D797F7C6-8170-40C6-A348-9D912D8BF4C1}"/>
    <cellStyle name="Note 2 2 5 3" xfId="17143" xr:uid="{349F8D66-65F2-4889-886E-C6C0F14BCCC8}"/>
    <cellStyle name="Note 2 2 5 3 2" xfId="22907" xr:uid="{C4092CF2-56EC-4637-949F-28A0A8E98A97}"/>
    <cellStyle name="Note 2 2 5 3 2 2" xfId="46919" xr:uid="{7976CBFD-31A3-45F7-BC6D-D611E4F0D704}"/>
    <cellStyle name="Note 2 2 5 3 3" xfId="24663" xr:uid="{4281D0DB-1C8F-4F6D-8FE8-A81BB1A8A070}"/>
    <cellStyle name="Note 2 2 5 4" xfId="17562" xr:uid="{8CB37C46-3BDB-4DB5-9096-59579788CD7B}"/>
    <cellStyle name="Note 2 2 5 4 2" xfId="41836" xr:uid="{8FE94A2C-9DF3-4B50-B9FB-9A0922BA3242}"/>
    <cellStyle name="Note 2 2 5 5" xfId="19099" xr:uid="{C32BAF48-DD09-4B6E-AC2D-C98DE9AAA0D2}"/>
    <cellStyle name="Note 2 2 5 5 2" xfId="43293" xr:uid="{689180D6-1BCC-40FA-A6E2-164EA91D0469}"/>
    <cellStyle name="Note 2 2 5 6" xfId="24214" xr:uid="{B125C679-5AA5-423E-A555-5187DA630AB2}"/>
    <cellStyle name="Note 2 2 6" xfId="4225" xr:uid="{BC8F3D3C-57E6-4F7E-85D4-3C126379E03F}"/>
    <cellStyle name="Note 2 2 6 2" xfId="12566" xr:uid="{1A900CDE-43F2-4758-80E4-7BBE0F631890}"/>
    <cellStyle name="Note 2 2 6 2 2" xfId="37151" xr:uid="{6375BC5B-D733-416B-9E28-8EE870199514}"/>
    <cellStyle name="Note 2 2 6 3" xfId="17232" xr:uid="{5E9AD15F-066F-4F99-ADBC-9B3190646E0D}"/>
    <cellStyle name="Note 2 2 6 3 2" xfId="41578" xr:uid="{518E1EB3-68D9-4634-B06E-D7AF0C7C7E44}"/>
    <cellStyle name="Note 2 2 6 4" xfId="17581" xr:uid="{359BB3B5-6699-4C42-998D-B677DB187881}"/>
    <cellStyle name="Note 2 2 6 4 2" xfId="41850" xr:uid="{7FC14935-417D-482E-BE88-627498E774B6}"/>
    <cellStyle name="Note 2 2 6 5" xfId="21425" xr:uid="{30F2BCE7-D4CB-41A7-BE44-AE740618025B}"/>
    <cellStyle name="Note 2 2 6 5 2" xfId="45532" xr:uid="{A8F3E805-E63F-474F-9954-CBB9C4B75A5F}"/>
    <cellStyle name="Note 2 2 6 6" xfId="24521" xr:uid="{B03082AE-D0B3-42B8-AF3C-5CBCF7517E52}"/>
    <cellStyle name="Note 2 2 7" xfId="4638" xr:uid="{2484C751-24E5-4F8B-886D-FDEED0E2C945}"/>
    <cellStyle name="Note 2 2 7 2" xfId="12979" xr:uid="{C6A3EC16-AB77-4B39-B831-2CF03524D8C7}"/>
    <cellStyle name="Note 2 2 7 2 2" xfId="37564" xr:uid="{DF77A965-20A0-4BF8-B507-009C03571E53}"/>
    <cellStyle name="Note 2 2 7 3" xfId="17312" xr:uid="{6669ABB9-8A3F-4591-9D5F-ED43E0A7F450}"/>
    <cellStyle name="Note 2 2 7 3 2" xfId="41647" xr:uid="{B4E01CB3-8D47-4FED-B1A4-B79224114654}"/>
    <cellStyle name="Note 2 2 7 4" xfId="8740" xr:uid="{35630B28-9048-4A27-AB26-1E02EA9CAFBE}"/>
    <cellStyle name="Note 2 2 7 4 2" xfId="33518" xr:uid="{A90EB7D6-86A2-4309-B290-591B1CFD5B56}"/>
    <cellStyle name="Note 2 2 7 5" xfId="23646" xr:uid="{E8049365-2A4F-4D6B-A62B-A3B95DCE197A}"/>
    <cellStyle name="Note 2 2 7 5 2" xfId="47514" xr:uid="{A6CFF39D-F80C-4137-9E16-111C0E4598D8}"/>
    <cellStyle name="Note 2 2 7 6" xfId="25092" xr:uid="{7B6B04FB-9C3F-406E-9FD7-28F5D10E7E46}"/>
    <cellStyle name="Note 2 2 8" xfId="4749" xr:uid="{1082BEC2-A733-4973-A1A5-B636960C5393}"/>
    <cellStyle name="Note 2 2 8 2" xfId="17373" xr:uid="{0ED27313-932F-4A5F-892E-08AB28E401B8}"/>
    <cellStyle name="Note 2 2 8 2 2" xfId="41703" xr:uid="{E5B26E35-6089-4A3C-93BC-6120630007D3}"/>
    <cellStyle name="Note 2 2 8 3" xfId="17604" xr:uid="{2ABAA534-B41B-4738-B193-C285EA5E3744}"/>
    <cellStyle name="Note 2 2 8 3 2" xfId="41862" xr:uid="{77948CF6-1869-483A-A72A-1EE85131801E}"/>
    <cellStyle name="Note 2 2 8 4" xfId="29646" xr:uid="{D5980E8D-D6FD-44E1-BDD5-089A7B168BA7}"/>
    <cellStyle name="Note 2 2 9" xfId="13270" xr:uid="{9A197B2D-52EA-4791-841D-D80A561CF736}"/>
    <cellStyle name="Note 2 2 9 2" xfId="37854" xr:uid="{8A253BA3-A3D5-4B1C-8121-627CFB9A8BF7}"/>
    <cellStyle name="Note 2 3" xfId="299" xr:uid="{83C07021-46A6-4464-B308-90FCD73C8785}"/>
    <cellStyle name="Note 2 3 10" xfId="18325" xr:uid="{7E694289-A82B-4A46-AF79-E134B27EE1CA}"/>
    <cellStyle name="Note 2 3 10 2" xfId="42550" xr:uid="{75DE6F47-A28C-497B-9CE0-941F282AE13D}"/>
    <cellStyle name="Note 2 3 11" xfId="24093" xr:uid="{82529F8D-B3B7-4096-BE5A-8065123FD66B}"/>
    <cellStyle name="Note 2 3 2" xfId="333" xr:uid="{534F95F2-BE0D-4131-A3DE-67E86A3162DD}"/>
    <cellStyle name="Note 2 3 2 10" xfId="24110" xr:uid="{81D9009C-8E4B-436A-B789-9B50F925F93E}"/>
    <cellStyle name="Note 2 3 2 2" xfId="1364" xr:uid="{9F746265-2528-4A0E-B912-3B6EDAA96352}"/>
    <cellStyle name="Note 2 3 2 2 2" xfId="9726" xr:uid="{3339D7FC-6C1C-4587-BAE5-00451DCD5D20}"/>
    <cellStyle name="Note 2 3 2 2 2 2" xfId="21374" xr:uid="{2B2070A9-966F-40ED-8AB6-0D7D36085BAC}"/>
    <cellStyle name="Note 2 3 2 2 2 2 2" xfId="45491" xr:uid="{62B5C92E-2583-4A19-936A-B78FAB9E79E5}"/>
    <cellStyle name="Note 2 3 2 2 2 3" xfId="24484" xr:uid="{22603144-0C6B-4738-9198-BA32729B694E}"/>
    <cellStyle name="Note 2 3 2 2 3" xfId="16953" xr:uid="{AA4FD00E-4834-4A57-89AC-6990D216540C}"/>
    <cellStyle name="Note 2 3 2 2 3 2" xfId="23392" xr:uid="{CC26BE6B-217A-4D80-BC86-1AD3F8B91A4F}"/>
    <cellStyle name="Note 2 3 2 2 3 2 2" xfId="47352" xr:uid="{D78CC1C3-62E8-4630-A7C7-0EE3926BCF49}"/>
    <cellStyle name="Note 2 3 2 2 3 3" xfId="24838" xr:uid="{7D5A6387-A492-4620-B5EA-FFA3D47C568F}"/>
    <cellStyle name="Note 2 3 2 2 4" xfId="17105" xr:uid="{A24F4796-AB1E-40CA-A556-ACEFF03C687C}"/>
    <cellStyle name="Note 2 3 2 2 4 2" xfId="23267" xr:uid="{989DB1AC-558C-4454-B085-5EDEFC178B37}"/>
    <cellStyle name="Note 2 3 2 2 4 2 2" xfId="47263" xr:uid="{3266D71D-61A1-47AE-A134-7460DBDE1420}"/>
    <cellStyle name="Note 2 3 2 2 4 3" xfId="24713" xr:uid="{68E3F1C6-856C-4E26-9974-7175F2B529FE}"/>
    <cellStyle name="Note 2 3 2 2 5" xfId="18909" xr:uid="{CFA0BEF6-E0B6-4097-A6EB-F7889D3777D3}"/>
    <cellStyle name="Note 2 3 2 2 5 2" xfId="43105" xr:uid="{99242049-15F0-44F3-BE2E-87E85FC16201}"/>
    <cellStyle name="Note 2 3 2 2 6" xfId="24171" xr:uid="{DFA12E9F-F647-421D-8EC3-D23F802F87BA}"/>
    <cellStyle name="Note 2 3 2 3" xfId="3888" xr:uid="{8BF5DEBA-5190-4930-83FF-7FF6A43134AC}"/>
    <cellStyle name="Note 2 3 2 3 2" xfId="12229" xr:uid="{61F3342E-6F77-42A2-B6E7-BDEE14418C7D}"/>
    <cellStyle name="Note 2 3 2 3 2 2" xfId="23524" xr:uid="{1229A0F9-FCE4-4307-8F22-B45B762A6505}"/>
    <cellStyle name="Note 2 3 2 3 2 2 2" xfId="47449" xr:uid="{109B3F91-B9C5-44AE-93BC-626AEC7EE83B}"/>
    <cellStyle name="Note 2 3 2 3 2 3" xfId="24970" xr:uid="{A3278785-AE7E-49EC-ACF3-C0F5F3A5B2E3}"/>
    <cellStyle name="Note 2 3 2 3 3" xfId="17150" xr:uid="{7EF9D6CB-48D0-4353-B05D-DC89C6F159B6}"/>
    <cellStyle name="Note 2 3 2 3 3 2" xfId="23471" xr:uid="{D32EB010-A363-4635-8B48-DA998D356B0A}"/>
    <cellStyle name="Note 2 3 2 3 3 2 2" xfId="47403" xr:uid="{400A1FC6-219B-4118-9A06-14A22FCE364E}"/>
    <cellStyle name="Note 2 3 2 3 3 3" xfId="24917" xr:uid="{DCB3D17E-5D0E-430F-AF9F-E01722C4FE39}"/>
    <cellStyle name="Note 2 3 2 3 4" xfId="17626" xr:uid="{12E0755E-9F66-4F1A-AC74-548B9C06CB02}"/>
    <cellStyle name="Note 2 3 2 3 4 2" xfId="41879" xr:uid="{3E81456F-D1F2-4D6D-8309-2CA47DA25F53}"/>
    <cellStyle name="Note 2 3 2 3 5" xfId="19132" xr:uid="{1129A8E7-D131-496B-B0C1-40E9751AEBB9}"/>
    <cellStyle name="Note 2 3 2 3 5 2" xfId="43326" xr:uid="{50B3317E-F4DA-4A60-AEA6-AE29410FA191}"/>
    <cellStyle name="Note 2 3 2 3 6" xfId="24236" xr:uid="{A47CF0F3-B34B-43D9-ADD4-3C567571AACE}"/>
    <cellStyle name="Note 2 3 2 4" xfId="4258" xr:uid="{53E6E6FD-A5F4-45BF-AAF6-FC00430480CB}"/>
    <cellStyle name="Note 2 3 2 4 2" xfId="12599" xr:uid="{6B69C3C6-1463-42C5-805C-73F1C58C9946}"/>
    <cellStyle name="Note 2 3 2 4 2 2" xfId="37184" xr:uid="{34C58F88-7EA9-4A2C-95AB-CABE8B123E48}"/>
    <cellStyle name="Note 2 3 2 4 3" xfId="17260" xr:uid="{50A7EA5C-2499-4E7A-89AA-0532C7F88959}"/>
    <cellStyle name="Note 2 3 2 4 3 2" xfId="41606" xr:uid="{EDA47D54-CEB0-43ED-8014-E25756464FC8}"/>
    <cellStyle name="Note 2 3 2 4 4" xfId="17363" xr:uid="{2680FD1B-2059-4DF3-83D0-841719BF0016}"/>
    <cellStyle name="Note 2 3 2 4 4 2" xfId="41696" xr:uid="{484D7909-D56C-4CC4-92CF-3DD7542F9F6A}"/>
    <cellStyle name="Note 2 3 2 4 5" xfId="23223" xr:uid="{1885A369-DF99-4CBB-9495-21CAC9EA6112}"/>
    <cellStyle name="Note 2 3 2 4 5 2" xfId="47234" xr:uid="{F8CADE53-7335-4117-99BD-E047F134C2A4}"/>
    <cellStyle name="Note 2 3 2 4 6" xfId="24669" xr:uid="{A358C557-5BF1-44EC-8728-CDA04E2E8F5C}"/>
    <cellStyle name="Note 2 3 2 5" xfId="4645" xr:uid="{B9EB04DC-6504-458F-97A2-6BA847A1B80A}"/>
    <cellStyle name="Note 2 3 2 5 2" xfId="12986" xr:uid="{8CDD7F94-00B3-476D-BDE3-687192330D14}"/>
    <cellStyle name="Note 2 3 2 5 2 2" xfId="37571" xr:uid="{DF22C358-645F-40D2-87DF-5D81BBD6F28C}"/>
    <cellStyle name="Note 2 3 2 5 3" xfId="17319" xr:uid="{13771199-D7F4-4EC5-96E4-4CA963AB2631}"/>
    <cellStyle name="Note 2 3 2 5 3 2" xfId="41654" xr:uid="{249C72EB-7B3F-4C57-AA05-8B68958E67A5}"/>
    <cellStyle name="Note 2 3 2 5 4" xfId="17297" xr:uid="{B214F679-F124-405D-B5C6-94A26B479171}"/>
    <cellStyle name="Note 2 3 2 5 4 2" xfId="41632" xr:uid="{F589ED1B-DA5B-4DB8-AB6A-AB337562584A}"/>
    <cellStyle name="Note 2 3 2 5 5" xfId="23567" xr:uid="{12082C4D-EFCC-4F22-B164-F4BF2121DA45}"/>
    <cellStyle name="Note 2 3 2 5 5 2" xfId="47479" xr:uid="{F49125E7-7529-423A-B167-9B1FD14D003E}"/>
    <cellStyle name="Note 2 3 2 5 6" xfId="25013" xr:uid="{2D58A1F7-A48E-4B0B-8566-5C6E35BDE299}"/>
    <cellStyle name="Note 2 3 2 6" xfId="5304" xr:uid="{BD8C0E46-7E9D-46A1-8E18-C875A5D94CD1}"/>
    <cellStyle name="Note 2 3 2 6 2" xfId="17453" xr:uid="{0BF45DF2-1141-4F51-AA35-9B49CA22750B}"/>
    <cellStyle name="Note 2 3 2 6 2 2" xfId="41762" xr:uid="{35118A8D-ABB2-4392-892D-EF06F84F042D}"/>
    <cellStyle name="Note 2 3 2 6 3" xfId="17511" xr:uid="{7C4565E8-CC98-4D09-A5C5-5B5D10A08501}"/>
    <cellStyle name="Note 2 3 2 6 3 2" xfId="41806" xr:uid="{CE993235-B41F-446E-BCC5-F40F5D77C092}"/>
    <cellStyle name="Note 2 3 2 6 4" xfId="30156" xr:uid="{0AD7D80F-7385-4B64-983B-2A2CE3C0B565}"/>
    <cellStyle name="Note 2 3 2 7" xfId="16831" xr:uid="{4A6FC155-B60E-4C54-9F5C-B41F3DC1CB58}"/>
    <cellStyle name="Note 2 3 2 7 2" xfId="41412" xr:uid="{8CC5AB84-EA3E-491B-89AD-1F56F10E8C0D}"/>
    <cellStyle name="Note 2 3 2 8" xfId="17380" xr:uid="{4FA11FBD-B6F1-40FC-974F-A7B05F75F472}"/>
    <cellStyle name="Note 2 3 2 8 2" xfId="41710" xr:uid="{FAD87CC4-9697-41AB-BCEF-C8107C1A7584}"/>
    <cellStyle name="Note 2 3 2 9" xfId="18348" xr:uid="{07A836C2-460E-4BAA-8A35-134AC58B9582}"/>
    <cellStyle name="Note 2 3 2 9 2" xfId="42573" xr:uid="{062656D8-966A-4E08-9CBC-5862170BDADA}"/>
    <cellStyle name="Note 2 3 3" xfId="909" xr:uid="{5986CC4F-53DF-4980-941B-536B43374BC9}"/>
    <cellStyle name="Note 2 3 3 2" xfId="9287" xr:uid="{E026E4DA-253E-4B15-86C3-46AF9C96CE84}"/>
    <cellStyle name="Note 2 3 3 2 2" xfId="21355" xr:uid="{12B94B64-449D-4E34-AC07-4581D9A78C38}"/>
    <cellStyle name="Note 2 3 3 2 2 2" xfId="45473" xr:uid="{484D3DF4-FA62-4D5A-81AD-A17ADC36FAC7}"/>
    <cellStyle name="Note 2 3 3 2 3" xfId="24465" xr:uid="{1E9C46E0-7CA9-4C6D-8F6E-7280BF638D15}"/>
    <cellStyle name="Note 2 3 3 3" xfId="16897" xr:uid="{C283BC6B-2AA2-4994-9100-F0DAC2197306}"/>
    <cellStyle name="Note 2 3 3 3 2" xfId="23369" xr:uid="{1ED955B0-B565-4111-908A-B08054C99886}"/>
    <cellStyle name="Note 2 3 3 3 2 2" xfId="47329" xr:uid="{3F0D9527-6673-4077-A348-870B5D044987}"/>
    <cellStyle name="Note 2 3 3 3 3" xfId="24815" xr:uid="{5CD09367-60EE-4EA3-93DC-94AA908FEEB7}"/>
    <cellStyle name="Note 2 3 3 4" xfId="17444" xr:uid="{DFEAF336-B63B-4C38-B3C6-B5F6D3D86726}"/>
    <cellStyle name="Note 2 3 3 4 2" xfId="24084" xr:uid="{CC0EF603-6B1B-4DC2-93EC-B4A223A02658}"/>
    <cellStyle name="Note 2 3 3 4 2 2" xfId="47656" xr:uid="{DEA63584-6E67-4675-889B-BA272DC285BC}"/>
    <cellStyle name="Note 2 3 3 4 3" xfId="25530" xr:uid="{0A858B3A-1A0D-47AF-8DF2-421296F81095}"/>
    <cellStyle name="Note 2 3 3 5" xfId="18886" xr:uid="{8593DAC4-F5EE-4522-A6E0-5EEB69D90913}"/>
    <cellStyle name="Note 2 3 3 5 2" xfId="43082" xr:uid="{96668489-F16E-4770-B8D5-89F98D3604AD}"/>
    <cellStyle name="Note 2 3 3 6" xfId="24154" xr:uid="{483A4A29-DC6B-41A3-BBD8-31E2CD3C2CC3}"/>
    <cellStyle name="Note 2 3 4" xfId="3907" xr:uid="{066511E7-DD95-418B-BAA5-DE225E5453B5}"/>
    <cellStyle name="Note 2 3 4 2" xfId="12248" xr:uid="{2C46878C-1ACA-4C85-A61F-9AD635F5F2B8}"/>
    <cellStyle name="Note 2 3 4 2 2" xfId="23499" xr:uid="{DCD95032-8769-4669-A026-7201959E1C1E}"/>
    <cellStyle name="Note 2 3 4 2 2 2" xfId="47425" xr:uid="{1A4E981F-5803-4E6A-9807-E4AA24FD64F0}"/>
    <cellStyle name="Note 2 3 4 2 3" xfId="24945" xr:uid="{A77F7176-B43D-44C6-B1CB-A9694683DF41}"/>
    <cellStyle name="Note 2 3 4 3" xfId="17169" xr:uid="{64836F99-0ADC-4654-B173-C003656223B5}"/>
    <cellStyle name="Note 2 3 4 3 2" xfId="23853" xr:uid="{001EC2F5-0B22-4178-918E-E499EF35CB5A}"/>
    <cellStyle name="Note 2 3 4 3 2 2" xfId="47573" xr:uid="{7D7CB28A-5F4A-4BE5-AA23-CE43527C045E}"/>
    <cellStyle name="Note 2 3 4 3 3" xfId="25299" xr:uid="{7A475E30-5173-4726-9959-FF233AFF6AC5}"/>
    <cellStyle name="Note 2 3 4 4" xfId="17052" xr:uid="{D112531F-2145-452E-9B55-5A9C4C35CD58}"/>
    <cellStyle name="Note 2 3 4 4 2" xfId="41489" xr:uid="{B13FC5AA-4357-4E90-92A7-995D11E2761E}"/>
    <cellStyle name="Note 2 3 4 5" xfId="19104" xr:uid="{6DBB6A9F-BA51-445E-9E83-EC75E544A31C}"/>
    <cellStyle name="Note 2 3 4 5 2" xfId="43298" xr:uid="{A40C7859-975D-4C1C-B198-CE02C7F8335C}"/>
    <cellStyle name="Note 2 3 4 6" xfId="24219" xr:uid="{18E6C3D8-389E-43FB-A35E-BEC625C07A74}"/>
    <cellStyle name="Note 2 3 5" xfId="4230" xr:uid="{AA3E9D0F-3B84-4F0A-9DA7-DC553E0314DB}"/>
    <cellStyle name="Note 2 3 5 2" xfId="12571" xr:uid="{D7D5FE47-1422-4EC7-A350-04583309E535}"/>
    <cellStyle name="Note 2 3 5 2 2" xfId="37156" xr:uid="{746F2799-F2D1-4705-8F79-43B2756D8DB6}"/>
    <cellStyle name="Note 2 3 5 3" xfId="17237" xr:uid="{2B3F4FE2-EE46-4595-BCA3-D1AA805E9A36}"/>
    <cellStyle name="Note 2 3 5 3 2" xfId="41583" xr:uid="{5FD24B82-DC06-41A8-9CB4-F56FEEA35B20}"/>
    <cellStyle name="Note 2 3 5 4" xfId="17036" xr:uid="{7A48A61C-CAC3-4BE4-A106-DBEF473ABE3B}"/>
    <cellStyle name="Note 2 3 5 4 2" xfId="41478" xr:uid="{3F46AD30-64CA-46BA-90C5-0003AD7A0E51}"/>
    <cellStyle name="Note 2 3 5 5" xfId="21407" xr:uid="{C335DE3C-9FCB-4275-8B22-82D6C63B1020}"/>
    <cellStyle name="Note 2 3 5 5 2" xfId="45514" xr:uid="{8F513E4A-12C3-4647-B97A-00D634CB9B36}"/>
    <cellStyle name="Note 2 3 5 6" xfId="24513" xr:uid="{D4D6638A-5354-4EE0-9170-F6476E1E69FE}"/>
    <cellStyle name="Note 2 3 6" xfId="4664" xr:uid="{45BBFCDD-1C84-4607-BC08-07D0B8C75791}"/>
    <cellStyle name="Note 2 3 6 2" xfId="13005" xr:uid="{338563C5-14A3-49CF-B9EF-9A421D9EE14C}"/>
    <cellStyle name="Note 2 3 6 2 2" xfId="37590" xr:uid="{0157E199-72CC-459C-B48D-ECBE48841FA6}"/>
    <cellStyle name="Note 2 3 6 3" xfId="17338" xr:uid="{486FDCE1-EDBF-410F-A732-84A81ED11735}"/>
    <cellStyle name="Note 2 3 6 3 2" xfId="41673" xr:uid="{372D314F-F801-406C-9DAC-BE74C34D6D83}"/>
    <cellStyle name="Note 2 3 6 4" xfId="16850" xr:uid="{FA5D89E3-DA08-4550-B477-4081A584B547}"/>
    <cellStyle name="Note 2 3 6 4 2" xfId="41422" xr:uid="{C01881E7-0542-4FAF-9CD3-135CDFE615B7}"/>
    <cellStyle name="Note 2 3 6 5" xfId="23618" xr:uid="{9EA1DE97-7D0A-4532-B263-31C84446F3FB}"/>
    <cellStyle name="Note 2 3 6 5 2" xfId="47501" xr:uid="{E60B4A4E-BED6-483C-9D49-91293F0D8738}"/>
    <cellStyle name="Note 2 3 6 6" xfId="25064" xr:uid="{40B36F25-81CA-4AA0-9791-1A123145B104}"/>
    <cellStyle name="Note 2 3 7" xfId="4873" xr:uid="{317E7D6B-B8DF-4DA6-8B80-1687204BE181}"/>
    <cellStyle name="Note 2 3 7 2" xfId="17397" xr:uid="{4BA339C4-8BAA-4DDE-A475-5F441DB3B7DF}"/>
    <cellStyle name="Note 2 3 7 2 2" xfId="41727" xr:uid="{3BB72BB1-B9AF-457F-9A18-9FF86CF979FC}"/>
    <cellStyle name="Note 2 3 7 3" xfId="17555" xr:uid="{1A4F1FDC-A493-43E0-84E9-1656B9BAD41A}"/>
    <cellStyle name="Note 2 3 7 3 2" xfId="41831" xr:uid="{E7513DB4-B717-41BE-81F6-8BBE7F559E7A}"/>
    <cellStyle name="Note 2 3 7 4" xfId="29754" xr:uid="{F535CF0E-1EB5-4B80-8FB9-5B187D91FAC4}"/>
    <cellStyle name="Note 2 3 8" xfId="9089" xr:uid="{6F6D1FC3-C0D4-46A2-A15B-F0A7708A8318}"/>
    <cellStyle name="Note 2 3 8 2" xfId="33843" xr:uid="{EB14B9BB-8211-4357-A93E-16C59D57CD02}"/>
    <cellStyle name="Note 2 3 9" xfId="17574" xr:uid="{268A17D3-A752-454A-B697-2A2FF6DF30A9}"/>
    <cellStyle name="Note 2 3 9 2" xfId="41845" xr:uid="{9A32797B-1B32-4C6B-8E29-827FE8864D80}"/>
    <cellStyle name="Note 2 4" xfId="219" xr:uid="{7C3AEA5F-434F-4708-BA39-17D86925F5AB}"/>
    <cellStyle name="Note 2 4 10" xfId="18310" xr:uid="{B304E2E0-CBB2-4123-AA75-BB428A69ACBC}"/>
    <cellStyle name="Note 2 4 10 2" xfId="42535" xr:uid="{FFD1B78E-91E3-40EF-AFBB-309E5DF4E20F}"/>
    <cellStyle name="Note 2 4 11" xfId="19527" xr:uid="{DD97BC45-F21E-4398-A9C9-385E13326576}"/>
    <cellStyle name="Note 2 4 2" xfId="427" xr:uid="{8A64FF1E-A2D0-44D0-97CF-6462A357E9F5}"/>
    <cellStyle name="Note 2 4 2 2" xfId="8821" xr:uid="{7A0E4452-204B-43A8-AEA9-895A7E3E40F1}"/>
    <cellStyle name="Note 2 4 2 2 2" xfId="21393" xr:uid="{2EE47AF0-3F04-44AB-BBB2-96F287386031}"/>
    <cellStyle name="Note 2 4 2 2 2 2" xfId="24500" xr:uid="{20A5F610-D780-4BEF-8117-DF2E8EE5991D}"/>
    <cellStyle name="Note 2 4 2 2 3" xfId="23415" xr:uid="{BFE5C2C0-83AF-4609-A6B7-C98192C6B942}"/>
    <cellStyle name="Note 2 4 2 2 3 2" xfId="24861" xr:uid="{71C4136E-58B1-43BA-8544-5CD4337E7D30}"/>
    <cellStyle name="Note 2 4 2 2 4" xfId="23673" xr:uid="{74654507-7D12-4ADB-B852-96F36243FACE}"/>
    <cellStyle name="Note 2 4 2 2 4 2" xfId="25119" xr:uid="{DC199355-053F-4C62-A0AC-26E71645AF5B}"/>
    <cellStyle name="Note 2 4 2 2 5" xfId="18932" xr:uid="{F3EC53F2-0278-4F9A-9FA5-F89E9255FF32}"/>
    <cellStyle name="Note 2 4 2 2 5 2" xfId="43128" xr:uid="{CBACB90A-1CE4-448D-9FA6-273F4F186876}"/>
    <cellStyle name="Note 2 4 2 2 6" xfId="24185" xr:uid="{32EAD88D-3B07-4A5F-91D3-AA5395149E83}"/>
    <cellStyle name="Note 2 4 2 3" xfId="8598" xr:uid="{7DD46CF0-4A29-483F-B1DD-92A5DCA72606}"/>
    <cellStyle name="Note 2 4 2 3 2" xfId="23563" xr:uid="{B657AC24-8825-4EA4-9DD3-418CB680A5A4}"/>
    <cellStyle name="Note 2 4 2 3 2 2" xfId="25009" xr:uid="{6AA34AC3-5AD1-4343-A220-3828069A61F4}"/>
    <cellStyle name="Note 2 4 2 3 3" xfId="23855" xr:uid="{145AE696-241A-42BE-9312-DF396A1DBB27}"/>
    <cellStyle name="Note 2 4 2 3 3 2" xfId="25301" xr:uid="{BD8FF9CA-541A-4080-85B7-472E0991BE61}"/>
    <cellStyle name="Note 2 4 2 3 4" xfId="19217" xr:uid="{205CC814-6FAC-4BC0-827C-4BA47142485A}"/>
    <cellStyle name="Note 2 4 2 3 4 2" xfId="43411" xr:uid="{52CB25E7-8758-4ED2-9181-850F852E612E}"/>
    <cellStyle name="Note 2 4 2 3 5" xfId="24250" xr:uid="{53D1488E-F78B-4D61-93F0-3260DA11DBCA}"/>
    <cellStyle name="Note 2 4 2 4" xfId="17083" xr:uid="{36614DDF-A69A-446E-88BA-3C495218BF9A}"/>
    <cellStyle name="Note 2 4 2 4 2" xfId="23264" xr:uid="{BD975AFB-928F-4498-AD7A-07D08BEEC4DA}"/>
    <cellStyle name="Note 2 4 2 4 2 2" xfId="47260" xr:uid="{462742D4-5EA9-4EC6-9F0F-AFBD88FF9813}"/>
    <cellStyle name="Note 2 4 2 4 3" xfId="24710" xr:uid="{649E1EFB-6C50-4EF6-8BC2-33953888865C}"/>
    <cellStyle name="Note 2 4 2 5" xfId="23603" xr:uid="{366E738B-F063-4919-8C90-2186B5A1E745}"/>
    <cellStyle name="Note 2 4 2 5 2" xfId="25049" xr:uid="{37A28180-BF2A-4B4B-A3FF-5EA3C11D5D0D}"/>
    <cellStyle name="Note 2 4 2 6" xfId="18610" xr:uid="{C2CD8B4F-2E08-467C-BB98-DA06BB7D8248}"/>
    <cellStyle name="Note 2 4 2 6 2" xfId="42806" xr:uid="{F89FD889-FD97-4FEC-BF98-DA89058C6792}"/>
    <cellStyle name="Note 2 4 2 7" xfId="24124" xr:uid="{16091E51-E995-4624-89F6-664EEC2BF2F1}"/>
    <cellStyle name="Note 2 4 3" xfId="1185" xr:uid="{7A52C03C-CA7D-419A-9C62-45A769EC6864}"/>
    <cellStyle name="Note 2 4 3 2" xfId="9555" xr:uid="{5165B695-DF50-477C-BF02-47C733F826C9}"/>
    <cellStyle name="Note 2 4 3 2 2" xfId="21342" xr:uid="{1A1C82A2-2374-434C-B007-AE8985162EA0}"/>
    <cellStyle name="Note 2 4 3 2 2 2" xfId="45460" xr:uid="{B11D4EEC-30A3-4F00-9850-D1C66C3693EB}"/>
    <cellStyle name="Note 2 4 3 2 3" xfId="24452" xr:uid="{7F1DC79C-E580-465F-9AAE-26388322D226}"/>
    <cellStyle name="Note 2 4 3 3" xfId="16938" xr:uid="{A4D154AA-9789-468F-AE22-41BF5E88159E}"/>
    <cellStyle name="Note 2 4 3 3 2" xfId="23354" xr:uid="{05C27CA3-CD97-4088-9833-DC3D685BF5FE}"/>
    <cellStyle name="Note 2 4 3 3 2 2" xfId="47314" xr:uid="{1D8925D8-3A9B-44A2-8768-7773CC3E6EBE}"/>
    <cellStyle name="Note 2 4 3 3 3" xfId="24800" xr:uid="{AC4D4737-5FD8-4865-9A62-2C144B458358}"/>
    <cellStyle name="Note 2 4 3 4" xfId="17558" xr:uid="{229FA746-54BB-4469-85E9-DF7BB213CA58}"/>
    <cellStyle name="Note 2 4 3 4 2" xfId="24015" xr:uid="{CC3AE604-B63E-4B3F-B363-8CF316D809BD}"/>
    <cellStyle name="Note 2 4 3 4 2 2" xfId="47640" xr:uid="{5081E39C-CB60-419D-8050-AA538059B9E1}"/>
    <cellStyle name="Note 2 4 3 4 3" xfId="25461" xr:uid="{3F4B4E30-795D-45CB-B4E0-AF7D9961C3BD}"/>
    <cellStyle name="Note 2 4 3 5" xfId="18871" xr:uid="{937F6E9A-C506-4196-A8E7-21592C017C39}"/>
    <cellStyle name="Note 2 4 3 5 2" xfId="43067" xr:uid="{AC3BE6E8-AA7C-47A7-A333-E781EC125B7B}"/>
    <cellStyle name="Note 2 4 3 6" xfId="24142" xr:uid="{0E45BBC5-E403-4244-B65A-04562D6A24FA}"/>
    <cellStyle name="Note 2 4 4" xfId="3392" xr:uid="{EEF5FAFD-F74C-4D6F-AAB7-48CC090A79FA}"/>
    <cellStyle name="Note 2 4 4 2" xfId="11733" xr:uid="{347EDDA1-D01A-4A1F-A62A-9BE284848C29}"/>
    <cellStyle name="Note 2 4 4 2 2" xfId="23472" xr:uid="{FD32B4FE-8762-4E6A-8E29-1E8DD40FB439}"/>
    <cellStyle name="Note 2 4 4 2 2 2" xfId="47404" xr:uid="{862C76D1-B790-427E-AFB7-0D4845748D4C}"/>
    <cellStyle name="Note 2 4 4 2 3" xfId="24918" xr:uid="{A0F079E9-B48F-4E66-900C-9F788EBAA8AB}"/>
    <cellStyle name="Note 2 4 4 3" xfId="17096" xr:uid="{88895C5B-4BA7-42A5-B545-EA26479A06F4}"/>
    <cellStyle name="Note 2 4 4 3 2" xfId="23908" xr:uid="{E8A4E3C6-CF47-4279-A5B9-6D9E28965ECB}"/>
    <cellStyle name="Note 2 4 4 3 2 2" xfId="47597" xr:uid="{800D2BCD-92DA-42FC-92F0-96D24506755F}"/>
    <cellStyle name="Note 2 4 4 3 3" xfId="25354" xr:uid="{2E7FAD9C-5DE5-4900-8725-FFB3BF26CD29}"/>
    <cellStyle name="Note 2 4 4 4" xfId="16933" xr:uid="{8C56E904-0037-4F72-9268-156F9B0A9A3A}"/>
    <cellStyle name="Note 2 4 4 4 2" xfId="41443" xr:uid="{CA787D83-59B8-458B-B843-4859D83D999F}"/>
    <cellStyle name="Note 2 4 4 5" xfId="19038" xr:uid="{91063B71-568F-419A-920B-D6114699855D}"/>
    <cellStyle name="Note 2 4 4 5 2" xfId="43232" xr:uid="{9274D2C0-B451-4E11-A9C7-3BA43879F93B}"/>
    <cellStyle name="Note 2 4 4 6" xfId="24207" xr:uid="{98E76A25-6335-4408-AC7C-D1CF972D3C7C}"/>
    <cellStyle name="Note 2 4 5" xfId="4164" xr:uid="{DB737995-200B-4543-8E92-63203D8B2112}"/>
    <cellStyle name="Note 2 4 5 2" xfId="12505" xr:uid="{173C5D0B-7A3F-4EDF-BE12-9E85CD5B378B}"/>
    <cellStyle name="Note 2 4 5 2 2" xfId="37090" xr:uid="{1DBE4B02-F2CA-4CDE-BEF6-059D828085F5}"/>
    <cellStyle name="Note 2 4 5 3" xfId="17220" xr:uid="{7C2147BC-E561-499E-9051-EC69260F849C}"/>
    <cellStyle name="Note 2 4 5 3 2" xfId="41567" xr:uid="{11BB51FF-BD5B-45DA-9480-0FCE347FB7C1}"/>
    <cellStyle name="Note 2 4 5 4" xfId="16967" xr:uid="{D1F3F74C-617E-4978-8191-57EA3EF088D5}"/>
    <cellStyle name="Note 2 4 5 4 2" xfId="41456" xr:uid="{CC20F58F-481B-48D6-B0C5-B060628E78F4}"/>
    <cellStyle name="Note 2 4 5 5" xfId="22770" xr:uid="{BD13A6BE-861C-4D97-8CBA-2CC3A7F13476}"/>
    <cellStyle name="Note 2 4 5 5 2" xfId="46796" xr:uid="{830244B2-0CD9-4753-9133-33A2ED2EBBAE}"/>
    <cellStyle name="Note 2 4 5 6" xfId="24644" xr:uid="{D6E2126C-5FAB-4525-AABC-AFD71DF1D5B1}"/>
    <cellStyle name="Note 2 4 6" xfId="4079" xr:uid="{89359AA2-39F0-44FC-AD76-C32DEC958682}"/>
    <cellStyle name="Note 2 4 6 2" xfId="12420" xr:uid="{CA7027D1-C9CC-47DE-87A4-734CF46F200A}"/>
    <cellStyle name="Note 2 4 6 2 2" xfId="37005" xr:uid="{FF28E091-228B-4BB7-986A-686AB0CC43C9}"/>
    <cellStyle name="Note 2 4 6 3" xfId="17197" xr:uid="{639C0E8A-5C2B-4724-B435-F89FF2481237}"/>
    <cellStyle name="Note 2 4 6 3 2" xfId="41544" xr:uid="{B9705D63-E18C-4524-93DD-CA032BE03F75}"/>
    <cellStyle name="Note 2 4 6 4" xfId="17509" xr:uid="{F017ABFD-B46F-4F8C-8326-1A7941FCB74E}"/>
    <cellStyle name="Note 2 4 6 4 2" xfId="41804" xr:uid="{DFDB8FCB-28A7-46C0-B548-B17C5AC5E42B}"/>
    <cellStyle name="Note 2 4 6 5" xfId="23303" xr:uid="{25C38DD0-F536-498B-9240-CA20AB5DB08A}"/>
    <cellStyle name="Note 2 4 6 5 2" xfId="47281" xr:uid="{5EFDAE6A-BD79-43E1-BB30-039E5E7A6165}"/>
    <cellStyle name="Note 2 4 6 6" xfId="24749" xr:uid="{8AB94F8D-0300-4FCA-8254-69AEB4820CDF}"/>
    <cellStyle name="Note 2 4 7" xfId="5135" xr:uid="{D7D35E27-BB10-49B0-94DD-FBC4A9D5AF1B}"/>
    <cellStyle name="Note 2 4 7 2" xfId="17433" xr:uid="{0F7EED98-7E5B-4B32-8CC3-1CBFEADC340D}"/>
    <cellStyle name="Note 2 4 7 2 2" xfId="41754" xr:uid="{51291027-7D0C-43DF-AE3D-DB426B1F5266}"/>
    <cellStyle name="Note 2 4 7 3" xfId="17119" xr:uid="{F4B8F40C-9828-4E3D-9F4A-22017777C84E}"/>
    <cellStyle name="Note 2 4 7 3 2" xfId="41529" xr:uid="{ABAA9034-B58C-4224-BD65-6EB6DD4F2775}"/>
    <cellStyle name="Note 2 4 7 4" xfId="29995" xr:uid="{28B1F37F-0AEC-4C7F-8E7C-6E198AB700BA}"/>
    <cellStyle name="Note 2 4 8" xfId="8590" xr:uid="{A059F3EC-AE4A-4C36-AD4B-2E570F2B501E}"/>
    <cellStyle name="Note 2 4 8 2" xfId="33392" xr:uid="{31B0CC21-24FD-400F-B34D-C67F97888FAC}"/>
    <cellStyle name="Note 2 4 9" xfId="17528" xr:uid="{DDEEE62F-DE35-4CC7-9DC9-409276BCAF7C}"/>
    <cellStyle name="Note 2 4 9 2" xfId="41817" xr:uid="{ECC76349-36FB-4839-ADCC-3112DC95FF5D}"/>
    <cellStyle name="Note 2 5" xfId="209" xr:uid="{8F9573A2-0B86-4EC2-8ADC-49FB4A708B89}"/>
    <cellStyle name="Note 2 5 10" xfId="18303" xr:uid="{2149C8B6-310E-4544-BE0E-D507AFDB0C50}"/>
    <cellStyle name="Note 2 5 10 2" xfId="42528" xr:uid="{01ED0E45-04CE-45C2-A772-D98134DF5F60}"/>
    <cellStyle name="Note 2 5 11" xfId="18532" xr:uid="{D9F8D4A5-C431-40CC-B4A5-31EB80ED8040}"/>
    <cellStyle name="Note 2 5 2" xfId="422" xr:uid="{9900F6E3-2A9B-4294-9381-6580EA0E33C2}"/>
    <cellStyle name="Note 2 5 2 2" xfId="8816" xr:uid="{57152194-80D8-41D6-BEDE-1C7D196DCB03}"/>
    <cellStyle name="Note 2 5 2 2 2" xfId="21390" xr:uid="{FD1E8D22-4581-498C-8C28-65541C1907DB}"/>
    <cellStyle name="Note 2 5 2 2 2 2" xfId="24499" xr:uid="{77F97A29-4C6A-4305-9659-DD9F45D1FDC6}"/>
    <cellStyle name="Note 2 5 2 2 3" xfId="23412" xr:uid="{BB8DBE4C-3E06-4F91-A60C-FB8BFD75A597}"/>
    <cellStyle name="Note 2 5 2 2 3 2" xfId="24858" xr:uid="{D18705F0-7FEB-418C-BEBB-6A74A3874E04}"/>
    <cellStyle name="Note 2 5 2 2 4" xfId="20990" xr:uid="{C796D004-DB2B-40B3-8E12-F2775C6CE239}"/>
    <cellStyle name="Note 2 5 2 2 4 2" xfId="24405" xr:uid="{902DC134-AF8B-4B35-ACD8-077DCCC14543}"/>
    <cellStyle name="Note 2 5 2 2 5" xfId="18929" xr:uid="{05FC9A25-355D-4CBF-9968-1ECCCC104324}"/>
    <cellStyle name="Note 2 5 2 2 5 2" xfId="43125" xr:uid="{09C1B9A9-BDAF-43FB-A2C8-0FB46CEDC205}"/>
    <cellStyle name="Note 2 5 2 2 6" xfId="24184" xr:uid="{CBC1B41D-50A6-4055-9F7F-FF728B84DFC7}"/>
    <cellStyle name="Note 2 5 2 3" xfId="9069" xr:uid="{3F3FC162-6E60-4083-BF26-2C3155ACB873}"/>
    <cellStyle name="Note 2 5 2 3 2" xfId="23559" xr:uid="{91BF3BDE-1377-4C04-9890-28546B4F27B4}"/>
    <cellStyle name="Note 2 5 2 3 2 2" xfId="25005" xr:uid="{1EEE4774-31B7-4C58-9E6C-14C06702E6A9}"/>
    <cellStyle name="Note 2 5 2 3 3" xfId="23736" xr:uid="{E3848CAC-F324-44AD-9FEB-2E036CC553B5}"/>
    <cellStyle name="Note 2 5 2 3 3 2" xfId="25182" xr:uid="{8FA174E5-1489-4AD9-8A39-268CD1756FBE}"/>
    <cellStyle name="Note 2 5 2 3 4" xfId="19212" xr:uid="{C3F1CC26-0B4F-4CCE-82E8-CAA1EF327D50}"/>
    <cellStyle name="Note 2 5 2 3 4 2" xfId="43406" xr:uid="{49D3D41B-0913-4627-8BF3-923688591427}"/>
    <cellStyle name="Note 2 5 2 3 5" xfId="24249" xr:uid="{1DFD5F00-20E7-4E8D-97AD-FB9968267CBA}"/>
    <cellStyle name="Note 2 5 2 4" xfId="17625" xr:uid="{FBFDA4C4-42AA-494C-A2D5-06855284082C}"/>
    <cellStyle name="Note 2 5 2 4 2" xfId="23261" xr:uid="{E9E6EEB2-9707-4977-AB41-447267178E92}"/>
    <cellStyle name="Note 2 5 2 4 2 2" xfId="47259" xr:uid="{2832C718-7897-4AEA-B8E5-C0EAEB736700}"/>
    <cellStyle name="Note 2 5 2 4 3" xfId="24707" xr:uid="{593D70D1-36C7-4E8E-A78A-F4D210A31934}"/>
    <cellStyle name="Note 2 5 2 5" xfId="24043" xr:uid="{5658D4A2-D413-48A0-B1FE-B728C8965D01}"/>
    <cellStyle name="Note 2 5 2 5 2" xfId="25489" xr:uid="{4F1D278E-9BE1-4B54-9378-6B6E955C7BF8}"/>
    <cellStyle name="Note 2 5 2 6" xfId="18605" xr:uid="{ED7F4D33-510C-42FE-9AD0-03710DCF6FB3}"/>
    <cellStyle name="Note 2 5 2 6 2" xfId="42801" xr:uid="{B8189B23-0DA6-4AF3-ACD6-2E574F88AA73}"/>
    <cellStyle name="Note 2 5 2 7" xfId="24123" xr:uid="{A5E4785F-A9A2-4C03-990B-539C945E1F88}"/>
    <cellStyle name="Note 2 5 3" xfId="1655" xr:uid="{558FCA9F-26BF-4634-811D-11FA6146D480}"/>
    <cellStyle name="Note 2 5 3 2" xfId="10006" xr:uid="{EE3214A2-53B9-4E1E-BD11-181EE6DA8018}"/>
    <cellStyle name="Note 2 5 3 2 2" xfId="21338" xr:uid="{09A105AB-0ACC-4E0F-B8E0-E0A6ACFD7D54}"/>
    <cellStyle name="Note 2 5 3 2 2 2" xfId="45457" xr:uid="{0E378511-534C-480E-A238-623E5CB84124}"/>
    <cellStyle name="Note 2 5 3 2 3" xfId="24448" xr:uid="{60F96F20-1E4A-42B5-B6A3-36263C602D5E}"/>
    <cellStyle name="Note 2 5 3 3" xfId="16984" xr:uid="{71BF66DC-F86B-4003-9882-9EB6145ADBBC}"/>
    <cellStyle name="Note 2 5 3 3 2" xfId="23347" xr:uid="{92E3EF98-40CA-4076-BB60-070A0A63CA0D}"/>
    <cellStyle name="Note 2 5 3 3 2 2" xfId="47307" xr:uid="{A2510901-0A92-459A-90EE-ADF9308EEC67}"/>
    <cellStyle name="Note 2 5 3 3 3" xfId="24793" xr:uid="{2A9A5260-3E35-4F62-8E4D-5887EFD40ACE}"/>
    <cellStyle name="Note 2 5 3 4" xfId="17406" xr:uid="{14770E52-CF82-4489-B337-58ACF107FF0C}"/>
    <cellStyle name="Note 2 5 3 4 2" xfId="23242" xr:uid="{7B511D81-3D09-4993-9A83-1A5A3FBDF509}"/>
    <cellStyle name="Note 2 5 3 4 2 2" xfId="47250" xr:uid="{CFCC45F6-6EE1-4322-B5EB-7303803854FD}"/>
    <cellStyle name="Note 2 5 3 4 3" xfId="24688" xr:uid="{1F98829D-1DD2-4479-BDB3-4AAA96635AF0}"/>
    <cellStyle name="Note 2 5 3 5" xfId="18864" xr:uid="{691535DB-441B-47B5-8C64-CBAAC070651E}"/>
    <cellStyle name="Note 2 5 3 5 2" xfId="43060" xr:uid="{AB96017E-BEFB-405B-B635-70FC6158850B}"/>
    <cellStyle name="Note 2 5 3 6" xfId="24139" xr:uid="{04880057-9668-4E4B-B3E0-63B6587B5DA6}"/>
    <cellStyle name="Note 2 5 4" xfId="3893" xr:uid="{FC70D1E1-4D3C-479B-B05B-BB2283BDFDE1}"/>
    <cellStyle name="Note 2 5 4 2" xfId="12234" xr:uid="{59CE1704-03AA-43F3-BA94-048996C58964}"/>
    <cellStyle name="Note 2 5 4 2 2" xfId="23464" xr:uid="{46C6CBF0-545A-4E8A-A6E2-CF8FF7FE5F43}"/>
    <cellStyle name="Note 2 5 4 2 2 2" xfId="47396" xr:uid="{45A8E97F-629E-4867-8D1E-B7812CFE4655}"/>
    <cellStyle name="Note 2 5 4 2 3" xfId="24910" xr:uid="{36F6ACB2-4073-47EE-8103-7BD1CCBCD9DF}"/>
    <cellStyle name="Note 2 5 4 3" xfId="17155" xr:uid="{434B0BFD-B40D-4232-9F6F-63E790B305A5}"/>
    <cellStyle name="Note 2 5 4 3 2" xfId="24070" xr:uid="{C6362745-0C94-4A69-BB95-A16176714A24}"/>
    <cellStyle name="Note 2 5 4 3 2 2" xfId="47653" xr:uid="{7136D8AC-A2FD-4459-903A-BC62A074350D}"/>
    <cellStyle name="Note 2 5 4 3 3" xfId="25516" xr:uid="{20E8BD67-BFEC-4EF9-8246-67FFE2DFF2C1}"/>
    <cellStyle name="Note 2 5 4 4" xfId="17684" xr:uid="{E9356928-A498-4091-87E3-452195ABB648}"/>
    <cellStyle name="Note 2 5 4 4 2" xfId="41919" xr:uid="{13DDFD70-189F-424F-8735-2C3A5390393D}"/>
    <cellStyle name="Note 2 5 4 5" xfId="19029" xr:uid="{3480BDA4-2AAF-4E8B-8064-A927D6DA8E5E}"/>
    <cellStyle name="Note 2 5 4 5 2" xfId="43223" xr:uid="{583E114C-C962-46CC-8D7A-1DBBA8EB0C46}"/>
    <cellStyle name="Note 2 5 4 6" xfId="24204" xr:uid="{4B219068-07BD-4268-A661-8C7401A555D4}"/>
    <cellStyle name="Note 2 5 5" xfId="4155" xr:uid="{9ECCCD55-70E5-4C44-AED3-71EBCBFCD01C}"/>
    <cellStyle name="Note 2 5 5 2" xfId="12496" xr:uid="{A9542E4E-D388-4E8C-A4F6-ED6894954740}"/>
    <cellStyle name="Note 2 5 5 2 2" xfId="37081" xr:uid="{B9242BB2-5889-4013-B08D-CAF579CB822D}"/>
    <cellStyle name="Note 2 5 5 3" xfId="17213" xr:uid="{A0E5E218-5177-4ADF-9C5C-B7ABC6BC0793}"/>
    <cellStyle name="Note 2 5 5 3 2" xfId="41560" xr:uid="{90A1EC0D-C67B-4F71-B901-A7FD91470FE9}"/>
    <cellStyle name="Note 2 5 5 4" xfId="17079" xr:uid="{40D71178-0C10-437A-8A84-7324C9590F13}"/>
    <cellStyle name="Note 2 5 5 4 2" xfId="41508" xr:uid="{6159696B-65E4-4B9D-8EAD-E795BBCA1337}"/>
    <cellStyle name="Note 2 5 5 5" xfId="20812" xr:uid="{A420E5AE-C424-4CC2-9FB8-C495D15AAE79}"/>
    <cellStyle name="Note 2 5 5 5 2" xfId="44956" xr:uid="{A2520C8B-EF10-4C7F-A698-34CE70ED618D}"/>
    <cellStyle name="Note 2 5 5 6" xfId="24356" xr:uid="{18682FEA-AABC-4AB1-A11F-9CA564D14A84}"/>
    <cellStyle name="Note 2 5 6" xfId="4650" xr:uid="{CB6686C6-98B9-45B8-B186-5FE76615DD24}"/>
    <cellStyle name="Note 2 5 6 2" xfId="12991" xr:uid="{024F2245-82F2-4380-B2F0-D8B0FA1F7BE6}"/>
    <cellStyle name="Note 2 5 6 2 2" xfId="37576" xr:uid="{B2204B59-C8BE-4C4D-9771-ED760C75DD15}"/>
    <cellStyle name="Note 2 5 6 3" xfId="17324" xr:uid="{02D02DA7-6750-468B-BAE7-314CCE091278}"/>
    <cellStyle name="Note 2 5 6 3 2" xfId="41659" xr:uid="{9BC4E4C8-33F9-456A-ADF9-E21435B4C185}"/>
    <cellStyle name="Note 2 5 6 4" xfId="17543" xr:uid="{F3FDAE58-BFBD-4316-A9DB-0558FAF9E548}"/>
    <cellStyle name="Note 2 5 6 4 2" xfId="41826" xr:uid="{0EE35F06-981C-4129-AF2A-FDA16E868139}"/>
    <cellStyle name="Note 2 5 6 5" xfId="20767" xr:uid="{6E8E4D5A-FEFD-439D-8060-376365AD3422}"/>
    <cellStyle name="Note 2 5 6 5 2" xfId="44924" xr:uid="{28C54B4D-103A-4404-88EB-0E90B86ABE03}"/>
    <cellStyle name="Note 2 5 6 6" xfId="24324" xr:uid="{6A7EC3AB-A952-41F4-B876-ED8F7234DF1C}"/>
    <cellStyle name="Note 2 5 7" xfId="5584" xr:uid="{583787EB-74B5-4AE5-8184-92A4993CD8EC}"/>
    <cellStyle name="Note 2 5 7 2" xfId="17475" xr:uid="{2F3C52C8-B13C-42F7-8FCC-527631F26A78}"/>
    <cellStyle name="Note 2 5 7 2 2" xfId="41774" xr:uid="{9220AC7C-0131-479B-A712-8A5316E5FB12}"/>
    <cellStyle name="Note 2 5 7 3" xfId="17082" xr:uid="{0A52FB71-8F7F-4492-B86F-4599A03D3901}"/>
    <cellStyle name="Note 2 5 7 3 2" xfId="41511" xr:uid="{C8167688-C206-435B-8E0E-6F99AE5F0ECB}"/>
    <cellStyle name="Note 2 5 7 4" xfId="30430" xr:uid="{87042E33-1E3B-4378-98F7-93146160C129}"/>
    <cellStyle name="Note 2 5 8" xfId="9553" xr:uid="{C2588F8D-E155-4F9D-A3D1-395448959887}"/>
    <cellStyle name="Note 2 5 8 2" xfId="34252" xr:uid="{496ADB24-7809-48C6-82FE-4F2D3F5EBB94}"/>
    <cellStyle name="Note 2 5 9" xfId="17526" xr:uid="{A157D58B-3B42-4158-BEBA-970260EE4164}"/>
    <cellStyle name="Note 2 5 9 2" xfId="41815" xr:uid="{8F53E317-ABFB-44EC-ACAD-4FC3555B8088}"/>
    <cellStyle name="Note 2 6" xfId="222" xr:uid="{11E6281D-08AF-4E8C-BF00-040D1E940E1E}"/>
    <cellStyle name="Note 2 6 10" xfId="18531" xr:uid="{28E49CD3-F323-49CE-9C3B-D09846254847}"/>
    <cellStyle name="Note 2 6 2" xfId="1665" xr:uid="{292A1C59-D0A1-49BF-BFF2-B5EE69D3722A}"/>
    <cellStyle name="Note 2 6 2 2" xfId="10016" xr:uid="{3177CD11-2CA7-4C8F-B36A-32885AFCAAFB}"/>
    <cellStyle name="Note 2 6 2 2 2" xfId="21345" xr:uid="{2C924B9A-7078-4741-992F-90C0B34FAB00}"/>
    <cellStyle name="Note 2 6 2 2 2 2" xfId="45463" xr:uid="{D6CAF70E-DCEE-43C9-9579-8C9EB442B349}"/>
    <cellStyle name="Note 2 6 2 2 3" xfId="24455" xr:uid="{2286717E-D38D-44A1-97DB-745B5310C11F}"/>
    <cellStyle name="Note 2 6 2 3" xfId="16992" xr:uid="{5A155967-D27B-4EBC-A173-0C466E985979}"/>
    <cellStyle name="Note 2 6 2 3 2" xfId="23357" xr:uid="{4F74028F-9752-40C9-8BD1-0D1DC3656592}"/>
    <cellStyle name="Note 2 6 2 3 2 2" xfId="47317" xr:uid="{7EA5864D-9CAE-4587-B98C-7BFCFF9D3B29}"/>
    <cellStyle name="Note 2 6 2 3 3" xfId="24803" xr:uid="{7685BC62-4436-4A3A-901E-D1842C02EC9C}"/>
    <cellStyle name="Note 2 6 2 4" xfId="17121" xr:uid="{1028A46F-5FD1-4BEC-A87F-CB528A53132B}"/>
    <cellStyle name="Note 2 6 2 4 2" xfId="23545" xr:uid="{E7015DBD-6C2D-44B5-B6B9-83F97C54EEF2}"/>
    <cellStyle name="Note 2 6 2 4 2 2" xfId="47466" xr:uid="{E2D7DF67-B5B6-45BE-88B2-E909E598AF11}"/>
    <cellStyle name="Note 2 6 2 4 3" xfId="24991" xr:uid="{EC369429-A29B-4E2E-ABE7-2C4B034D9970}"/>
    <cellStyle name="Note 2 6 2 5" xfId="18874" xr:uid="{26AB7785-9676-4960-873A-B6707A1EC86D}"/>
    <cellStyle name="Note 2 6 2 5 2" xfId="43070" xr:uid="{C97F034C-13D4-4022-A140-164E24629B06}"/>
    <cellStyle name="Note 2 6 2 6" xfId="24145" xr:uid="{7C74D0C1-CD12-490A-9350-511A4E6EB6B3}"/>
    <cellStyle name="Note 2 6 3" xfId="3917" xr:uid="{E8ED8886-E046-438F-AB5A-067694A8007B}"/>
    <cellStyle name="Note 2 6 3 2" xfId="12258" xr:uid="{558B69D1-F1A6-4D66-BBE4-E6242F76866B}"/>
    <cellStyle name="Note 2 6 3 2 2" xfId="23475" xr:uid="{DC63F0BF-1A3E-49A7-9400-7298F18567D7}"/>
    <cellStyle name="Note 2 6 3 2 2 2" xfId="47407" xr:uid="{156261FA-D213-4996-BA32-C4ECE1DA8E65}"/>
    <cellStyle name="Note 2 6 3 2 3" xfId="24921" xr:uid="{B1D50C0D-108D-4D35-8CCC-52CD932CCA57}"/>
    <cellStyle name="Note 2 6 3 3" xfId="17179" xr:uid="{03438407-DA82-4B8D-8E0B-3B6801BCCEE9}"/>
    <cellStyle name="Note 2 6 3 3 2" xfId="23820" xr:uid="{7E525B89-574D-46D0-9984-2E05D6B976FF}"/>
    <cellStyle name="Note 2 6 3 3 2 2" xfId="47566" xr:uid="{EDAEA4ED-C9C8-4F22-83DB-400C3AE3D153}"/>
    <cellStyle name="Note 2 6 3 3 3" xfId="25266" xr:uid="{64CE902B-9458-4671-AE56-B39026E8CD0A}"/>
    <cellStyle name="Note 2 6 3 4" xfId="17608" xr:uid="{3C894F2F-2CF2-46D5-B99E-C76182A1C4CA}"/>
    <cellStyle name="Note 2 6 3 4 2" xfId="41865" xr:uid="{E41D0010-E185-4FA7-B00E-EB199A350CF8}"/>
    <cellStyle name="Note 2 6 3 5" xfId="19041" xr:uid="{E9A4C17B-F5CD-4F5D-A8E2-764A6762E0BB}"/>
    <cellStyle name="Note 2 6 3 5 2" xfId="43235" xr:uid="{2194F74D-1D10-429A-88D1-F1FECFE21A59}"/>
    <cellStyle name="Note 2 6 3 6" xfId="24210" xr:uid="{85266704-A6EE-469A-878F-EDF06705676E}"/>
    <cellStyle name="Note 2 6 4" xfId="4167" xr:uid="{1D9FE4E3-856A-4BF3-B684-2AE8D4BF4C12}"/>
    <cellStyle name="Note 2 6 4 2" xfId="12508" xr:uid="{4EF3A1C0-C8F2-40F2-85A9-8318F1D47C0C}"/>
    <cellStyle name="Note 2 6 4 2 2" xfId="37093" xr:uid="{B91897C8-8743-437E-A996-CA4F7B3AC7F0}"/>
    <cellStyle name="Note 2 6 4 3" xfId="17223" xr:uid="{9CAC6B16-7DD4-425C-8521-FDEC01EB477D}"/>
    <cellStyle name="Note 2 6 4 3 2" xfId="41570" xr:uid="{7EF7EA68-3EDC-43AC-A57D-7E927BE92FA6}"/>
    <cellStyle name="Note 2 6 4 4" xfId="17035" xr:uid="{6E02015C-D7EB-4929-847F-DEB1EF086C1B}"/>
    <cellStyle name="Note 2 6 4 4 2" xfId="41477" xr:uid="{947E9AC2-7887-4AE6-B670-846E7226DECB}"/>
    <cellStyle name="Note 2 6 4 5" xfId="22896" xr:uid="{B57B00E7-D5A1-4E61-8A35-3F6963D8EAF7}"/>
    <cellStyle name="Note 2 6 4 5 2" xfId="46913" xr:uid="{C4C69027-B2E0-4B25-A868-9814430CA159}"/>
    <cellStyle name="Note 2 6 4 6" xfId="24657" xr:uid="{C388BB6F-C896-4A92-83D2-7D15F0BBEA5F}"/>
    <cellStyle name="Note 2 6 5" xfId="4674" xr:uid="{15E08F8F-0686-4AA5-A288-96A157853741}"/>
    <cellStyle name="Note 2 6 5 2" xfId="13015" xr:uid="{D146BC5E-3FB0-4205-ADC1-2E9A4A7081DD}"/>
    <cellStyle name="Note 2 6 5 2 2" xfId="37600" xr:uid="{B770DB09-B7E4-45E0-9088-02579E04E910}"/>
    <cellStyle name="Note 2 6 5 3" xfId="17348" xr:uid="{05C8EC92-4EC3-4903-9C5C-FB816EFE7781}"/>
    <cellStyle name="Note 2 6 5 3 2" xfId="41683" xr:uid="{D6927DB4-262C-4DA7-B067-37CFF35C4EEC}"/>
    <cellStyle name="Note 2 6 5 4" xfId="17682" xr:uid="{E01E3CB2-BFF4-42ED-ABEC-D4CEF5C494AF}"/>
    <cellStyle name="Note 2 6 5 4 2" xfId="41917" xr:uid="{BEE8D25A-4716-4E3E-941E-65F8F177379D}"/>
    <cellStyle name="Note 2 6 5 5" xfId="23957" xr:uid="{1D7D1AB9-D9D0-437C-86C6-72829CE96F7A}"/>
    <cellStyle name="Note 2 6 5 5 2" xfId="47613" xr:uid="{A3D5AAB2-E71E-44B2-9F2B-E36E95AA2B16}"/>
    <cellStyle name="Note 2 6 5 6" xfId="25403" xr:uid="{9CD267B7-1D19-4F32-A293-5D54BC030701}"/>
    <cellStyle name="Note 2 6 6" xfId="5593" xr:uid="{EC01539D-6E47-49AA-950F-97AC98B7CE02}"/>
    <cellStyle name="Note 2 6 6 2" xfId="17482" xr:uid="{16659B25-FF2F-4FAC-98CB-EA0761277B93}"/>
    <cellStyle name="Note 2 6 6 2 2" xfId="41781" xr:uid="{D866B0C9-F5C7-46B1-94B2-592C6C87CE23}"/>
    <cellStyle name="Note 2 6 6 3" xfId="17289" xr:uid="{E4E49A97-AB80-4332-88FF-2592DCB8695A}"/>
    <cellStyle name="Note 2 6 6 3 2" xfId="41629" xr:uid="{E88C198D-6488-4A32-A936-14F4406C8036}"/>
    <cellStyle name="Note 2 6 6 4" xfId="30433" xr:uid="{154AA72A-AD34-4066-A77F-131EA25C4D9C}"/>
    <cellStyle name="Note 2 6 7" xfId="9152" xr:uid="{9FE2F128-3173-4B6A-8C7F-CD5A69A7A601}"/>
    <cellStyle name="Note 2 6 7 2" xfId="33900" xr:uid="{C0A65C8B-5CD1-4277-B9E2-EACDB2996EDC}"/>
    <cellStyle name="Note 2 6 8" xfId="17389" xr:uid="{961F50F6-C293-44EB-9587-D6D4810822B2}"/>
    <cellStyle name="Note 2 6 8 2" xfId="41719" xr:uid="{12A422CA-9A15-4A45-8F2B-355916372151}"/>
    <cellStyle name="Note 2 6 9" xfId="18313" xr:uid="{271A5AAD-61E4-4A9F-8012-DF07C641364B}"/>
    <cellStyle name="Note 2 6 9 2" xfId="42538" xr:uid="{EB0771B3-ED95-4A8E-9EFF-5E3580B8AA1C}"/>
    <cellStyle name="Note 2 7" xfId="695" xr:uid="{A9B8F89A-EE67-42BB-89C0-29AA0110E4AA}"/>
    <cellStyle name="Note 2 7 2" xfId="9092" xr:uid="{EBD7B392-2D80-4D2A-9F8B-7E8FEB3D9CDA}"/>
    <cellStyle name="Note 2 7 2 2" xfId="21934" xr:uid="{A3A8310A-8F84-42C5-B682-AE553EF8B155}"/>
    <cellStyle name="Note 2 7 2 2 2" xfId="46007" xr:uid="{F869E4D0-E566-4671-9EC1-EAFB7AB2CD80}"/>
    <cellStyle name="Note 2 7 2 3" xfId="19468" xr:uid="{037B588A-5D44-4A9B-B2A7-8E96E6EF6491}"/>
    <cellStyle name="Note 2 7 2 3 2" xfId="43661" xr:uid="{A6005C96-118D-4E86-AAA5-35E1C172450D}"/>
    <cellStyle name="Note 2 7 2 4" xfId="33846" xr:uid="{8FFF65AE-2E58-4850-A5AC-E1ABB2B068F0}"/>
    <cellStyle name="Note 2 7 3" xfId="20832" xr:uid="{F7D439EF-7A15-4FFC-BD77-48BA96047311}"/>
    <cellStyle name="Note 2 7 3 2" xfId="24361" xr:uid="{BBDC9506-C8D1-494D-800A-EEC9ADD8D03D}"/>
    <cellStyle name="Note 2 7 4" xfId="23254" xr:uid="{6535A901-0228-4B6A-8734-912007431639}"/>
    <cellStyle name="Note 2 7 4 2" xfId="24700" xr:uid="{B259CA2D-3CD2-418C-BD7B-C5222426E831}"/>
    <cellStyle name="Note 2 7 5" xfId="18404" xr:uid="{993AB54F-D350-452E-923D-D9A54010986D}"/>
    <cellStyle name="Note 2 7 5 2" xfId="42614" xr:uid="{FF2A1CFC-5D21-4E51-BD09-73BF0AEF8C2B}"/>
    <cellStyle name="Note 2 7 6" xfId="25971" xr:uid="{7711B46B-9F49-41A1-92A8-33CBC34B67E4}"/>
    <cellStyle name="Note 2 8" xfId="8582" xr:uid="{EA7D9CB6-B2AD-452E-A554-4B6C9706B4BE}"/>
    <cellStyle name="Note 2 8 2" xfId="16838" xr:uid="{E3C402FD-CC15-450E-805A-72D264E8B29D}"/>
    <cellStyle name="Note 2 8 2 2" xfId="41418" xr:uid="{F24C3F84-9175-4794-9EFA-4380F77D3C19}"/>
    <cellStyle name="Note 2 8 3" xfId="20791" xr:uid="{11EF9450-5114-411B-8604-BF0E21B3BE05}"/>
    <cellStyle name="Note 2 8 4" xfId="33388" xr:uid="{895048BD-6EB2-4008-938C-A8A94D8D4C51}"/>
    <cellStyle name="Note 2 9" xfId="22826" xr:uid="{F74C226A-17DE-427D-88CC-EE42CBF9B6AD}"/>
    <cellStyle name="Note 2 9 2" xfId="24645" xr:uid="{876C2275-67BC-484F-9074-D6B074177567}"/>
    <cellStyle name="Note 3" xfId="199" xr:uid="{AA3D6699-5226-4665-A457-020F95764EA0}"/>
    <cellStyle name="Note 3 10" xfId="19931" xr:uid="{81738B35-926B-4973-A9B4-D4C2CD819F6E}"/>
    <cellStyle name="Note 3 2" xfId="415" xr:uid="{03CE9006-345E-421A-AD1A-B58C3A2507C6}"/>
    <cellStyle name="Note 3 2 2" xfId="1448" xr:uid="{E5DFDAF7-AC76-45E1-B8F2-B882FDC7814C}"/>
    <cellStyle name="Note 3 2 2 2" xfId="5388" xr:uid="{FD367911-AB5F-4AB5-976E-0FD2736915F1}"/>
    <cellStyle name="Note 3 2 2 2 2" xfId="17460" xr:uid="{DEFDA505-5475-4323-B003-03E80923BE71}"/>
    <cellStyle name="Note 3 2 2 2 2 2" xfId="41764" xr:uid="{AB43591B-1FB5-498E-819A-4FB7E05E0E97}"/>
    <cellStyle name="Note 3 2 2 2 3" xfId="17671" xr:uid="{2301983A-81CD-431A-9812-5983E55FEAB3}"/>
    <cellStyle name="Note 3 2 2 2 3 2" xfId="41908" xr:uid="{7E897344-4D13-4144-99C7-159DA07683F1}"/>
    <cellStyle name="Note 3 2 2 2 4" xfId="21388" xr:uid="{C91233C3-8228-4D85-925C-956AEF23093E}"/>
    <cellStyle name="Note 3 2 2 2 4 2" xfId="45504" xr:uid="{F31686DF-AF1E-49B1-A10D-40E14CBCD6DB}"/>
    <cellStyle name="Note 3 2 2 2 5" xfId="24498" xr:uid="{AE79FD9A-91CC-4F92-AF94-4C9D0A682519}"/>
    <cellStyle name="Note 3 2 2 3" xfId="8480" xr:uid="{0DB34C38-A873-44FD-A838-55B549436079}"/>
    <cellStyle name="Note 3 2 2 3 2" xfId="16738" xr:uid="{317F345E-642C-4883-938D-5533CF2B37B5}"/>
    <cellStyle name="Note 3 2 2 3 2 2" xfId="41320" xr:uid="{459E1F66-DEFF-4354-B0D7-0811120CF839}"/>
    <cellStyle name="Note 3 2 2 3 3" xfId="17660" xr:uid="{AB305602-31DA-4D4A-8EC0-01B0E4A0FE06}"/>
    <cellStyle name="Note 3 2 2 3 3 2" xfId="41904" xr:uid="{305999D8-D404-4F3E-8C21-1936AAF513F5}"/>
    <cellStyle name="Note 3 2 2 3 4" xfId="9317" xr:uid="{9B36A844-4D79-403B-85E5-88D4C7D57CF5}"/>
    <cellStyle name="Note 3 2 2 3 4 2" xfId="34038" xr:uid="{0CB8E27A-2B43-4A40-8C70-46E16E16395E}"/>
    <cellStyle name="Note 3 2 2 3 5" xfId="23408" xr:uid="{B7BB10ED-532D-4D3C-8646-D97877788072}"/>
    <cellStyle name="Note 3 2 2 3 5 2" xfId="47368" xr:uid="{4EF969C1-1C7C-40B7-B035-A4E5F526AE2E}"/>
    <cellStyle name="Note 3 2 2 3 6" xfId="24854" xr:uid="{4E3012FF-B110-4C28-9B89-6C1024E3C9AC}"/>
    <cellStyle name="Note 3 2 2 4" xfId="16963" xr:uid="{031E6D06-291A-4214-B427-F6AA0A44CEAD}"/>
    <cellStyle name="Note 3 2 2 4 2" xfId="23316" xr:uid="{7640CB0F-EE70-4113-ADF5-DDA26D01D62C}"/>
    <cellStyle name="Note 3 2 2 4 2 2" xfId="47287" xr:uid="{5196AC02-8298-42BF-8C98-02B62D9ADE09}"/>
    <cellStyle name="Note 3 2 2 4 3" xfId="24762" xr:uid="{3D0AAF25-05DD-4BC2-9413-336FD5D9F99D}"/>
    <cellStyle name="Note 3 2 2 5" xfId="17047" xr:uid="{621AD0C3-09D3-48E3-A572-DAA70E674D12}"/>
    <cellStyle name="Note 3 2 2 5 2" xfId="41485" xr:uid="{843061D6-D46F-43ED-AC28-F1EB08AE7011}"/>
    <cellStyle name="Note 3 2 2 6" xfId="18925" xr:uid="{68AE1BD7-EA1F-46F1-8433-E096FB04B495}"/>
    <cellStyle name="Note 3 2 2 6 2" xfId="43121" xr:uid="{0328B3D7-678C-4B46-88F6-4B62423FF2BB}"/>
    <cellStyle name="Note 3 2 2 7" xfId="24183" xr:uid="{FAB7E679-A464-417B-B461-46F47A7C4D44}"/>
    <cellStyle name="Note 3 2 3" xfId="1001" xr:uid="{BEAEBAC4-A4BB-4F8F-87BD-37DC80BBB722}"/>
    <cellStyle name="Note 3 2 3 2" xfId="9377" xr:uid="{8A4C530B-8FCA-454C-BA2F-BB474CBDE543}"/>
    <cellStyle name="Note 3 2 3 2 2" xfId="22212" xr:uid="{30962D65-1B4F-4DD7-950E-546A7554F675}"/>
    <cellStyle name="Note 3 2 3 2 2 2" xfId="46259" xr:uid="{9DE995D2-F439-4992-876E-BC56F4B9FAAE}"/>
    <cellStyle name="Note 3 2 3 2 3" xfId="24617" xr:uid="{DB16FF68-2D59-486D-A1FE-C5F3ACB04B95}"/>
    <cellStyle name="Note 3 2 3 3" xfId="16911" xr:uid="{A45BD9B7-EA0C-4445-B726-28F3F478B3F1}"/>
    <cellStyle name="Note 3 2 3 3 2" xfId="23741" xr:uid="{3B870BEC-E4E6-4415-9E76-971409283E73}"/>
    <cellStyle name="Note 3 2 3 3 2 2" xfId="47544" xr:uid="{C0123F26-B21A-4387-9DC0-3824201EC171}"/>
    <cellStyle name="Note 3 2 3 3 3" xfId="25187" xr:uid="{E8724AF8-85DF-4EFC-AAF4-C276CBAACA36}"/>
    <cellStyle name="Note 3 2 3 4" xfId="17631" xr:uid="{4E3F7833-4D60-4A82-BB6A-1F9430A5BF29}"/>
    <cellStyle name="Note 3 2 3 4 2" xfId="22332" xr:uid="{5D212C65-51C1-4C59-AB22-AF4866BB1ADE}"/>
    <cellStyle name="Note 3 2 3 4 2 2" xfId="46366" xr:uid="{5B5C6721-AEF8-4552-B637-13E0C01C0082}"/>
    <cellStyle name="Note 3 2 3 4 3" xfId="24631" xr:uid="{84EB7F09-E84D-49C6-8C72-1F56F1707585}"/>
    <cellStyle name="Note 3 2 3 5" xfId="19746" xr:uid="{AE155C68-AD20-4DC7-B2D5-6923A4C96D6A}"/>
    <cellStyle name="Note 3 2 3 5 2" xfId="43928" xr:uid="{D962D08E-89F3-4ABE-94BC-FE3AC901F5F1}"/>
    <cellStyle name="Note 3 2 3 6" xfId="24284" xr:uid="{E8482BCC-C3A8-435B-B5DD-8FB0C668B4A4}"/>
    <cellStyle name="Note 3 2 4" xfId="4961" xr:uid="{C15C4252-A8D2-4FDB-AEE8-BEB54CEA4A9E}"/>
    <cellStyle name="Note 3 2 4 2" xfId="17408" xr:uid="{3E3E796C-517D-4CDE-9AE0-83233B7DC03E}"/>
    <cellStyle name="Note 3 2 4 2 2" xfId="23553" xr:uid="{C654EE29-0198-417F-9C51-868C8F9DDC7B}"/>
    <cellStyle name="Note 3 2 4 2 2 2" xfId="47472" xr:uid="{2FBADAEC-BF11-4526-BBB2-14F8EAF2DB4D}"/>
    <cellStyle name="Note 3 2 4 2 3" xfId="24999" xr:uid="{0A530481-D07C-4957-8992-0C0493179DF7}"/>
    <cellStyle name="Note 3 2 4 3" xfId="17506" xr:uid="{52C826EC-E2D8-419B-B892-8F3E535F308B}"/>
    <cellStyle name="Note 3 2 4 3 2" xfId="23868" xr:uid="{A75C65D0-F45E-4E89-91EA-FFB268FB5B3E}"/>
    <cellStyle name="Note 3 2 4 3 2 2" xfId="47580" xr:uid="{A67EFEC4-BF04-4961-951C-1F40E86BCF2D}"/>
    <cellStyle name="Note 3 2 4 3 3" xfId="25314" xr:uid="{CC92C1EE-F584-4CFF-9B06-D89144035466}"/>
    <cellStyle name="Note 3 2 4 4" xfId="19205" xr:uid="{1B69B753-53CA-470E-8558-825119417523}"/>
    <cellStyle name="Note 3 2 4 4 2" xfId="43399" xr:uid="{073EF5E0-72C4-40C2-B202-2C5D4DB01A57}"/>
    <cellStyle name="Note 3 2 4 5" xfId="24248" xr:uid="{412504F4-3BED-428A-BEA1-3D319C82E51A}"/>
    <cellStyle name="Note 3 2 5" xfId="8467" xr:uid="{63C9186B-BD7D-4684-BFBE-5C427D98A745}"/>
    <cellStyle name="Note 3 2 5 2" xfId="16725" xr:uid="{3237EF0D-6D82-4CCF-93B3-5DEBD7EE2FBF}"/>
    <cellStyle name="Note 3 2 5 2 2" xfId="41307" xr:uid="{FBA2A898-F355-47A6-93DD-BE2FF8825880}"/>
    <cellStyle name="Note 3 2 5 3" xfId="17647" xr:uid="{82D69B53-1E65-4B4F-86F0-E9715E67709A}"/>
    <cellStyle name="Note 3 2 5 3 2" xfId="41891" xr:uid="{73692835-E056-499C-BF46-81420499C513}"/>
    <cellStyle name="Note 3 2 5 4" xfId="17084" xr:uid="{50B9580E-34EA-486F-B815-81D25FB8D994}"/>
    <cellStyle name="Note 3 2 5 4 2" xfId="41512" xr:uid="{23D27BAF-308D-40F5-ABDE-1D543F676B35}"/>
    <cellStyle name="Note 3 2 5 5" xfId="23257" xr:uid="{B4C9902D-10AC-44DE-9899-6931EBD3AFF8}"/>
    <cellStyle name="Note 3 2 5 5 2" xfId="47256" xr:uid="{709A1D41-AD34-4AAC-B154-4056D88F4EAB}"/>
    <cellStyle name="Note 3 2 5 6" xfId="24703" xr:uid="{D4F49572-BAE5-4603-8CE1-675998D985D4}"/>
    <cellStyle name="Note 3 2 6" xfId="8603" xr:uid="{93CF0D34-72E7-4CE7-AC2B-40BC3A548E09}"/>
    <cellStyle name="Note 3 2 6 2" xfId="23630" xr:uid="{A594A4FC-E5E5-46FA-8FE3-5A70988A7421}"/>
    <cellStyle name="Note 3 2 6 2 2" xfId="47507" xr:uid="{70B88165-8B09-46F2-BB3D-2A5AC3A0B393}"/>
    <cellStyle name="Note 3 2 6 3" xfId="25076" xr:uid="{36E919F9-0C6E-4247-90E3-ED1869A96FC3}"/>
    <cellStyle name="Note 3 2 7" xfId="17086" xr:uid="{1EBD7D7A-E372-404E-A458-B5E89BF7A5ED}"/>
    <cellStyle name="Note 3 2 7 2" xfId="41514" xr:uid="{7B883BDA-C05D-42C1-A0E4-6039050575D5}"/>
    <cellStyle name="Note 3 2 8" xfId="18598" xr:uid="{3D304A6B-17DF-4173-A516-B441595ED36A}"/>
    <cellStyle name="Note 3 2 8 2" xfId="42794" xr:uid="{C6D7DF96-8898-41AB-987C-45084D82E873}"/>
    <cellStyle name="Note 3 2 9" xfId="24122" xr:uid="{9B2E0BB4-74D4-45F0-835E-E22342080243}"/>
    <cellStyle name="Note 3 3" xfId="1249" xr:uid="{75DBC3A6-A6F9-4965-93E2-C19FBF13E7A5}"/>
    <cellStyle name="Note 3 3 2" xfId="5190" xr:uid="{1C5A4D53-9E55-46A4-B4A7-E53874359568}"/>
    <cellStyle name="Note 3 3 2 2" xfId="17436" xr:uid="{BF453191-5947-4AE1-AC52-D9C336749201}"/>
    <cellStyle name="Note 3 3 2 2 2" xfId="41756" xr:uid="{034EAF91-1B24-4057-97A2-8987CCFC5928}"/>
    <cellStyle name="Note 3 3 2 3" xfId="17542" xr:uid="{134C7BB9-7802-48F0-84E4-8BC43F478D8F}"/>
    <cellStyle name="Note 3 3 2 3 2" xfId="41825" xr:uid="{4B9BB33B-9FC0-4162-BFD7-B98E74DA02E6}"/>
    <cellStyle name="Note 3 3 2 4" xfId="21334" xr:uid="{FE64E528-1DBF-4CD3-86C2-EE9CD5277BD8}"/>
    <cellStyle name="Note 3 3 2 4 2" xfId="45453" xr:uid="{99748D45-1276-49B5-AC9D-62246BFEBC98}"/>
    <cellStyle name="Note 3 3 2 5" xfId="24444" xr:uid="{B5D16AFC-7C2A-4432-91BC-C59C69DE6F2C}"/>
    <cellStyle name="Note 3 3 3" xfId="8472" xr:uid="{8C0BD660-CEA4-4ED4-9696-8FD4D0974D2C}"/>
    <cellStyle name="Note 3 3 3 2" xfId="16730" xr:uid="{BBED2361-7DF7-4CED-9826-25DC2A5C9459}"/>
    <cellStyle name="Note 3 3 3 2 2" xfId="41312" xr:uid="{B2E05D6D-B3A9-42BE-AAAD-E42D0138255B}"/>
    <cellStyle name="Note 3 3 3 3" xfId="17652" xr:uid="{D1DAAB87-70A4-4482-BFA6-A8A838387BD7}"/>
    <cellStyle name="Note 3 3 3 3 2" xfId="41896" xr:uid="{2E2EC846-F475-47C4-962D-B471E57545CE}"/>
    <cellStyle name="Note 3 3 3 4" xfId="16889" xr:uid="{841127BA-163A-48F3-A359-4CCEBA7435D4}"/>
    <cellStyle name="Note 3 3 3 4 2" xfId="41436" xr:uid="{18A4A2B0-4865-4F69-8F80-665B98753275}"/>
    <cellStyle name="Note 3 3 3 5" xfId="23340" xr:uid="{AE76527D-75A5-4FF5-AB1C-AA378E14C809}"/>
    <cellStyle name="Note 3 3 3 5 2" xfId="47300" xr:uid="{1919223B-CFE3-476D-8C10-B78EBB8C785D}"/>
    <cellStyle name="Note 3 3 3 6" xfId="24786" xr:uid="{67829DCE-F550-4CEF-8D4D-DD74AD5CDA4E}"/>
    <cellStyle name="Note 3 3 4" xfId="16941" xr:uid="{84F2324F-EE2B-4C79-B3F6-8C6164509F7C}"/>
    <cellStyle name="Note 3 3 4 2" xfId="24048" xr:uid="{16CD8AAB-7AF1-4D30-AEA1-1532EECC4048}"/>
    <cellStyle name="Note 3 3 4 2 2" xfId="47648" xr:uid="{BBC70517-E34B-4D22-BC5C-633BE6F2C364}"/>
    <cellStyle name="Note 3 3 4 3" xfId="25494" xr:uid="{3FECF041-99C1-4FD0-BA84-96CCB8B55144}"/>
    <cellStyle name="Note 3 3 5" xfId="16971" xr:uid="{D79787B1-8FD7-46E4-A168-D0206F6EC131}"/>
    <cellStyle name="Note 3 3 5 2" xfId="41458" xr:uid="{3B6075CE-F101-429F-81D6-061681BA89B1}"/>
    <cellStyle name="Note 3 3 6" xfId="18857" xr:uid="{D15CEA30-4AC9-45B9-8975-D0738CBE876B}"/>
    <cellStyle name="Note 3 3 6 2" xfId="43053" xr:uid="{6BC9EF7B-0732-4F44-A287-0F7BCFD6001B}"/>
    <cellStyle name="Note 3 3 7" xfId="24135" xr:uid="{8FB554A2-D642-4AA3-9A11-A3915D8DA5AF}"/>
    <cellStyle name="Note 3 4" xfId="3913" xr:uid="{32AA08B9-1C60-45DC-BD05-06FA2BC29893}"/>
    <cellStyle name="Note 3 4 2" xfId="12254" xr:uid="{1EA09DA5-FCDD-45CB-8146-CAB0075A195F}"/>
    <cellStyle name="Note 3 4 2 2" xfId="23456" xr:uid="{D10DF2A9-1844-44E7-B927-AFDA567F9B2B}"/>
    <cellStyle name="Note 3 4 2 2 2" xfId="47388" xr:uid="{7DFFE332-19E9-46D6-AAE8-CA4B0A29D171}"/>
    <cellStyle name="Note 3 4 2 3" xfId="24902" xr:uid="{3ACCC893-54E4-4C9A-A35F-1976D6DFA144}"/>
    <cellStyle name="Note 3 4 3" xfId="17175" xr:uid="{1618BFA3-CACD-4170-948A-FB9A32DAAE95}"/>
    <cellStyle name="Note 3 4 3 2" xfId="24055" xr:uid="{262C5FDA-BBA6-4E73-9C43-2E5FC1B15ACA}"/>
    <cellStyle name="Note 3 4 3 2 2" xfId="47650" xr:uid="{0C74E65E-8938-452C-84D4-963F10978FF3}"/>
    <cellStyle name="Note 3 4 3 3" xfId="25501" xr:uid="{16D1D607-38AA-402F-9218-7A013ADB103A}"/>
    <cellStyle name="Note 3 4 4" xfId="17552" xr:uid="{A6E2EE7B-1878-463B-ADFD-5199BE30AC93}"/>
    <cellStyle name="Note 3 4 4 2" xfId="41830" xr:uid="{A1326DD3-B2A8-45FF-A362-C87672762B82}"/>
    <cellStyle name="Note 3 4 5" xfId="19019" xr:uid="{B7D59CF9-5413-48D9-9CA1-A72FF66F9920}"/>
    <cellStyle name="Note 3 4 5 2" xfId="43213" xr:uid="{D2A05438-39A2-46A9-88B7-C2529CDB305E}"/>
    <cellStyle name="Note 3 4 6" xfId="24200" xr:uid="{AC33C8C1-DF67-4BF6-AEED-CA383063E458}"/>
    <cellStyle name="Note 3 5" xfId="4145" xr:uid="{444970CF-58B5-4665-A0FB-D11E982AFAD1}"/>
    <cellStyle name="Note 3 5 2" xfId="12486" xr:uid="{1EACC8DA-4B20-4141-920B-0C124DF2B701}"/>
    <cellStyle name="Note 3 5 2 2" xfId="37071" xr:uid="{1A980C3A-6C57-42E4-9A9B-97E0B3BC365A}"/>
    <cellStyle name="Note 3 5 3" xfId="17206" xr:uid="{C9B41ACE-EBAC-4580-9302-79B94FC33006}"/>
    <cellStyle name="Note 3 5 3 2" xfId="41553" xr:uid="{99CB9055-6B7C-4496-9A20-792DA53A5B42}"/>
    <cellStyle name="Note 3 5 4" xfId="16855" xr:uid="{C5466BF9-219B-404B-B298-9B9B14046ABA}"/>
    <cellStyle name="Note 3 5 4 2" xfId="41426" xr:uid="{E6456732-2A0D-425B-B701-8D51FD0D16BE}"/>
    <cellStyle name="Note 3 5 5" xfId="22837" xr:uid="{967670F9-9ABB-4002-A7D4-7463CBF94BCD}"/>
    <cellStyle name="Note 3 5 5 2" xfId="46859" xr:uid="{BC38BE19-9A49-4DC6-A4C4-066149209C34}"/>
    <cellStyle name="Note 3 5 6" xfId="24651" xr:uid="{DB8BD0D7-6D83-4FEE-9280-0CD4D550FE6E}"/>
    <cellStyle name="Note 3 6" xfId="4670" xr:uid="{A874F2ED-EC8F-430E-BC71-475C600E7E1F}"/>
    <cellStyle name="Note 3 6 2" xfId="13011" xr:uid="{20BC2FD0-7B7F-4E8C-98C3-11E3F85F9C1A}"/>
    <cellStyle name="Note 3 6 2 2" xfId="37596" xr:uid="{FEBE22A8-D989-4D6B-8665-920938704C88}"/>
    <cellStyle name="Note 3 6 3" xfId="17344" xr:uid="{76BE426B-30CC-4513-BEB1-4168E4B089C8}"/>
    <cellStyle name="Note 3 6 3 2" xfId="41679" xr:uid="{EBE11978-2128-43F0-8CF8-DFC1557F25D3}"/>
    <cellStyle name="Note 3 6 4" xfId="16879" xr:uid="{D3FCFE6C-E57C-4C91-A16C-5093CC73000E}"/>
    <cellStyle name="Note 3 6 4 2" xfId="41434" xr:uid="{EC9B8EEE-E1C3-49BE-80AC-D11FE9AD6BA6}"/>
    <cellStyle name="Note 3 6 5" xfId="23324" xr:uid="{CEA52FB0-9E0B-4A5A-8A78-458E51389C71}"/>
    <cellStyle name="Note 3 6 5 2" xfId="47289" xr:uid="{3B5343DF-E2A4-438D-BFB1-0A0F82153748}"/>
    <cellStyle name="Note 3 6 6" xfId="24770" xr:uid="{9C5FE2CA-6414-4ED5-9A4A-599B3E0D6D6C}"/>
    <cellStyle name="Note 3 7" xfId="8591" xr:uid="{2B50F92A-8914-4BA0-B559-428F81F1F3F4}"/>
    <cellStyle name="Note 3 7 2" xfId="33393" xr:uid="{9E7D29D8-DC28-4805-A2BF-34E46DD7EDFD}"/>
    <cellStyle name="Note 3 8" xfId="17677" xr:uid="{F5DA679A-7CB8-4E9D-BBCC-3F137841E510}"/>
    <cellStyle name="Note 3 8 2" xfId="41913" xr:uid="{B0A4A4C5-9D8C-4442-B0EC-65ACEACE9E96}"/>
    <cellStyle name="Note 3 9" xfId="17796" xr:uid="{8BCA0D7C-E828-46E1-A7E6-A8BC404D23F3}"/>
    <cellStyle name="Note 3 9 2" xfId="42021" xr:uid="{A6E35254-ED7C-4F89-8BCD-C5A385CC97EF}"/>
    <cellStyle name="Note 4" xfId="694" xr:uid="{3E72E24D-2593-4204-9161-9B3DE0DA6F16}"/>
    <cellStyle name="Note 4 2" xfId="1359" xr:uid="{7D8FC743-7501-49C8-9FC8-E96301E52528}"/>
    <cellStyle name="Note 4 2 2" xfId="5299" xr:uid="{056F9661-2CA5-4F5F-8DD3-56F9E033E236}"/>
    <cellStyle name="Note 4 2 2 2" xfId="17448" xr:uid="{32EC15F9-1F2A-48C3-8E3C-CF225687774A}"/>
    <cellStyle name="Note 4 2 2 2 2" xfId="41759" xr:uid="{62A00D98-CF61-4D4B-B37C-79AF2A0304CD}"/>
    <cellStyle name="Note 4 2 2 3" xfId="16865" xr:uid="{DD59E61B-44F1-4EF9-A4B3-F876112CB2FB}"/>
    <cellStyle name="Note 4 2 2 3 2" xfId="41430" xr:uid="{2F56E230-1359-416D-AAD1-CE0462261F5F}"/>
    <cellStyle name="Note 4 2 2 4" xfId="22550" xr:uid="{BFD72E7B-336A-414E-84E6-6B74DC8883BC}"/>
    <cellStyle name="Note 4 2 2 4 2" xfId="46582" xr:uid="{5B789711-B64A-4C6A-BCCC-E2F3A42F4289}"/>
    <cellStyle name="Note 4 2 2 5" xfId="24637" xr:uid="{B738CCAB-1E7D-4276-8CBA-0215BA1E1928}"/>
    <cellStyle name="Note 4 2 3" xfId="8475" xr:uid="{7AB179A8-8D43-4501-B9D8-9BC3A8723664}"/>
    <cellStyle name="Note 4 2 3 2" xfId="16733" xr:uid="{90EA53A1-4FB8-43D3-AFD2-EAFF519E0701}"/>
    <cellStyle name="Note 4 2 3 2 2" xfId="41315" xr:uid="{8733D865-20EC-46A8-BD07-F2C510FD0762}"/>
    <cellStyle name="Note 4 2 3 3" xfId="17655" xr:uid="{486A9AF4-CED6-4DFE-B46A-6C2868F32D18}"/>
    <cellStyle name="Note 4 2 3 3 2" xfId="41899" xr:uid="{0AFECB7F-C6D5-4483-BCA3-51798397A576}"/>
    <cellStyle name="Note 4 2 3 4" xfId="17568" xr:uid="{1F1BCED5-1951-48C0-BFA5-DBCC75308FAA}"/>
    <cellStyle name="Note 4 2 3 4 2" xfId="41841" xr:uid="{06B829E7-466F-41A8-AB85-7E5DCF281146}"/>
    <cellStyle name="Note 4 2 3 5" xfId="23837" xr:uid="{99498588-7239-46D3-A570-2CF165FF811C}"/>
    <cellStyle name="Note 4 2 3 5 2" xfId="47571" xr:uid="{4482CB06-E3B7-4E3C-82C4-57A36D44480F}"/>
    <cellStyle name="Note 4 2 3 6" xfId="25283" xr:uid="{9F3ED2E9-6EBA-4C96-BF31-2A2AB422B55E}"/>
    <cellStyle name="Note 4 2 4" xfId="16948" xr:uid="{3942BFC8-1D37-49B1-9635-56C13914596A}"/>
    <cellStyle name="Note 4 2 4 2" xfId="24088" xr:uid="{6C3A232D-ABC7-49F0-B330-D682EA041ED4}"/>
    <cellStyle name="Note 4 2 4 2 2" xfId="47659" xr:uid="{8430535A-6370-464B-85C0-3AED8199CDC2}"/>
    <cellStyle name="Note 4 2 4 3" xfId="25534" xr:uid="{BA97E116-A6BA-47A1-BB62-4DDD8FDA5159}"/>
    <cellStyle name="Note 4 2 5" xfId="17679" xr:uid="{5B0CB318-AE16-429F-8516-05574669B7DA}"/>
    <cellStyle name="Note 4 2 5 2" xfId="41915" xr:uid="{25BF0927-CA3F-4EBB-8026-3069FA8C3AEC}"/>
    <cellStyle name="Note 4 2 6" xfId="20083" xr:uid="{3F28FAB9-63D7-41AE-92C3-8CA336F74185}"/>
    <cellStyle name="Note 4 2 6 2" xfId="44261" xr:uid="{25E40EF8-776E-427F-9493-A146B343B1CA}"/>
    <cellStyle name="Note 4 2 7" xfId="24299" xr:uid="{4B61A7F8-2FA8-4365-AE49-346294741105}"/>
    <cellStyle name="Note 4 3" xfId="897" xr:uid="{A2E62454-B269-4204-A7AD-537B31C6A2C4}"/>
    <cellStyle name="Note 4 3 2" xfId="9280" xr:uid="{4B8ED6F7-A093-4781-83E1-CAC3516D998B}"/>
    <cellStyle name="Note 4 3 2 2" xfId="22118" xr:uid="{E3A529C5-3D9A-4E6F-937C-1ED387BAB3E3}"/>
    <cellStyle name="Note 4 3 2 2 2" xfId="46175" xr:uid="{358E7377-756B-440F-B18A-7FD065F2366A}"/>
    <cellStyle name="Note 4 3 2 3" xfId="24604" xr:uid="{D236C35E-7286-4FE6-A1D7-E591DCB31B8B}"/>
    <cellStyle name="Note 4 3 3" xfId="16892" xr:uid="{FB55F98C-CCA2-48D7-B0EF-E16D1A8E946A}"/>
    <cellStyle name="Note 4 3 3 2" xfId="23699" xr:uid="{42F28F9D-8ACE-4112-9569-8B455CDC324D}"/>
    <cellStyle name="Note 4 3 3 2 2" xfId="47531" xr:uid="{2D6CCBAA-644E-499D-86E6-848AB4D4BDA7}"/>
    <cellStyle name="Note 4 3 3 3" xfId="25145" xr:uid="{C705EB62-AED2-4E09-BB7B-3F893466D051}"/>
    <cellStyle name="Note 4 3 4" xfId="17126" xr:uid="{A495823C-2460-4909-AAA7-7BA9D1775CB2}"/>
    <cellStyle name="Note 4 3 4 2" xfId="23894" xr:uid="{0DAB3D0A-16C0-42A5-A9E1-7127B29BC399}"/>
    <cellStyle name="Note 4 3 4 2 2" xfId="47593" xr:uid="{CE3951D6-6716-49A6-938E-800510CD2A2B}"/>
    <cellStyle name="Note 4 3 4 3" xfId="25340" xr:uid="{1207018F-670B-4D76-88A9-93BCCFB482B5}"/>
    <cellStyle name="Note 4 3 5" xfId="19652" xr:uid="{67AF0369-FB3B-4261-9922-7E0A8F80F0F5}"/>
    <cellStyle name="Note 4 3 5 2" xfId="43840" xr:uid="{28B8C76D-6E0A-4C26-8B33-E02454BF5E93}"/>
    <cellStyle name="Note 4 3 6" xfId="24277" xr:uid="{59945F6F-F343-4F07-B11E-52A19D976F44}"/>
    <cellStyle name="Note 4 4" xfId="4868" xr:uid="{5AF24532-C4E1-4E29-8EC2-227EF05E2122}"/>
    <cellStyle name="Note 4 4 2" xfId="17392" xr:uid="{C36C2A16-28E5-47D1-8AFA-39A889DF3006}"/>
    <cellStyle name="Note 4 4 2 2" xfId="41722" xr:uid="{C0774925-C813-4255-B0B2-E1CE38471019}"/>
    <cellStyle name="Note 4 4 3" xfId="9995" xr:uid="{E825AD96-0AED-41A2-9A3E-F7D9D880E01B}"/>
    <cellStyle name="Note 4 4 3 2" xfId="34681" xr:uid="{1DB0B1D5-F0CC-482D-A897-62D01B79E569}"/>
    <cellStyle name="Note 4 4 4" xfId="21933" xr:uid="{7EA50914-FDB7-4352-9EC9-C9F0B2B58369}"/>
    <cellStyle name="Note 4 4 4 2" xfId="46006" xr:uid="{B7A7DEF0-D6ED-4407-88B1-C460E1B6F424}"/>
    <cellStyle name="Note 4 4 5" xfId="29753" xr:uid="{D627F119-FE3B-4639-BBD9-EC52152B7339}"/>
    <cellStyle name="Note 4 5" xfId="8466" xr:uid="{2B27AF96-0ED7-4829-AD3E-DF1C0758810A}"/>
    <cellStyle name="Note 4 5 2" xfId="16724" xr:uid="{711446DD-187B-4DF9-B59E-80179F65FDA0}"/>
    <cellStyle name="Note 4 5 2 2" xfId="41306" xr:uid="{2C112DD4-F5B6-454E-96B3-160DB5D9BE3C}"/>
    <cellStyle name="Note 4 5 3" xfId="17646" xr:uid="{DDB37EFC-F5A8-4808-8D4A-45C09196F432}"/>
    <cellStyle name="Note 4 5 3 2" xfId="41890" xr:uid="{438F1EA5-180E-4BC4-9A9F-5CE1BAC933E1}"/>
    <cellStyle name="Note 4 5 4" xfId="17600" xr:uid="{8AFF6ECA-0ADD-435F-A3CD-8E3C4C4BAF2F}"/>
    <cellStyle name="Note 4 5 4 2" xfId="41860" xr:uid="{3949C428-0536-4103-A0E2-CAC239FF7B18}"/>
    <cellStyle name="Note 4 5 5" xfId="33291" xr:uid="{13D80DEF-72E1-42BF-BA35-D63E7E58B940}"/>
    <cellStyle name="Note 4 6" xfId="9091" xr:uid="{BFE0A851-3A2A-4DFF-A219-9EA2E9F04AD7}"/>
    <cellStyle name="Note 4 6 2" xfId="33845" xr:uid="{7A1E3324-FB51-4D04-AD17-8582945F3C7D}"/>
    <cellStyle name="Note 4 7" xfId="19467" xr:uid="{B0A0B2A9-6FFF-4502-B2D2-497901976AD6}"/>
    <cellStyle name="Note 4 7 2" xfId="43660" xr:uid="{6FD32222-89C2-4C33-AF32-C1635F82CF38}"/>
    <cellStyle name="Note 4 8" xfId="25970" xr:uid="{9801E928-15B2-493C-B950-E87AC0335F50}"/>
    <cellStyle name="Note 5" xfId="2043" xr:uid="{080B2FE5-5409-49EF-A54F-6143701BDA9D}"/>
    <cellStyle name="Note 5 2" xfId="10385" xr:uid="{EBAE05BB-92C5-4590-9119-5D33D7F16C29}"/>
    <cellStyle name="Note 5 2 2" xfId="23207" xr:uid="{F90354F9-0539-4748-B442-67C0A533EB4D}"/>
    <cellStyle name="Note 5 2 2 2" xfId="47218" xr:uid="{093EA6D3-3BFB-47EA-82D6-5A372FF28F82}"/>
    <cellStyle name="Note 5 2 3" xfId="35044" xr:uid="{44EC3509-8C19-42EF-9E1D-8F1A805FDC6E}"/>
    <cellStyle name="Note 5 3" xfId="20742" xr:uid="{2013AFFB-15D8-42F9-AD61-4F127661D165}"/>
    <cellStyle name="Note 5 3 2" xfId="44902" xr:uid="{3E041644-3EAA-4566-AD24-1A5C94E2E722}"/>
    <cellStyle name="Note 5 4" xfId="27159" xr:uid="{A510704A-366D-42B6-8BA4-29256C76427B}"/>
    <cellStyle name="Note 6" xfId="2356" xr:uid="{B6C64492-6609-4591-836B-42D6379A6F7B}"/>
    <cellStyle name="Note 6 2" xfId="10697" xr:uid="{8E4D352F-6D0E-4251-A64C-3984C8E90F6E}"/>
    <cellStyle name="Note 6 2 2" xfId="35354" xr:uid="{6384D370-9406-449A-85DA-144784311E6F}"/>
    <cellStyle name="Note 6 3" xfId="27469" xr:uid="{5A94576F-A833-42C3-82D4-8E5DD0F9118A}"/>
    <cellStyle name="Note 7" xfId="2430" xr:uid="{E09B5ECE-F61E-48F0-A6F6-529C42A71221}"/>
    <cellStyle name="Note 7 2" xfId="10771" xr:uid="{FB6750F7-B185-4038-B091-C2717569C3BE}"/>
    <cellStyle name="Note 7 2 2" xfId="35428" xr:uid="{0D97A342-0559-43F3-A9C7-F294946BC893}"/>
    <cellStyle name="Note 7 3" xfId="27543" xr:uid="{FF2B2F74-D4F2-4C51-807D-391052FEB436}"/>
    <cellStyle name="Note 8" xfId="3991" xr:uid="{AC88D479-44E3-4263-B190-2037291CA857}"/>
    <cellStyle name="Note 8 2" xfId="12332" xr:uid="{E4688C83-7A0F-45F3-87D4-EDFEF8C1DEBC}"/>
    <cellStyle name="Note 8 2 2" xfId="36918" xr:uid="{73F4A219-505E-4F86-AF72-F665823743CA}"/>
    <cellStyle name="Note 8 3" xfId="29033" xr:uid="{EC2A3832-08EA-43FE-97A1-0450785EE935}"/>
    <cellStyle name="Note 9" xfId="4065" xr:uid="{F0ED81BF-456C-4CD5-82C0-3F898AB9CFAE}"/>
    <cellStyle name="Note 9 2" xfId="12406" xr:uid="{98DCD7C0-44F4-4C9C-B936-F283534204D2}"/>
    <cellStyle name="Note 9 2 2" xfId="36992" xr:uid="{C83EC61B-C1A5-4872-AFB4-925716639CF3}"/>
    <cellStyle name="Note 9 3" xfId="29107" xr:uid="{030DD852-DE7C-4F3A-AA27-374B08892079}"/>
    <cellStyle name="NoteBox" xfId="68" xr:uid="{32BAB495-3F2A-440D-BD9A-96D2B99EF252}"/>
    <cellStyle name="NoteBox 2" xfId="195" xr:uid="{9B01FB72-1532-42E2-858F-D4BC14BBDED6}"/>
    <cellStyle name="NoteBox 3" xfId="354" xr:uid="{F25805C1-61DB-486F-B9D3-0391ABC8E2E3}"/>
    <cellStyle name="NoteBox 4" xfId="1583" xr:uid="{190A50DD-8470-4053-AEFE-DE4E77EBE194}"/>
    <cellStyle name="Output" xfId="28" builtinId="21" customBuiltin="1"/>
    <cellStyle name="Output 2" xfId="112" xr:uid="{FAC72C82-1DC5-4D6A-891B-ED8383770E15}"/>
    <cellStyle name="Output 2 10" xfId="13188" xr:uid="{12C732FB-34F5-4631-BE95-FDB534BCD129}"/>
    <cellStyle name="Output 2 10 2" xfId="20792" xr:uid="{115177EC-889D-4EBF-A53D-2FA90A27B54D}"/>
    <cellStyle name="Output 2 10 2 2" xfId="44939" xr:uid="{F1001A33-4F09-4FAB-ABDC-3B4315B44F52}"/>
    <cellStyle name="Output 2 10 3" xfId="24348" xr:uid="{F072150F-8347-4ED1-86C4-7F2AA7E0A307}"/>
    <cellStyle name="Output 2 11" xfId="17469" xr:uid="{E2EE8416-5BCE-40E2-A942-ED6D19A1F0CD}"/>
    <cellStyle name="Output 2 11 2" xfId="20919" xr:uid="{C50B4D59-69A9-4FE5-AC0A-E3DD10AEF0DD}"/>
    <cellStyle name="Output 2 11 2 2" xfId="45054" xr:uid="{F9574340-73B9-40BB-8EE3-3BEA560A4941}"/>
    <cellStyle name="Output 2 11 3" xfId="24386" xr:uid="{A1FD8C19-D6A9-46B0-B31F-BEB4B624B45B}"/>
    <cellStyle name="Output 2 12" xfId="17724" xr:uid="{A7AB299E-12DC-4E19-94B1-DC5420F9CD32}"/>
    <cellStyle name="Output 2 12 2" xfId="20763" xr:uid="{E5592DC5-F675-4155-ACC6-4F06C0AD45AC}"/>
    <cellStyle name="Output 2 12 2 2" xfId="44920" xr:uid="{47E453B3-5506-4428-B213-FE11BBA37160}"/>
    <cellStyle name="Output 2 12 3" xfId="24320" xr:uid="{B5CEEC24-C857-415E-8165-68752CB17D12}"/>
    <cellStyle name="Output 2 13" xfId="22895" xr:uid="{ABDB6CC4-AB71-4287-B081-404637AC8AD6}"/>
    <cellStyle name="Output 2 13 2" xfId="24656" xr:uid="{98101180-2279-4D5B-B74C-118B12800142}"/>
    <cellStyle name="Output 2 14" xfId="18473" xr:uid="{8A7CBFF7-026F-4041-9675-1F670D31F420}"/>
    <cellStyle name="Output 2 2" xfId="154" xr:uid="{B16DE06D-AA28-4FBB-99D9-EE51DCCE3B4A}"/>
    <cellStyle name="Output 2 2 10" xfId="17622" xr:uid="{454EBABA-0093-421C-8253-F4491C6F7045}"/>
    <cellStyle name="Output 2 2 10 2" xfId="22909" xr:uid="{A0870609-8BB0-4F46-B12A-3CD0A32777ED}"/>
    <cellStyle name="Output 2 2 10 2 2" xfId="46920" xr:uid="{D7E0B6CD-240B-4946-A683-78923A1F1E9A}"/>
    <cellStyle name="Output 2 2 10 3" xfId="24665" xr:uid="{B53341E7-C674-40FF-A278-320211FF6579}"/>
    <cellStyle name="Output 2 2 11" xfId="17751" xr:uid="{AD021E67-5EF8-49DF-9446-456517486DFD}"/>
    <cellStyle name="Output 2 2 11 2" xfId="23977" xr:uid="{E6E48EA9-2839-468B-9CA8-4B242FF659D7}"/>
    <cellStyle name="Output 2 2 11 2 2" xfId="47622" xr:uid="{366D8CDB-3F38-4A9D-9FEA-13591C88D5E1}"/>
    <cellStyle name="Output 2 2 11 3" xfId="25423" xr:uid="{BC531F57-8D17-4C60-A33A-AC734E0E7608}"/>
    <cellStyle name="Output 2 2 12" xfId="23571" xr:uid="{0CD18962-DE7F-4CD4-AA98-9356A62D57F0}"/>
    <cellStyle name="Output 2 2 12 2" xfId="25017" xr:uid="{1CEA77AB-596A-4E13-8B76-B84CB7F4DBC4}"/>
    <cellStyle name="Output 2 2 13" xfId="18470" xr:uid="{A677DB6F-2EC2-4203-9373-2C5FC64B0D63}"/>
    <cellStyle name="Output 2 2 2" xfId="292" xr:uid="{A9E31656-B05A-419E-AA8F-E6C9797174E1}"/>
    <cellStyle name="Output 2 2 2 10" xfId="17591" xr:uid="{3E350774-F020-4948-85A8-700B0215CCE9}"/>
    <cellStyle name="Output 2 2 2 10 2" xfId="41854" xr:uid="{97652FA1-790A-482E-9EB5-C61C48FF2A12}"/>
    <cellStyle name="Output 2 2 2 11" xfId="17781" xr:uid="{D7635AC5-73D4-4CC2-BCA0-31D83FEA5F71}"/>
    <cellStyle name="Output 2 2 2 11 2" xfId="42006" xr:uid="{70234D70-8859-4504-A6F5-4E7D8543D16B}"/>
    <cellStyle name="Output 2 2 2 12" xfId="18323" xr:uid="{88FEE2FF-373E-447D-B58D-C1552761EDFB}"/>
    <cellStyle name="Output 2 2 2 12 2" xfId="42548" xr:uid="{4E1EA443-3C15-43DB-9197-DECF8B104298}"/>
    <cellStyle name="Output 2 2 2 13" xfId="18365" xr:uid="{219CCAF5-FA27-4135-A7DE-E7F63D00EC83}"/>
    <cellStyle name="Output 2 2 2 2" xfId="305" xr:uid="{A6C31733-C76D-485A-B063-4E421443A34D}"/>
    <cellStyle name="Output 2 2 2 2 10" xfId="17787" xr:uid="{20257754-1EEF-4CE1-8342-4EBA33CD0AFC}"/>
    <cellStyle name="Output 2 2 2 2 10 2" xfId="42012" xr:uid="{CE3EC9EA-FEBE-432F-BD64-E4CE06E99C4B}"/>
    <cellStyle name="Output 2 2 2 2 11" xfId="18331" xr:uid="{F16503C2-0F55-40E5-9E4F-BFDA269AAC2E}"/>
    <cellStyle name="Output 2 2 2 2 11 2" xfId="42556" xr:uid="{EB0836EA-F62A-4D7A-96C5-9008B0E02E32}"/>
    <cellStyle name="Output 2 2 2 2 12" xfId="24098" xr:uid="{220DEDF9-3013-4C67-BE76-F71BC50442F8}"/>
    <cellStyle name="Output 2 2 2 2 2" xfId="339" xr:uid="{4951DCC8-B390-4174-9842-FDD4AFA78ED7}"/>
    <cellStyle name="Output 2 2 2 2 2 10" xfId="18354" xr:uid="{583D0C0D-5F56-4DBA-9E5D-77BEC9FDD712}"/>
    <cellStyle name="Output 2 2 2 2 2 10 2" xfId="42579" xr:uid="{BA1E66F1-3F14-4113-BB94-D9D37556B82D}"/>
    <cellStyle name="Output 2 2 2 2 2 11" xfId="24115" xr:uid="{0D7B1749-4906-420E-91C6-1FCF26D56CF8}"/>
    <cellStyle name="Output 2 2 2 2 2 2" xfId="1738" xr:uid="{B9697FA9-BD4D-41A1-824F-A27CC1E4BB8F}"/>
    <cellStyle name="Output 2 2 2 2 2 2 2" xfId="10081" xr:uid="{AAAC007B-237B-4029-95A5-010AF667D621}"/>
    <cellStyle name="Output 2 2 2 2 2 2 2 2" xfId="22905" xr:uid="{3233CBFD-E587-4EF1-93FA-876C3A0E16E1}"/>
    <cellStyle name="Output 2 2 2 2 2 2 2 2 2" xfId="24661" xr:uid="{646B3BCD-C865-4C34-B6CE-BC30EF8F6E7E}"/>
    <cellStyle name="Output 2 2 2 2 2 2 2 3" xfId="23952" xr:uid="{60FD551C-6302-44BF-9745-B0D85BDFE0CD}"/>
    <cellStyle name="Output 2 2 2 2 2 2 2 3 2" xfId="25398" xr:uid="{4791875D-DBA0-4E9B-BAB3-0E1010864EA1}"/>
    <cellStyle name="Output 2 2 2 2 2 2 2 4" xfId="24037" xr:uid="{5A4073A1-9882-4805-9D70-4904E46AECF3}"/>
    <cellStyle name="Output 2 2 2 2 2 2 2 4 2" xfId="25483" xr:uid="{C232AE9C-7546-4360-B6C6-730A659AD9BD}"/>
    <cellStyle name="Output 2 2 2 2 2 2 2 5" xfId="23703" xr:uid="{9A761F01-C552-4987-8622-AA38C32213BC}"/>
    <cellStyle name="Output 2 2 2 2 2 2 2 5 2" xfId="25149" xr:uid="{E55CBFEF-B490-4215-984C-3484E2EF9858}"/>
    <cellStyle name="Output 2 2 2 2 2 2 2 6" xfId="20440" xr:uid="{1C8BB0A4-D438-4EEC-97F6-44640DCF383A}"/>
    <cellStyle name="Output 2 2 2 2 2 2 2 6 2" xfId="44602" xr:uid="{AFEA85A9-FE45-4469-9E49-EC2EF69222E7}"/>
    <cellStyle name="Output 2 2 2 2 2 2 2 7" xfId="24309" xr:uid="{EDF00E9E-728B-4B08-AB11-0ED2CFF4A5CE}"/>
    <cellStyle name="Output 2 2 2 2 2 2 3" xfId="17003" xr:uid="{2AD5B977-1215-42F9-B971-23D589850697}"/>
    <cellStyle name="Output 2 2 2 2 2 2 3 2" xfId="21379" xr:uid="{1B434D4D-B558-4C0D-8A07-A082D390248B}"/>
    <cellStyle name="Output 2 2 2 2 2 2 3 2 2" xfId="45496" xr:uid="{DBD1F2F2-EB69-4CD6-97FE-52ABE36BF75B}"/>
    <cellStyle name="Output 2 2 2 2 2 2 3 3" xfId="24489" xr:uid="{3009F4F1-98A5-4867-9663-2A9287E4B399}"/>
    <cellStyle name="Output 2 2 2 2 2 2 4" xfId="17547" xr:uid="{2710B9D8-5DE6-4507-AE43-F88AE8C4FF4D}"/>
    <cellStyle name="Output 2 2 2 2 2 2 4 2" xfId="23398" xr:uid="{264FAB7D-69A4-4E00-8253-167651CAF656}"/>
    <cellStyle name="Output 2 2 2 2 2 2 4 2 2" xfId="47358" xr:uid="{2DB9D78B-8754-4C6B-972B-9CC2F0F38072}"/>
    <cellStyle name="Output 2 2 2 2 2 2 4 3" xfId="24844" xr:uid="{5F5ABA61-E294-4F55-BAF0-F40394BAAB35}"/>
    <cellStyle name="Output 2 2 2 2 2 2 5" xfId="24022" xr:uid="{4E7747D5-5F43-4A5D-872C-15A2F90BC628}"/>
    <cellStyle name="Output 2 2 2 2 2 2 5 2" xfId="25468" xr:uid="{43A06629-B9D9-46AC-9783-832B603482E3}"/>
    <cellStyle name="Output 2 2 2 2 2 2 6" xfId="23777" xr:uid="{A4CEB106-0717-4424-A6E3-1892155BA234}"/>
    <cellStyle name="Output 2 2 2 2 2 2 6 2" xfId="25223" xr:uid="{4D14683E-B1E5-47F9-8D08-BE5CD33EF558}"/>
    <cellStyle name="Output 2 2 2 2 2 2 7" xfId="18915" xr:uid="{09E29F73-C06B-4F51-983A-8E92AFE0A9A3}"/>
    <cellStyle name="Output 2 2 2 2 2 2 7 2" xfId="43111" xr:uid="{A340BD3D-4456-4F46-90EF-0C6EF5364255}"/>
    <cellStyle name="Output 2 2 2 2 2 2 8" xfId="24176" xr:uid="{D0FA7DA1-6B71-41C2-9A59-F2A3301BE7E4}"/>
    <cellStyle name="Output 2 2 2 2 2 3" xfId="3394" xr:uid="{54851E70-AFD1-4BC6-A28F-60EE228346BF}"/>
    <cellStyle name="Output 2 2 2 2 2 3 2" xfId="11735" xr:uid="{E5A77901-CB64-4A96-9594-0F57E48E89B6}"/>
    <cellStyle name="Output 2 2 2 2 2 3 2 2" xfId="21607" xr:uid="{37F4BA3C-5DE4-43F5-BB38-60A6E780348C}"/>
    <cellStyle name="Output 2 2 2 2 2 3 2 2 2" xfId="45692" xr:uid="{3BB501F7-CF9A-4F9D-8F5B-E3EF996C6E8D}"/>
    <cellStyle name="Output 2 2 2 2 2 3 2 3" xfId="24565" xr:uid="{B029BFAB-DE53-48E9-AEC9-99260BA9BC40}"/>
    <cellStyle name="Output 2 2 2 2 2 3 3" xfId="17098" xr:uid="{26FDBAAC-437D-4D32-8AC1-3AFB18A582C7}"/>
    <cellStyle name="Output 2 2 2 2 2 3 3 2" xfId="23530" xr:uid="{148E6834-30B7-42C2-BE99-49A1C75F9416}"/>
    <cellStyle name="Output 2 2 2 2 2 3 3 2 2" xfId="47455" xr:uid="{48F423FE-0CE7-4F48-95DB-C81BA96C7365}"/>
    <cellStyle name="Output 2 2 2 2 2 3 3 3" xfId="24976" xr:uid="{29B01E3F-0D82-45D1-9A78-3E88E2ED5921}"/>
    <cellStyle name="Output 2 2 2 2 2 3 4" xfId="17643" xr:uid="{D92C7FC3-210C-4C6B-89AC-D56F4B74FA07}"/>
    <cellStyle name="Output 2 2 2 2 2 3 4 2" xfId="23880" xr:uid="{AA478D84-F283-429A-936E-52FF626448C5}"/>
    <cellStyle name="Output 2 2 2 2 2 3 4 2 2" xfId="47585" xr:uid="{4449514E-40FA-459C-A9C5-C829A7893693}"/>
    <cellStyle name="Output 2 2 2 2 2 3 4 3" xfId="25326" xr:uid="{B892B8AA-CC0D-4A5B-A5B3-E90E0B6C9B59}"/>
    <cellStyle name="Output 2 2 2 2 2 3 5" xfId="24062" xr:uid="{0ADF0E5E-F03D-4E97-8B8E-96D6D1E09010}"/>
    <cellStyle name="Output 2 2 2 2 2 3 5 2" xfId="25508" xr:uid="{8EF38820-280B-4C0D-A0DF-01DF2284672C}"/>
    <cellStyle name="Output 2 2 2 2 2 3 6" xfId="19138" xr:uid="{6E46BDF0-F014-44CF-8C72-19E56B4F2A6F}"/>
    <cellStyle name="Output 2 2 2 2 2 3 6 2" xfId="43332" xr:uid="{DA41C63E-36C5-492E-93A1-493C05F895B4}"/>
    <cellStyle name="Output 2 2 2 2 2 3 7" xfId="24241" xr:uid="{7074077A-2254-4795-862C-6F2BEFDAB694}"/>
    <cellStyle name="Output 2 2 2 2 2 4" xfId="4264" xr:uid="{2E027199-30CA-441F-ACC7-CC2A8CE8E008}"/>
    <cellStyle name="Output 2 2 2 2 2 4 2" xfId="12605" xr:uid="{76598DF1-FE94-4AC7-87B2-847CD98C16F0}"/>
    <cellStyle name="Output 2 2 2 2 2 4 2 2" xfId="37190" xr:uid="{28088F7F-C71A-41F2-8AFD-B2A27AAC21EA}"/>
    <cellStyle name="Output 2 2 2 2 2 4 3" xfId="17266" xr:uid="{2AE84015-D644-401E-9C8B-3BEFDD4FAEF6}"/>
    <cellStyle name="Output 2 2 2 2 2 4 3 2" xfId="41612" xr:uid="{35FF4A00-6A80-4024-A9A6-1347608D6C70}"/>
    <cellStyle name="Output 2 2 2 2 2 4 4" xfId="17024" xr:uid="{BB290572-DEA6-4FFC-BFF2-031F5B7C9C99}"/>
    <cellStyle name="Output 2 2 2 2 2 4 4 2" xfId="41471" xr:uid="{F2A310B3-A405-4EFD-A29C-8E201EED197F}"/>
    <cellStyle name="Output 2 2 2 2 2 4 5" xfId="21010" xr:uid="{E8AC7DA0-3D4B-4C40-9573-236E018D807C}"/>
    <cellStyle name="Output 2 2 2 2 2 4 5 2" xfId="45138" xr:uid="{D405C947-85D9-4A46-B7D3-74AB611AFB0E}"/>
    <cellStyle name="Output 2 2 2 2 2 4 6" xfId="24421" xr:uid="{F6E782CB-B0E1-4A5D-B918-ECFCF43241F9}"/>
    <cellStyle name="Output 2 2 2 2 2 5" xfId="4142" xr:uid="{CF879F37-8D6C-44E5-A014-4957968C79F8}"/>
    <cellStyle name="Output 2 2 2 2 2 5 2" xfId="12483" xr:uid="{310227BE-B1F0-466A-B718-F3CB567039D1}"/>
    <cellStyle name="Output 2 2 2 2 2 5 2 2" xfId="37068" xr:uid="{4AFCC956-045E-4794-9323-887C410F1BCF}"/>
    <cellStyle name="Output 2 2 2 2 2 5 3" xfId="17203" xr:uid="{B3E878EE-2592-4E60-895E-1C3CB6AB46B7}"/>
    <cellStyle name="Output 2 2 2 2 2 5 3 2" xfId="41550" xr:uid="{68F3AF7C-4A11-455F-876F-C9580BBA527F}"/>
    <cellStyle name="Output 2 2 2 2 2 5 4" xfId="17386" xr:uid="{C7950A8F-FC9C-4802-93D5-D05AEDA8E31D}"/>
    <cellStyle name="Output 2 2 2 2 2 5 4 2" xfId="41716" xr:uid="{BD3401FB-1E8C-431F-8F3A-7A8D3C973464}"/>
    <cellStyle name="Output 2 2 2 2 2 5 5" xfId="23229" xr:uid="{7BF625F9-4919-40E9-8E2C-0CFD5E7FEE0C}"/>
    <cellStyle name="Output 2 2 2 2 2 5 5 2" xfId="47240" xr:uid="{0B071099-3B52-492A-AC9D-FE49A7156221}"/>
    <cellStyle name="Output 2 2 2 2 2 5 6" xfId="24675" xr:uid="{8F5DF781-E145-4B33-847B-921F7FB53C31}"/>
    <cellStyle name="Output 2 2 2 2 2 6" xfId="5657" xr:uid="{2E68F201-1E6C-4DE6-BA91-334B058CA358}"/>
    <cellStyle name="Output 2 2 2 2 2 6 2" xfId="17493" xr:uid="{A404DFCF-BFD1-40CB-88B2-613C688F161B}"/>
    <cellStyle name="Output 2 2 2 2 2 6 2 2" xfId="41791" xr:uid="{B754698E-A860-45C8-9C98-AC1A463D80C1}"/>
    <cellStyle name="Output 2 2 2 2 2 6 3" xfId="16958" xr:uid="{A5F6ADD1-2D18-42C1-8914-7D8FA61B5590}"/>
    <cellStyle name="Output 2 2 2 2 2 6 3 2" xfId="41452" xr:uid="{46F0E925-3DDB-4E54-A9BB-61A55A747319}"/>
    <cellStyle name="Output 2 2 2 2 2 6 4" xfId="23808" xr:uid="{90D339CB-8267-4144-9E51-7B4EA3148F48}"/>
    <cellStyle name="Output 2 2 2 2 2 6 4 2" xfId="47564" xr:uid="{0B5A303C-47EE-4331-9B1C-1AA524AF5759}"/>
    <cellStyle name="Output 2 2 2 2 2 6 5" xfId="25254" xr:uid="{99DF950C-3A51-414E-9C21-2E5EAC15F900}"/>
    <cellStyle name="Output 2 2 2 2 2 7" xfId="8683" xr:uid="{343BAE96-CBD0-4EAC-BF91-32D8AC67C7FE}"/>
    <cellStyle name="Output 2 2 2 2 2 7 2" xfId="23769" xr:uid="{7F29E13D-CEEF-43BD-B11A-D70F1FB45081}"/>
    <cellStyle name="Output 2 2 2 2 2 7 2 2" xfId="47549" xr:uid="{0078F217-D1B6-42C3-9463-F63FADC37CBF}"/>
    <cellStyle name="Output 2 2 2 2 2 7 3" xfId="25215" xr:uid="{3C21E4D3-414B-4E24-BDB2-ABD8F35ADBC1}"/>
    <cellStyle name="Output 2 2 2 2 2 8" xfId="17666" xr:uid="{BD4DA800-EC42-427B-82C8-D8C21249645C}"/>
    <cellStyle name="Output 2 2 2 2 2 8 2" xfId="41906" xr:uid="{7213B8B2-CE13-4484-8DDD-920497FC5C71}"/>
    <cellStyle name="Output 2 2 2 2 2 9" xfId="17941" xr:uid="{27B0CE88-74F7-4809-AE8F-F0B6E5A781CA}"/>
    <cellStyle name="Output 2 2 2 2 2 9 2" xfId="42166" xr:uid="{1D6AA219-9CCC-40C9-A4E4-9197577E04B6}"/>
    <cellStyle name="Output 2 2 2 2 3" xfId="1064" xr:uid="{C6869803-9A75-4E38-850F-4C1934B51A6A}"/>
    <cellStyle name="Output 2 2 2 2 3 2" xfId="9440" xr:uid="{D2CC0878-A143-43CE-B3E4-5C6EA8969DC2}"/>
    <cellStyle name="Output 2 2 2 2 3 2 2" xfId="22273" xr:uid="{97DAB689-4F48-4BAD-A473-323BFDB83B30}"/>
    <cellStyle name="Output 2 2 2 2 3 2 2 2" xfId="24625" xr:uid="{4B66ADB7-FF7E-4EE3-ADA4-4C18DCE30D3B}"/>
    <cellStyle name="Output 2 2 2 2 3 2 3" xfId="23762" xr:uid="{79E7E58F-C158-4097-ADCE-252F7A7BCAD6}"/>
    <cellStyle name="Output 2 2 2 2 3 2 3 2" xfId="25208" xr:uid="{128A7FA5-85A0-45F4-AEFD-8E9C8111CA66}"/>
    <cellStyle name="Output 2 2 2 2 3 2 4" xfId="23805" xr:uid="{D1A2559C-C84C-4EA6-A9EB-FE0C5C8924CF}"/>
    <cellStyle name="Output 2 2 2 2 3 2 4 2" xfId="25251" xr:uid="{49FF9C0F-E7A3-4385-8074-FDB30E0A1480}"/>
    <cellStyle name="Output 2 2 2 2 3 2 5" xfId="22123" xr:uid="{950D43ED-4DBB-4A5E-9297-43291AEA6948}"/>
    <cellStyle name="Output 2 2 2 2 3 2 5 2" xfId="24609" xr:uid="{96C0A096-453A-41C6-A3D4-6B656F76ACDA}"/>
    <cellStyle name="Output 2 2 2 2 3 2 6" xfId="19808" xr:uid="{60633A26-D806-496C-907C-3615C5117E7A}"/>
    <cellStyle name="Output 2 2 2 2 3 2 6 2" xfId="43988" xr:uid="{47D8AFF2-2CBF-4953-8140-81B6B6DC988C}"/>
    <cellStyle name="Output 2 2 2 2 3 2 7" xfId="24291" xr:uid="{4FC447C3-AF3E-4B4C-AECA-2302912CAE8A}"/>
    <cellStyle name="Output 2 2 2 2 3 3" xfId="16924" xr:uid="{6AC0D36C-966D-4196-BF83-740BD1551A30}"/>
    <cellStyle name="Output 2 2 2 2 3 3 2" xfId="21360" xr:uid="{6EFCA95C-C67B-4C38-9C25-968563FABCAE}"/>
    <cellStyle name="Output 2 2 2 2 3 3 2 2" xfId="45478" xr:uid="{444AF63D-1765-4212-99D4-24A99953C970}"/>
    <cellStyle name="Output 2 2 2 2 3 3 3" xfId="24470" xr:uid="{BCC7537C-5FC7-4B89-83A5-E721F38B816C}"/>
    <cellStyle name="Output 2 2 2 2 3 4" xfId="17467" xr:uid="{D30077AB-378A-4A21-A9C2-35B7E441B810}"/>
    <cellStyle name="Output 2 2 2 2 3 4 2" xfId="23375" xr:uid="{3D9B29F5-2D03-491B-846A-0726883215B4}"/>
    <cellStyle name="Output 2 2 2 2 3 4 2 2" xfId="47335" xr:uid="{E6544F39-063C-4ACD-88BF-0B309F846133}"/>
    <cellStyle name="Output 2 2 2 2 3 4 3" xfId="24821" xr:uid="{9176C62F-4136-4A6F-BFA7-0D30029D79C8}"/>
    <cellStyle name="Output 2 2 2 2 3 5" xfId="23737" xr:uid="{1616A5EB-6E31-4164-A0C1-E6B2BA4EC94F}"/>
    <cellStyle name="Output 2 2 2 2 3 5 2" xfId="25183" xr:uid="{D50D19EB-5240-46E8-810C-735CCC28F17E}"/>
    <cellStyle name="Output 2 2 2 2 3 6" xfId="23862" xr:uid="{FB049CDB-311E-473B-8034-EB550B385FD4}"/>
    <cellStyle name="Output 2 2 2 2 3 6 2" xfId="25308" xr:uid="{ECD88F7F-13C6-4028-ABB5-740E1246C2AC}"/>
    <cellStyle name="Output 2 2 2 2 3 7" xfId="18892" xr:uid="{E0C6DAC3-6DAE-4B66-A207-24964411BF63}"/>
    <cellStyle name="Output 2 2 2 2 3 7 2" xfId="43088" xr:uid="{30E7ED3B-9D3F-4179-B4F8-875272EEC0A9}"/>
    <cellStyle name="Output 2 2 2 2 3 8" xfId="24159" xr:uid="{FAEA6A62-06BD-4600-9FC2-ADA7D769890F}"/>
    <cellStyle name="Output 2 2 2 2 4" xfId="3897" xr:uid="{6F05D476-FA56-4BCE-9F6F-6013B759A257}"/>
    <cellStyle name="Output 2 2 2 2 4 2" xfId="12238" xr:uid="{F3DBB80B-D836-497C-8CD2-A60C0AC41A1B}"/>
    <cellStyle name="Output 2 2 2 2 4 2 2" xfId="21580" xr:uid="{A68F394B-0028-40B2-BA42-970A37C55714}"/>
    <cellStyle name="Output 2 2 2 2 4 2 2 2" xfId="45673" xr:uid="{1973AD3C-467C-4663-9D21-B40B1790B5DF}"/>
    <cellStyle name="Output 2 2 2 2 4 2 3" xfId="24549" xr:uid="{3424A7E7-8390-4B1B-B93A-2B2578582875}"/>
    <cellStyle name="Output 2 2 2 2 4 3" xfId="17159" xr:uid="{BFC16E1A-924D-4063-80CF-0D47F46B3699}"/>
    <cellStyle name="Output 2 2 2 2 4 3 2" xfId="23505" xr:uid="{CAFB6F2E-F598-4328-815D-9D4C7A749943}"/>
    <cellStyle name="Output 2 2 2 2 4 3 2 2" xfId="47431" xr:uid="{C09C8B5C-C8DF-419E-B2FF-0B2B578C0F39}"/>
    <cellStyle name="Output 2 2 2 2 4 3 3" xfId="24951" xr:uid="{76AAFA8E-543B-4F4E-94B9-B3637600E596}"/>
    <cellStyle name="Output 2 2 2 2 4 4" xfId="17090" xr:uid="{39AEC9D7-CE13-4AFC-ADCB-6C0CA7BA16E1}"/>
    <cellStyle name="Output 2 2 2 2 4 4 2" xfId="23779" xr:uid="{914C788E-8D61-41EC-B2A4-A361B8C2A584}"/>
    <cellStyle name="Output 2 2 2 2 4 4 2 2" xfId="47552" xr:uid="{C5C2874A-A1FD-4440-91DB-DE6387E478E0}"/>
    <cellStyle name="Output 2 2 2 2 4 4 3" xfId="25225" xr:uid="{D117B3AD-A703-40E8-A28F-53AB0315D166}"/>
    <cellStyle name="Output 2 2 2 2 4 5" xfId="23322" xr:uid="{63C14647-595F-4E66-A3CE-3BD36ED65BA5}"/>
    <cellStyle name="Output 2 2 2 2 4 5 2" xfId="24768" xr:uid="{A5B585A1-D529-430C-83E0-27E54F5E627F}"/>
    <cellStyle name="Output 2 2 2 2 4 6" xfId="19110" xr:uid="{CC6622C4-0EE5-4EE9-A6AF-AC160922C69C}"/>
    <cellStyle name="Output 2 2 2 2 4 6 2" xfId="43304" xr:uid="{2FBC02E8-7102-4F38-8C2E-A28C81EA6E38}"/>
    <cellStyle name="Output 2 2 2 2 4 7" xfId="24224" xr:uid="{4F1FB634-7C91-4813-8C61-187DF294B5C4}"/>
    <cellStyle name="Output 2 2 2 2 5" xfId="4236" xr:uid="{AD01968B-CF82-4F04-8379-168D2EECAC04}"/>
    <cellStyle name="Output 2 2 2 2 5 2" xfId="12577" xr:uid="{FA5FF5D7-AFD9-418A-AB56-7E907B721C93}"/>
    <cellStyle name="Output 2 2 2 2 5 2 2" xfId="37162" xr:uid="{E00E0107-733B-4239-9541-9841BBCB2977}"/>
    <cellStyle name="Output 2 2 2 2 5 3" xfId="17243" xr:uid="{24BC7E4B-96B0-4784-9277-85357D5EB9DF}"/>
    <cellStyle name="Output 2 2 2 2 5 3 2" xfId="41589" xr:uid="{E961EA18-7FE8-41C3-951B-738CEC9C8497}"/>
    <cellStyle name="Output 2 2 2 2 5 4" xfId="17281" xr:uid="{58B34A69-E255-48BC-88EF-8CE3BF96A8D0}"/>
    <cellStyle name="Output 2 2 2 2 5 4 2" xfId="41626" xr:uid="{E5BB8236-6AE7-4185-9787-BDBFF72390DF}"/>
    <cellStyle name="Output 2 2 2 2 5 5" xfId="20985" xr:uid="{F96BCA8C-3C93-4E97-ACF5-FA3D10D0C04C}"/>
    <cellStyle name="Output 2 2 2 2 5 5 2" xfId="45117" xr:uid="{DB599B2D-4499-4851-B7D9-9686B7E01979}"/>
    <cellStyle name="Output 2 2 2 2 5 6" xfId="24401" xr:uid="{0FA4F6B4-CC16-406F-BDA1-B24B0C01366A}"/>
    <cellStyle name="Output 2 2 2 2 6" xfId="4654" xr:uid="{600ED560-E83B-467B-A4F2-05DF81EB7BC4}"/>
    <cellStyle name="Output 2 2 2 2 6 2" xfId="12995" xr:uid="{F75F34ED-A2FB-46A2-874E-0F0CEDE833C1}"/>
    <cellStyle name="Output 2 2 2 2 6 2 2" xfId="37580" xr:uid="{7ACC3FB0-1718-4239-B6CE-A0EA6C282E6A}"/>
    <cellStyle name="Output 2 2 2 2 6 3" xfId="17328" xr:uid="{987786C7-7E2A-4AB7-8736-D31CFE98B729}"/>
    <cellStyle name="Output 2 2 2 2 6 3 2" xfId="41663" xr:uid="{FA9E4836-5D65-49CC-B8E6-DDB30EA341C1}"/>
    <cellStyle name="Output 2 2 2 2 6 4" xfId="17504" xr:uid="{A69E8AC7-2551-4A2A-88FC-A37AE5AD56C5}"/>
    <cellStyle name="Output 2 2 2 2 6 4 2" xfId="41801" xr:uid="{05E7CFBB-5848-4506-B2D5-705B18497589}"/>
    <cellStyle name="Output 2 2 2 2 6 5" xfId="21420" xr:uid="{20F55D6A-EDEE-47C2-9CF2-3C8ADEB5EC36}"/>
    <cellStyle name="Output 2 2 2 2 6 5 2" xfId="45527" xr:uid="{FC9226C5-1EF6-47F8-B3CF-21FB3932ACC8}"/>
    <cellStyle name="Output 2 2 2 2 6 6" xfId="24518" xr:uid="{CA066BF2-28EC-4BC7-B4D5-8EF64F89F3BE}"/>
    <cellStyle name="Output 2 2 2 2 7" xfId="5024" xr:uid="{49B4D016-324A-4C34-994A-4E536B82802C}"/>
    <cellStyle name="Output 2 2 2 2 7 2" xfId="17418" xr:uid="{B7A58207-5227-45DA-9DEC-BA35110FAEC8}"/>
    <cellStyle name="Output 2 2 2 2 7 2 2" xfId="41746" xr:uid="{678332C0-CC0E-4E0A-9400-2F8071FA55A0}"/>
    <cellStyle name="Output 2 2 2 2 7 3" xfId="16854" xr:uid="{CCDF497C-1CC9-4EB8-8E3A-DD92C62F5D35}"/>
    <cellStyle name="Output 2 2 2 2 7 3 2" xfId="41425" xr:uid="{F4E997F1-A00E-443C-9DE9-2D9D3570E492}"/>
    <cellStyle name="Output 2 2 2 2 7 4" xfId="23899" xr:uid="{32D56CE9-B5B0-4D9C-9E75-F5076ACC806F}"/>
    <cellStyle name="Output 2 2 2 2 7 4 2" xfId="47594" xr:uid="{F54F1ED5-2323-4D9D-AD20-3E710AC415AB}"/>
    <cellStyle name="Output 2 2 2 2 7 5" xfId="25345" xr:uid="{E67E3659-F27B-42E6-806B-B48446AF699B}"/>
    <cellStyle name="Output 2 2 2 2 8" xfId="9087" xr:uid="{11E97441-0EE1-404F-AC9C-3B005C183F41}"/>
    <cellStyle name="Output 2 2 2 2 8 2" xfId="24066" xr:uid="{AEB41ED7-72D9-48DC-A9AE-97F16BC62771}"/>
    <cellStyle name="Output 2 2 2 2 8 2 2" xfId="47652" xr:uid="{42E50730-54E0-49A0-93C3-B080CE121AD7}"/>
    <cellStyle name="Output 2 2 2 2 8 3" xfId="25512" xr:uid="{E1325D15-F9D5-4D52-B2AF-BD30B7D018CA}"/>
    <cellStyle name="Output 2 2 2 2 9" xfId="17057" xr:uid="{F87E8B40-92AE-4C69-B485-F9C308ABE668}"/>
    <cellStyle name="Output 2 2 2 2 9 2" xfId="41493" xr:uid="{B51A8712-9334-47A0-B3BC-5716442946E7}"/>
    <cellStyle name="Output 2 2 2 3" xfId="331" xr:uid="{37E210BC-1F25-45D7-BD6C-E5E6AC07815E}"/>
    <cellStyle name="Output 2 2 2 3 10" xfId="18346" xr:uid="{21CA5DFA-6322-4D28-8B5C-DA29044BEA99}"/>
    <cellStyle name="Output 2 2 2 3 10 2" xfId="42571" xr:uid="{C58FC5A0-7D05-46F6-8833-6CE99FF1D651}"/>
    <cellStyle name="Output 2 2 2 3 11" xfId="24109" xr:uid="{CD65DD3A-F9B8-474A-AEC3-80ABD4D974A9}"/>
    <cellStyle name="Output 2 2 2 3 2" xfId="1735" xr:uid="{C7BD7411-774F-4019-93DD-948D0D83A929}"/>
    <cellStyle name="Output 2 2 2 3 2 2" xfId="10078" xr:uid="{A132C1B5-2B7F-412F-BA16-CFC34109245D}"/>
    <cellStyle name="Output 2 2 2 3 2 2 2" xfId="22903" xr:uid="{95C7535B-4CE2-4AE1-976B-808A1D867E4C}"/>
    <cellStyle name="Output 2 2 2 3 2 2 2 2" xfId="24659" xr:uid="{047B7578-9245-4101-8860-827C25B9EA5D}"/>
    <cellStyle name="Output 2 2 2 3 2 2 3" xfId="23949" xr:uid="{4661B21E-1BE3-4A57-872D-CD58233C1728}"/>
    <cellStyle name="Output 2 2 2 3 2 2 3 2" xfId="25395" xr:uid="{A76D650D-3C01-46CF-930A-676D35B0B009}"/>
    <cellStyle name="Output 2 2 2 3 2 2 4" xfId="24034" xr:uid="{7CD6645E-EDC3-4C76-A1CA-D0C4EEAF38D9}"/>
    <cellStyle name="Output 2 2 2 3 2 2 4 2" xfId="25480" xr:uid="{19986A97-BC68-4818-9174-CAC6D1D213BC}"/>
    <cellStyle name="Output 2 2 2 3 2 2 5" xfId="23633" xr:uid="{433EB8C2-FE50-4ACA-908A-764E3B4AED61}"/>
    <cellStyle name="Output 2 2 2 3 2 2 5 2" xfId="25079" xr:uid="{D53EB8C6-62CF-4864-9477-530E25C0F712}"/>
    <cellStyle name="Output 2 2 2 3 2 2 6" xfId="20437" xr:uid="{DBD9B1BF-BBB3-45BD-BCFF-ACE32E69C959}"/>
    <cellStyle name="Output 2 2 2 3 2 2 6 2" xfId="44600" xr:uid="{9B9F25BF-F70C-4981-8F3B-87884F9FE76E}"/>
    <cellStyle name="Output 2 2 2 3 2 2 7" xfId="24307" xr:uid="{3DE69E09-06E2-4C7D-BFF4-F762AB11CD9E}"/>
    <cellStyle name="Output 2 2 2 3 2 3" xfId="17000" xr:uid="{3CAFB4B3-513E-446D-AAD5-36A1A229272D}"/>
    <cellStyle name="Output 2 2 2 3 2 3 2" xfId="21373" xr:uid="{58FC5900-B256-4F41-915F-8D31B793075B}"/>
    <cellStyle name="Output 2 2 2 3 2 3 2 2" xfId="45490" xr:uid="{7008AE7E-CD5D-4E5E-8172-2606AF2F3651}"/>
    <cellStyle name="Output 2 2 2 3 2 3 3" xfId="24483" xr:uid="{C0372AD8-0E85-495D-809C-849A759C3CB0}"/>
    <cellStyle name="Output 2 2 2 3 2 4" xfId="17635" xr:uid="{9C1BC87B-4DF7-4179-9A7A-710E66D414B9}"/>
    <cellStyle name="Output 2 2 2 3 2 4 2" xfId="23390" xr:uid="{E746F4AF-3414-4727-9170-9DBF47340ECD}"/>
    <cellStyle name="Output 2 2 2 3 2 4 2 2" xfId="47350" xr:uid="{954954E4-87ED-4C4E-9CB6-2FF48F2D4C75}"/>
    <cellStyle name="Output 2 2 2 3 2 4 3" xfId="24836" xr:uid="{8B048DAD-B499-4D65-8DA9-67CB3A36A4D8}"/>
    <cellStyle name="Output 2 2 2 3 2 5" xfId="23819" xr:uid="{57AA9C8B-5A02-43A7-A15B-8FE5C229C9DF}"/>
    <cellStyle name="Output 2 2 2 3 2 5 2" xfId="25265" xr:uid="{03F3D8A2-3D23-4337-BEAF-2F28C90276FC}"/>
    <cellStyle name="Output 2 2 2 3 2 6" xfId="23719" xr:uid="{00AEE85B-9FFD-47CF-B5FB-D26203F415D0}"/>
    <cellStyle name="Output 2 2 2 3 2 6 2" xfId="25165" xr:uid="{04A578E9-4216-406D-8F0E-4C97C37C3FB1}"/>
    <cellStyle name="Output 2 2 2 3 2 7" xfId="18907" xr:uid="{39DBF55C-470F-4EC2-B102-66FF239BAFF6}"/>
    <cellStyle name="Output 2 2 2 3 2 7 2" xfId="43103" xr:uid="{67A79EF2-55DC-4466-A278-0F9F6B2AB983}"/>
    <cellStyle name="Output 2 2 2 3 2 8" xfId="24170" xr:uid="{73C27832-99B6-4F79-A0B5-9FAA9688C039}"/>
    <cellStyle name="Output 2 2 2 3 3" xfId="3905" xr:uid="{7EB40812-ADA3-492A-9331-F44C83CDDDE1}"/>
    <cellStyle name="Output 2 2 2 3 3 2" xfId="12246" xr:uid="{4B692E5A-C9DF-40B1-A5A6-ED51A85C3E41}"/>
    <cellStyle name="Output 2 2 2 3 3 2 2" xfId="21599" xr:uid="{ECB34316-31BC-40A6-AED2-53F474F1D060}"/>
    <cellStyle name="Output 2 2 2 3 3 2 2 2" xfId="45687" xr:uid="{94EA3ACC-C3AA-4721-904D-700CF6B75363}"/>
    <cellStyle name="Output 2 2 2 3 3 2 3" xfId="24559" xr:uid="{C857986D-42C7-4DF2-8120-C53284A902DB}"/>
    <cellStyle name="Output 2 2 2 3 3 3" xfId="17167" xr:uid="{BFD9500C-EC2A-495E-9A40-47A07B29B148}"/>
    <cellStyle name="Output 2 2 2 3 3 3 2" xfId="23522" xr:uid="{0C220984-6CC5-48AA-B685-50F4D56E5B01}"/>
    <cellStyle name="Output 2 2 2 3 3 3 2 2" xfId="47447" xr:uid="{C6859DE9-28B5-4284-B28A-A1C81B052B0D}"/>
    <cellStyle name="Output 2 2 2 3 3 3 3" xfId="24968" xr:uid="{7D5424A3-5B15-41D0-BB46-97186E27C33A}"/>
    <cellStyle name="Output 2 2 2 3 3 4" xfId="17434" xr:uid="{661FC52C-C282-4616-BD1E-CF4D32AA0852}"/>
    <cellStyle name="Output 2 2 2 3 3 4 2" xfId="23311" xr:uid="{78807352-A4EF-47FB-B09C-8A8947324DB0}"/>
    <cellStyle name="Output 2 2 2 3 3 4 2 2" xfId="47285" xr:uid="{A9202443-5AAF-41D8-A4D9-DF5C1A85C78D}"/>
    <cellStyle name="Output 2 2 2 3 3 4 3" xfId="24757" xr:uid="{7DE9F119-9972-4ADA-B8D8-6FCB9B5E5ED2}"/>
    <cellStyle name="Output 2 2 2 3 3 5" xfId="23786" xr:uid="{5DED59D4-A3D8-45B2-83B1-C17EA37FDBDA}"/>
    <cellStyle name="Output 2 2 2 3 3 5 2" xfId="25232" xr:uid="{D975F199-26C3-48F4-9760-A223BC9CE3C6}"/>
    <cellStyle name="Output 2 2 2 3 3 6" xfId="19130" xr:uid="{6730C8CD-B7B1-4AA1-A18E-86A4CA1ADBF1}"/>
    <cellStyle name="Output 2 2 2 3 3 6 2" xfId="43324" xr:uid="{6C9BFC8C-29C2-4399-AE4F-B56F9FFE6DD7}"/>
    <cellStyle name="Output 2 2 2 3 3 7" xfId="24235" xr:uid="{BA49BB69-EF0F-4D1F-9E96-8EEE6C7FDC56}"/>
    <cellStyle name="Output 2 2 2 3 4" xfId="4256" xr:uid="{B6EA1E96-C0D6-4151-884C-B1396EFDD846}"/>
    <cellStyle name="Output 2 2 2 3 4 2" xfId="12597" xr:uid="{C421B410-0850-4857-A010-B5EFE57D51F3}"/>
    <cellStyle name="Output 2 2 2 3 4 2 2" xfId="37182" xr:uid="{E1BFFA04-F208-48D9-8D3A-524AD11D2471}"/>
    <cellStyle name="Output 2 2 2 3 4 3" xfId="17258" xr:uid="{FDDED2C9-35F3-45B3-834C-93DF0865CEDF}"/>
    <cellStyle name="Output 2 2 2 3 4 3 2" xfId="41604" xr:uid="{E96D6FC8-451F-442C-A98E-5F1FA4FA04A7}"/>
    <cellStyle name="Output 2 2 2 3 4 4" xfId="17559" xr:uid="{6567B564-DBF2-4E1C-A5A6-769B89FDFA97}"/>
    <cellStyle name="Output 2 2 2 3 4 4 2" xfId="41833" xr:uid="{C4C7073A-C685-4036-9CAD-316572D03579}"/>
    <cellStyle name="Output 2 2 2 3 4 5" xfId="21003" xr:uid="{68E8F7A5-5134-4C83-81EA-9C2ECA5F8245}"/>
    <cellStyle name="Output 2 2 2 3 4 5 2" xfId="45133" xr:uid="{DCE31400-8595-43CD-9D74-E72AFDC7E717}"/>
    <cellStyle name="Output 2 2 2 3 4 6" xfId="24414" xr:uid="{38531D8B-FC2F-4F6D-A32B-2440CE837C69}"/>
    <cellStyle name="Output 2 2 2 3 5" xfId="4662" xr:uid="{48CF47D9-0893-4D74-8949-7A625B03659E}"/>
    <cellStyle name="Output 2 2 2 3 5 2" xfId="13003" xr:uid="{366C4A2B-B931-4EF3-B398-FCA01A11CBF9}"/>
    <cellStyle name="Output 2 2 2 3 5 2 2" xfId="37588" xr:uid="{1514D08B-AE2E-47CA-A549-66B441E76D42}"/>
    <cellStyle name="Output 2 2 2 3 5 3" xfId="17336" xr:uid="{AC27FD66-4ECA-4803-8AAB-BFBE1D814D97}"/>
    <cellStyle name="Output 2 2 2 3 5 3 2" xfId="41671" xr:uid="{7D877D9B-1E0A-46D7-91B4-F60FA0977FB3}"/>
    <cellStyle name="Output 2 2 2 3 5 4" xfId="17284" xr:uid="{EB35DD5B-4E21-4F31-9B9A-C58269A528A5}"/>
    <cellStyle name="Output 2 2 2 3 5 4 2" xfId="41627" xr:uid="{D44F25EB-35F5-4C5C-AE11-87E0C7DB0388}"/>
    <cellStyle name="Output 2 2 2 3 5 5" xfId="23221" xr:uid="{A4C8EE01-EC68-4BCE-8942-A5E9CD418513}"/>
    <cellStyle name="Output 2 2 2 3 5 5 2" xfId="47232" xr:uid="{4F11193E-EC30-45F7-8E79-552A7ED1E683}"/>
    <cellStyle name="Output 2 2 2 3 5 6" xfId="24667" xr:uid="{07CE1C2F-B595-4612-B3E0-889129F805C6}"/>
    <cellStyle name="Output 2 2 2 3 6" xfId="5654" xr:uid="{99026EB5-1EEC-45A6-8BC5-5C11CA86B7B9}"/>
    <cellStyle name="Output 2 2 2 3 6 2" xfId="17490" xr:uid="{D69ED3E9-B8ED-414E-8AAD-48B2E5CBE31E}"/>
    <cellStyle name="Output 2 2 2 3 6 2 2" xfId="41788" xr:uid="{78C90544-B139-46EF-BF75-3FF9416BF2AC}"/>
    <cellStyle name="Output 2 2 2 3 6 3" xfId="9721" xr:uid="{C0B7B189-E277-4EFC-B8A9-9F2F35EE2519}"/>
    <cellStyle name="Output 2 2 2 3 6 3 2" xfId="34414" xr:uid="{9B78642C-CBD1-406E-A7AF-4BB3803041F9}"/>
    <cellStyle name="Output 2 2 2 3 6 4" xfId="23871" xr:uid="{3D739551-1BA8-4B91-B184-1F634A248F29}"/>
    <cellStyle name="Output 2 2 2 3 6 4 2" xfId="47581" xr:uid="{F2F64B4C-9A57-48ED-8F81-DA01055988A6}"/>
    <cellStyle name="Output 2 2 2 3 6 5" xfId="25317" xr:uid="{43710084-BE76-422E-B70A-0358B9485B53}"/>
    <cellStyle name="Output 2 2 2 3 7" xfId="8605" xr:uid="{0713490C-7DFE-4173-9DF9-C9FE707FC34B}"/>
    <cellStyle name="Output 2 2 2 3 7 2" xfId="23886" xr:uid="{6A9B6F62-8AC2-47F9-BB9F-4280BCCC2786}"/>
    <cellStyle name="Output 2 2 2 3 7 2 2" xfId="47588" xr:uid="{CA7F3DC9-AB39-485D-B45B-9AAC21F95585}"/>
    <cellStyle name="Output 2 2 2 3 7 3" xfId="25332" xr:uid="{E072437C-E668-4C24-8F9E-5591284B023F}"/>
    <cellStyle name="Output 2 2 2 3 8" xfId="17563" xr:uid="{9A8CA6C0-7624-44CE-9B90-A372B947DA06}"/>
    <cellStyle name="Output 2 2 2 3 8 2" xfId="41837" xr:uid="{18BBFA25-8A89-4B20-BB4F-108B6CE352B8}"/>
    <cellStyle name="Output 2 2 2 3 9" xfId="17936" xr:uid="{57D29151-F76C-4D15-AC22-8C4AA489C94E}"/>
    <cellStyle name="Output 2 2 2 3 9 2" xfId="42161" xr:uid="{ECC4DB93-8DDB-4BE3-A39F-725FAB929AC8}"/>
    <cellStyle name="Output 2 2 2 4" xfId="834" xr:uid="{3BAD0876-F8F6-4771-93AE-5BC60C211D3F}"/>
    <cellStyle name="Output 2 2 2 4 2" xfId="9219" xr:uid="{8F07A36B-AE3F-474B-8774-3C5782347805}"/>
    <cellStyle name="Output 2 2 2 4 2 2" xfId="22057" xr:uid="{A5C05422-5D17-4FE6-98DE-F9FBE7FFAC39}"/>
    <cellStyle name="Output 2 2 2 4 2 2 2" xfId="24596" xr:uid="{CC70D546-8886-4497-9EAB-3AD038BC6C09}"/>
    <cellStyle name="Output 2 2 2 4 2 3" xfId="23677" xr:uid="{8FBD3642-093E-4396-9403-463FB1C7C6DF}"/>
    <cellStyle name="Output 2 2 2 4 2 3 2" xfId="25123" xr:uid="{E68B482E-8120-4BA9-9DA5-6D89B4D69FF2}"/>
    <cellStyle name="Output 2 2 2 4 2 4" xfId="23897" xr:uid="{5FFEE51F-7E51-4300-A405-7CB69CFDFB57}"/>
    <cellStyle name="Output 2 2 2 4 2 4 2" xfId="25343" xr:uid="{8721460E-CB23-4484-B922-E4E731B32F97}"/>
    <cellStyle name="Output 2 2 2 4 2 5" xfId="24065" xr:uid="{8B8C3BD0-FC22-4833-B5FB-3FE282F104FE}"/>
    <cellStyle name="Output 2 2 2 4 2 5 2" xfId="25511" xr:uid="{EADB1DDE-5CEB-4193-A732-80E25CAC2ABE}"/>
    <cellStyle name="Output 2 2 2 4 2 6" xfId="19591" xr:uid="{A1F5E344-E6DC-4DD8-96FA-79E773D4F974}"/>
    <cellStyle name="Output 2 2 2 4 2 6 2" xfId="43779" xr:uid="{0D31B062-0C41-4D07-B363-6A6B59EE0CB8}"/>
    <cellStyle name="Output 2 2 2 4 2 7" xfId="24269" xr:uid="{840B16B2-3DA5-465D-BE86-2143B1EB4B3D}"/>
    <cellStyle name="Output 2 2 2 4 3" xfId="16883" xr:uid="{ED6C1DCE-206B-47BD-8C2E-36C364D1CEC0}"/>
    <cellStyle name="Output 2 2 2 4 3 2" xfId="21353" xr:uid="{AE70C350-356E-4991-A5B5-A50DE5635BB0}"/>
    <cellStyle name="Output 2 2 2 4 3 2 2" xfId="45471" xr:uid="{F8724C4D-4A5A-48DA-AC94-B7C962A7205C}"/>
    <cellStyle name="Output 2 2 2 4 3 3" xfId="24463" xr:uid="{CB3832B2-DE47-4E80-8EEA-1C5F996100B9}"/>
    <cellStyle name="Output 2 2 2 4 4" xfId="17042" xr:uid="{77F81A4B-8140-4DBB-8694-263F85D735D1}"/>
    <cellStyle name="Output 2 2 2 4 4 2" xfId="23367" xr:uid="{BF6A75E5-4481-4F26-8580-C26CA5A7518F}"/>
    <cellStyle name="Output 2 2 2 4 4 2 2" xfId="47327" xr:uid="{5BB28987-7BFE-4CC1-8F0B-9D5192A69927}"/>
    <cellStyle name="Output 2 2 2 4 4 3" xfId="24813" xr:uid="{B18756ED-A6FE-4A94-931C-D0317E33B276}"/>
    <cellStyle name="Output 2 2 2 4 5" xfId="23995" xr:uid="{93825847-CFD3-4572-8C2E-2200313028E7}"/>
    <cellStyle name="Output 2 2 2 4 5 2" xfId="25441" xr:uid="{49F6072F-66CF-48C4-A7A9-FBDECF0988DD}"/>
    <cellStyle name="Output 2 2 2 4 6" xfId="23813" xr:uid="{F37D8EAB-3299-4287-BA4D-152E8F54F52B}"/>
    <cellStyle name="Output 2 2 2 4 6 2" xfId="25259" xr:uid="{D35DB098-CC60-4A12-BB2A-BF43EE46EA35}"/>
    <cellStyle name="Output 2 2 2 4 7" xfId="18884" xr:uid="{EEAAE980-E616-409B-9549-AE99EFCF370C}"/>
    <cellStyle name="Output 2 2 2 4 7 2" xfId="43080" xr:uid="{1388DE87-A7E3-4E86-A318-31745B5C0983}"/>
    <cellStyle name="Output 2 2 2 4 8" xfId="24152" xr:uid="{C960B9BB-8054-4465-93EE-8AD8E099E35F}"/>
    <cellStyle name="Output 2 2 2 5" xfId="3891" xr:uid="{C50A2A82-4965-49EC-8D82-0DA3853B0A8E}"/>
    <cellStyle name="Output 2 2 2 5 2" xfId="12232" xr:uid="{44F738ED-FDBD-4F7D-A6BB-643DE319D5C8}"/>
    <cellStyle name="Output 2 2 2 5 2 2" xfId="21572" xr:uid="{380E26D7-EEC6-43D0-8F9C-BEAF3D3D5CC2}"/>
    <cellStyle name="Output 2 2 2 5 2 2 2" xfId="45667" xr:uid="{DB6C997B-FE5D-46CC-B7DC-FD371DBB256A}"/>
    <cellStyle name="Output 2 2 2 5 2 3" xfId="24542" xr:uid="{0ACCB8F9-9E92-4403-AEC0-353E9424A8AD}"/>
    <cellStyle name="Output 2 2 2 5 3" xfId="17153" xr:uid="{B951A1DF-4B4C-438F-98CB-CA18C926E65E}"/>
    <cellStyle name="Output 2 2 2 5 3 2" xfId="23497" xr:uid="{D41B0097-FBF4-49BA-91E9-45828382111B}"/>
    <cellStyle name="Output 2 2 2 5 3 2 2" xfId="47423" xr:uid="{44EC3D55-8288-4A9A-A1D0-B6FE4C12B925}"/>
    <cellStyle name="Output 2 2 2 5 3 3" xfId="24943" xr:uid="{78CA9577-4035-48A9-9BFC-854E45FB309C}"/>
    <cellStyle name="Output 2 2 2 5 4" xfId="17471" xr:uid="{7BA1882D-C534-4F66-A9B9-AB6B6D522EAE}"/>
    <cellStyle name="Output 2 2 2 5 4 2" xfId="23984" xr:uid="{E92CBA67-2E74-4B3A-9AC6-92D355781684}"/>
    <cellStyle name="Output 2 2 2 5 4 2 2" xfId="47625" xr:uid="{CD0A0853-11ED-47E8-B613-4F343DB2DAB4}"/>
    <cellStyle name="Output 2 2 2 5 4 3" xfId="25430" xr:uid="{093D1A8C-D755-4050-B244-5B2F563EC646}"/>
    <cellStyle name="Output 2 2 2 5 5" xfId="23785" xr:uid="{B31CAC3B-F087-451E-90C5-F4839A01B7FA}"/>
    <cellStyle name="Output 2 2 2 5 5 2" xfId="25231" xr:uid="{F50B2311-80D7-4691-A32D-17A30AAFA085}"/>
    <cellStyle name="Output 2 2 2 5 6" xfId="19102" xr:uid="{E67D4686-E648-4DE2-BAA8-F0A71F22EFB2}"/>
    <cellStyle name="Output 2 2 2 5 6 2" xfId="43296" xr:uid="{10043F76-23F2-410F-B882-718CF749B5D0}"/>
    <cellStyle name="Output 2 2 2 5 7" xfId="24217" xr:uid="{1EF7F934-36E5-446F-A7A5-C5428BE1E0DA}"/>
    <cellStyle name="Output 2 2 2 6" xfId="4228" xr:uid="{3A1465FD-1E8D-4650-974D-CEC49192D4CF}"/>
    <cellStyle name="Output 2 2 2 6 2" xfId="12569" xr:uid="{9DE0D6C0-9DE1-4BCB-95DF-66A7B977F245}"/>
    <cellStyle name="Output 2 2 2 6 2 2" xfId="37154" xr:uid="{A671E308-9714-43F8-9281-54D671B55301}"/>
    <cellStyle name="Output 2 2 2 6 3" xfId="17235" xr:uid="{DCA78ED8-812C-4DBA-99BB-1551C658C89D}"/>
    <cellStyle name="Output 2 2 2 6 3 2" xfId="41581" xr:uid="{39762DAB-E575-4262-B80E-29A000FD71D9}"/>
    <cellStyle name="Output 2 2 2 6 4" xfId="17048" xr:uid="{A744D5DC-E0FA-459F-B5FC-921AD17FAC28}"/>
    <cellStyle name="Output 2 2 2 6 4 2" xfId="41486" xr:uid="{AB38C9C8-A640-449D-B34B-F059666E10DE}"/>
    <cellStyle name="Output 2 2 2 6 5" xfId="20975" xr:uid="{F2D57845-D27A-4FC4-B4CA-4CF304D12A6B}"/>
    <cellStyle name="Output 2 2 2 6 5 2" xfId="45110" xr:uid="{462B277F-9B31-4034-A921-1A6CEAA775C0}"/>
    <cellStyle name="Output 2 2 2 6 6" xfId="24391" xr:uid="{95BD8C0D-BBDC-4D11-8331-9646BCA551DE}"/>
    <cellStyle name="Output 2 2 2 7" xfId="4648" xr:uid="{FF32F5BA-B2AD-483A-89EB-34C09DA709ED}"/>
    <cellStyle name="Output 2 2 2 7 2" xfId="12989" xr:uid="{1C0051D0-2171-4F85-9AD6-62A757075EA7}"/>
    <cellStyle name="Output 2 2 2 7 2 2" xfId="37574" xr:uid="{A7643797-05F4-40A5-A3BB-534553F3282B}"/>
    <cellStyle name="Output 2 2 2 7 3" xfId="17322" xr:uid="{128490EE-FAFB-450F-BFEA-91CEB0B79434}"/>
    <cellStyle name="Output 2 2 2 7 3 2" xfId="41657" xr:uid="{5CE26EB3-31F6-483E-BF3D-967511A373A6}"/>
    <cellStyle name="Output 2 2 2 7 4" xfId="17276" xr:uid="{97C80DC9-6A8D-4801-811B-5BA8827D2CE3}"/>
    <cellStyle name="Output 2 2 2 7 4 2" xfId="41621" xr:uid="{5BB62E31-1060-48C0-A4AD-48D3116640E2}"/>
    <cellStyle name="Output 2 2 2 7 5" xfId="20783" xr:uid="{8C594660-F1F7-4263-AFF4-9DC3D7CD3670}"/>
    <cellStyle name="Output 2 2 2 7 5 2" xfId="44936" xr:uid="{79F79316-FCC2-4BF7-A845-F18BF4FB3B9D}"/>
    <cellStyle name="Output 2 2 2 7 6" xfId="24340" xr:uid="{14C126C1-4C11-45FC-9689-2B68F651BABE}"/>
    <cellStyle name="Output 2 2 2 8" xfId="4807" xr:uid="{267DAC5E-439C-4649-A782-F4AA28D303B1}"/>
    <cellStyle name="Output 2 2 2 8 2" xfId="17381" xr:uid="{358765F0-1940-433D-AD75-9287D2425BBE}"/>
    <cellStyle name="Output 2 2 2 8 2 2" xfId="41711" xr:uid="{972F42A0-A82E-4EA9-87D8-ED6A2A011CC7}"/>
    <cellStyle name="Output 2 2 2 8 3" xfId="17579" xr:uid="{1E969CB4-970F-4949-9F7F-0841FD8E7370}"/>
    <cellStyle name="Output 2 2 2 8 3 2" xfId="41849" xr:uid="{AB8CADB6-D2AA-41AA-9D2F-EBC1A4697A97}"/>
    <cellStyle name="Output 2 2 2 8 4" xfId="23817" xr:uid="{7844718C-CD90-453A-BFBD-3B956F74B236}"/>
    <cellStyle name="Output 2 2 2 8 4 2" xfId="47565" xr:uid="{80125FD4-AEE9-4F56-A2E2-3689B88BDB9B}"/>
    <cellStyle name="Output 2 2 2 8 5" xfId="25263" xr:uid="{0BCE553A-427B-42DF-B11C-B4E7EF99D47F}"/>
    <cellStyle name="Output 2 2 2 9" xfId="8742" xr:uid="{E64CDEA9-3FF8-4B96-B65A-D22D87575872}"/>
    <cellStyle name="Output 2 2 2 9 2" xfId="21077" xr:uid="{B3DCF010-1CDD-4528-866C-8E98E35F8071}"/>
    <cellStyle name="Output 2 2 2 9 2 2" xfId="45202" xr:uid="{B3B50F0E-B831-4F48-BBB7-6A402EEECDCA}"/>
    <cellStyle name="Output 2 2 2 9 3" xfId="24431" xr:uid="{E5475513-CE1C-4C04-94A5-55BE7533770C}"/>
    <cellStyle name="Output 2 2 3" xfId="301" xr:uid="{5525A430-BE6B-441B-9D2C-DCFEEF58637B}"/>
    <cellStyle name="Output 2 2 3 10" xfId="17784" xr:uid="{A30A875B-85E8-4623-99FF-045FBD77A1A9}"/>
    <cellStyle name="Output 2 2 3 10 2" xfId="42009" xr:uid="{BF5150E1-5132-4742-9D8B-1E1162FDFD12}"/>
    <cellStyle name="Output 2 2 3 11" xfId="18327" xr:uid="{E3591CB6-0356-4FEF-BCDE-AD6D6E2E3918}"/>
    <cellStyle name="Output 2 2 3 11 2" xfId="42552" xr:uid="{21B85786-3B35-4B5F-BBC3-BACDBC2B8871}"/>
    <cellStyle name="Output 2 2 3 12" xfId="24095" xr:uid="{2179E438-F67D-4CC4-8BCB-D2D88076FD31}"/>
    <cellStyle name="Output 2 2 3 2" xfId="335" xr:uid="{444BB831-096E-4CBB-B7A6-1610EAF8BE7B}"/>
    <cellStyle name="Output 2 2 3 2 10" xfId="18350" xr:uid="{2D3B87C2-C329-4346-80B8-347DA8FBA3F7}"/>
    <cellStyle name="Output 2 2 3 2 10 2" xfId="42575" xr:uid="{0900EB59-42B7-4B73-9A59-38BFA7A1EAB0}"/>
    <cellStyle name="Output 2 2 3 2 11" xfId="24112" xr:uid="{491CD0C3-B2C8-4083-9FF9-B1CD16B83B2E}"/>
    <cellStyle name="Output 2 2 3 2 2" xfId="1021" xr:uid="{36A41D81-3482-4733-B109-1B339894FF1F}"/>
    <cellStyle name="Output 2 2 3 2 2 2" xfId="9397" xr:uid="{F0CFE00F-5FB5-4536-B212-B7197B5EDD2C}"/>
    <cellStyle name="Output 2 2 3 2 2 2 2" xfId="22230" xr:uid="{1E247933-4479-43F5-AFFC-2772AC832F79}"/>
    <cellStyle name="Output 2 2 3 2 2 2 2 2" xfId="24624" xr:uid="{D783F3EE-A191-42EF-8A36-580BB17C31EB}"/>
    <cellStyle name="Output 2 2 3 2 2 2 3" xfId="23750" xr:uid="{8032BC6A-3AB7-41E1-9AA5-57E1A082BB0B}"/>
    <cellStyle name="Output 2 2 3 2 2 2 3 2" xfId="25196" xr:uid="{36FC23C7-A53A-4339-8C1B-610966DAB350}"/>
    <cellStyle name="Output 2 2 3 2 2 2 4" xfId="23933" xr:uid="{28BBDACB-75EF-45AA-B893-C9DE3BE56BD8}"/>
    <cellStyle name="Output 2 2 3 2 2 2 4 2" xfId="25379" xr:uid="{AC76B1A3-B5D7-47C1-A843-B720D6D12634}"/>
    <cellStyle name="Output 2 2 3 2 2 2 5" xfId="23907" xr:uid="{2F42416E-9849-4E19-B301-FBDBEFF469E9}"/>
    <cellStyle name="Output 2 2 3 2 2 2 5 2" xfId="25353" xr:uid="{498DB48A-1575-479F-80E6-02B1DC057119}"/>
    <cellStyle name="Output 2 2 3 2 2 2 6" xfId="19765" xr:uid="{50EB5A38-BD8C-4D03-B379-EDE6D060F621}"/>
    <cellStyle name="Output 2 2 3 2 2 2 6 2" xfId="43945" xr:uid="{DBFD516C-F68A-45B0-8BB6-BE3031B5AE15}"/>
    <cellStyle name="Output 2 2 3 2 2 2 7" xfId="24290" xr:uid="{776DA932-CD61-44DD-808D-DE260899337D}"/>
    <cellStyle name="Output 2 2 3 2 2 3" xfId="16920" xr:uid="{294C6937-A3BE-4433-8C3B-17ABC3D817E9}"/>
    <cellStyle name="Output 2 2 3 2 2 3 2" xfId="21376" xr:uid="{3C927614-2BED-42EE-8A69-FA50DBBFE61C}"/>
    <cellStyle name="Output 2 2 3 2 2 3 2 2" xfId="45493" xr:uid="{BDD99607-6BA6-4D00-815C-75CAEFFF558B}"/>
    <cellStyle name="Output 2 2 3 2 2 3 3" xfId="24486" xr:uid="{B023AC78-36AB-4DCD-91D6-F98C43B5F5E2}"/>
    <cellStyle name="Output 2 2 3 2 2 4" xfId="17292" xr:uid="{E2FA5279-27EC-47EC-A811-1104BC1176A0}"/>
    <cellStyle name="Output 2 2 3 2 2 4 2" xfId="23394" xr:uid="{5F22CF1C-F557-44DD-8E16-C86309521CC3}"/>
    <cellStyle name="Output 2 2 3 2 2 4 2 2" xfId="47354" xr:uid="{E0B52B96-546F-44CA-A2E1-3A6E519BDC5B}"/>
    <cellStyle name="Output 2 2 3 2 2 4 3" xfId="24840" xr:uid="{6DF1CE86-C09E-4A88-86B9-B2CFA836FC53}"/>
    <cellStyle name="Output 2 2 3 2 2 5" xfId="23873" xr:uid="{D74E31E5-F25E-4A6B-B4C5-C1352BD4C4AB}"/>
    <cellStyle name="Output 2 2 3 2 2 5 2" xfId="25319" xr:uid="{D04B18A0-A7C1-4B86-9ECC-431F8ED45405}"/>
    <cellStyle name="Output 2 2 3 2 2 6" xfId="23433" xr:uid="{94342495-00BA-4E5B-8EB1-607C49F6B4B9}"/>
    <cellStyle name="Output 2 2 3 2 2 6 2" xfId="24879" xr:uid="{3C329DED-76C2-48EF-A450-996DF1F13A54}"/>
    <cellStyle name="Output 2 2 3 2 2 7" xfId="18911" xr:uid="{B5E4BF5A-F2ED-4AF6-99B3-2128E41ADE44}"/>
    <cellStyle name="Output 2 2 3 2 2 7 2" xfId="43107" xr:uid="{B9379B54-F2A9-425A-9681-50EC8D8E2A5D}"/>
    <cellStyle name="Output 2 2 3 2 2 8" xfId="24173" xr:uid="{D21BB508-B767-4945-85AA-C72BBB4C5589}"/>
    <cellStyle name="Output 2 2 3 2 3" xfId="3927" xr:uid="{0C9378A5-A1BA-4692-9050-8F24640B998C}"/>
    <cellStyle name="Output 2 2 3 2 3 2" xfId="12268" xr:uid="{0CFD9DE5-E777-4AD6-8C14-B4C3A1FC0587}"/>
    <cellStyle name="Output 2 2 3 2 3 2 2" xfId="21603" xr:uid="{F2022EDB-0470-40AC-9963-862AD28DD8D8}"/>
    <cellStyle name="Output 2 2 3 2 3 2 2 2" xfId="45689" xr:uid="{09BF8D75-1945-4B79-AE31-968557CE4999}"/>
    <cellStyle name="Output 2 2 3 2 3 2 3" xfId="24562" xr:uid="{BD0CA831-3CE3-4AF7-AA0C-D397A3F6A824}"/>
    <cellStyle name="Output 2 2 3 2 3 3" xfId="17189" xr:uid="{2DEBB444-60D6-4B0D-BB0A-E41B708ACC5D}"/>
    <cellStyle name="Output 2 2 3 2 3 3 2" xfId="23526" xr:uid="{D2CF0F6C-46CB-4B78-87E7-C73E973668BE}"/>
    <cellStyle name="Output 2 2 3 2 3 3 2 2" xfId="47451" xr:uid="{72743673-829A-4CBB-B804-F52ADB5B8748}"/>
    <cellStyle name="Output 2 2 3 2 3 3 3" xfId="24972" xr:uid="{F2B0C739-BCBB-4301-9690-C9FB6600632D}"/>
    <cellStyle name="Output 2 2 3 2 3 4" xfId="16978" xr:uid="{17F094F8-9D79-4F74-BD5C-2DCAE3C5E3E7}"/>
    <cellStyle name="Output 2 2 3 2 3 4 2" xfId="23297" xr:uid="{EB08CAF2-7D3B-4D50-848E-AF70118613B7}"/>
    <cellStyle name="Output 2 2 3 2 3 4 2 2" xfId="47278" xr:uid="{412BD347-708C-4AEB-9C1F-CAF007ACFB90}"/>
    <cellStyle name="Output 2 2 3 2 3 4 3" xfId="24743" xr:uid="{5BE85F34-4716-47CA-8A1A-5D81AEB118C1}"/>
    <cellStyle name="Output 2 2 3 2 3 5" xfId="23761" xr:uid="{A733149E-B727-407E-977F-88F5E6308C7C}"/>
    <cellStyle name="Output 2 2 3 2 3 5 2" xfId="25207" xr:uid="{88CBF583-1183-443B-9911-C943211013CD}"/>
    <cellStyle name="Output 2 2 3 2 3 6" xfId="19134" xr:uid="{87AD0A64-B8B9-47BC-B02C-F117C4675A50}"/>
    <cellStyle name="Output 2 2 3 2 3 6 2" xfId="43328" xr:uid="{7685CE14-DE23-4DC8-9DA5-771D8BA10A9B}"/>
    <cellStyle name="Output 2 2 3 2 3 7" xfId="24238" xr:uid="{0854BDE2-9818-40CD-BB6D-1B2110097F2B}"/>
    <cellStyle name="Output 2 2 3 2 4" xfId="4260" xr:uid="{F86E84DB-5B76-4C87-94EB-DF5897DDBBB3}"/>
    <cellStyle name="Output 2 2 3 2 4 2" xfId="12601" xr:uid="{4794FCF3-F41D-4A2A-8806-D5470291EA59}"/>
    <cellStyle name="Output 2 2 3 2 4 2 2" xfId="37186" xr:uid="{BE5AC472-1B97-4B46-801B-2D34E454AF9D}"/>
    <cellStyle name="Output 2 2 3 2 4 3" xfId="17262" xr:uid="{EDBDD488-88AA-4191-94E1-CF7B20FFEC8A}"/>
    <cellStyle name="Output 2 2 3 2 4 3 2" xfId="41608" xr:uid="{31D7F4AA-5233-44A2-9FE2-E97AD1B08CF1}"/>
    <cellStyle name="Output 2 2 3 2 4 4" xfId="17640" xr:uid="{D1E8A023-0D79-44B5-B894-97107263E9A2}"/>
    <cellStyle name="Output 2 2 3 2 4 4 2" xfId="41887" xr:uid="{EA633C3D-020E-4729-93BB-DE853CCD8DF7}"/>
    <cellStyle name="Output 2 2 3 2 4 5" xfId="21006" xr:uid="{3D51A0FF-718D-4678-A26A-064B9EDAD6E2}"/>
    <cellStyle name="Output 2 2 3 2 4 5 2" xfId="45135" xr:uid="{365397D2-B52E-4B59-B226-A15005084DC9}"/>
    <cellStyle name="Output 2 2 3 2 4 6" xfId="24417" xr:uid="{20BECF57-88D3-430A-9D3B-CE02E6E35CDC}"/>
    <cellStyle name="Output 2 2 3 2 5" xfId="4684" xr:uid="{AAA9301F-CBF2-45D7-A5CD-EF6F390A8124}"/>
    <cellStyle name="Output 2 2 3 2 5 2" xfId="13025" xr:uid="{A4BE0B21-E8A4-47D8-8912-8D02ABAE211B}"/>
    <cellStyle name="Output 2 2 3 2 5 2 2" xfId="37610" xr:uid="{D091AAAD-343B-4915-9C2B-65413D9AE237}"/>
    <cellStyle name="Output 2 2 3 2 5 3" xfId="17358" xr:uid="{769F70E4-B575-4A56-A56D-FEBF04FEA47D}"/>
    <cellStyle name="Output 2 2 3 2 5 3 2" xfId="41693" xr:uid="{8324D187-A6F0-4520-95C7-BBC78E8B5228}"/>
    <cellStyle name="Output 2 2 3 2 5 4" xfId="17575" xr:uid="{1E3CFB6A-2D20-4118-8986-60A1582FFB89}"/>
    <cellStyle name="Output 2 2 3 2 5 4 2" xfId="41846" xr:uid="{36D5EC4E-F927-45F6-A6AA-7594C9967ACE}"/>
    <cellStyle name="Output 2 2 3 2 5 5" xfId="23225" xr:uid="{0025F5B8-6CF8-417F-8621-D5ADB7B4531A}"/>
    <cellStyle name="Output 2 2 3 2 5 5 2" xfId="47236" xr:uid="{0692ADA4-9932-467D-9817-3963951A1AB5}"/>
    <cellStyle name="Output 2 2 3 2 5 6" xfId="24671" xr:uid="{152EABAB-5659-4431-9ED5-372729452033}"/>
    <cellStyle name="Output 2 2 3 2 6" xfId="4981" xr:uid="{556C46EF-0E6D-4359-925C-886CA989CA63}"/>
    <cellStyle name="Output 2 2 3 2 6 2" xfId="17417" xr:uid="{E16E57EC-34BC-4C69-ACDE-99C2038D9D00}"/>
    <cellStyle name="Output 2 2 3 2 6 2 2" xfId="41745" xr:uid="{F6782F92-B972-4FAD-A18D-917D9AF0ED3F}"/>
    <cellStyle name="Output 2 2 3 2 6 3" xfId="17063" xr:uid="{5BB23188-7175-4F9F-AE3A-84A49F506CB6}"/>
    <cellStyle name="Output 2 2 3 2 6 3 2" xfId="41498" xr:uid="{5E0CB278-BA04-4D1D-A48A-66E4F90D8314}"/>
    <cellStyle name="Output 2 2 3 2 6 4" xfId="23650" xr:uid="{94111EB5-696C-479A-95A6-569545F598A3}"/>
    <cellStyle name="Output 2 2 3 2 6 4 2" xfId="47516" xr:uid="{1295FEAF-C27B-4A36-9BA1-2ECEA7997E05}"/>
    <cellStyle name="Output 2 2 3 2 6 5" xfId="25096" xr:uid="{4FC016CC-E9B3-4464-A4B0-AB1A55219D05}"/>
    <cellStyle name="Output 2 2 3 2 7" xfId="10009" xr:uid="{7F76D741-9EDF-4F4B-8550-2F6C25B8EBFA}"/>
    <cellStyle name="Output 2 2 3 2 7 2" xfId="23996" xr:uid="{981349D5-205D-4476-A0B3-39CA8E44A0A7}"/>
    <cellStyle name="Output 2 2 3 2 7 2 2" xfId="47631" xr:uid="{9B761DF2-A1D1-42C4-9117-E17F8C6DFBE6}"/>
    <cellStyle name="Output 2 2 3 2 7 3" xfId="25442" xr:uid="{48EC27A8-0D94-428E-AAE1-9273A4D0C541}"/>
    <cellStyle name="Output 2 2 3 2 8" xfId="16940" xr:uid="{AB41C5C5-5714-47A3-9EB1-06233245C43E}"/>
    <cellStyle name="Output 2 2 3 2 8 2" xfId="41448" xr:uid="{453571FE-91C8-4BCB-9DEF-51EEC70D844F}"/>
    <cellStyle name="Output 2 2 3 2 9" xfId="17938" xr:uid="{A687E1B5-3369-4307-AFDE-04FB59E03A71}"/>
    <cellStyle name="Output 2 2 3 2 9 2" xfId="42163" xr:uid="{9E526274-5F06-486F-9178-ED3D3D7A7A70}"/>
    <cellStyle name="Output 2 2 3 3" xfId="791" xr:uid="{4404089D-4784-4E73-9E75-21EA76FA7726}"/>
    <cellStyle name="Output 2 2 3 3 2" xfId="9176" xr:uid="{4EA2EE1C-C0EC-493B-98E8-15D7BDA7EBDB}"/>
    <cellStyle name="Output 2 2 3 3 2 2" xfId="22014" xr:uid="{F75766B1-6792-49E7-BC47-00784306C129}"/>
    <cellStyle name="Output 2 2 3 3 2 2 2" xfId="24595" xr:uid="{40C62BF6-29F5-4BE8-946C-2D6847AE56F1}"/>
    <cellStyle name="Output 2 2 3 3 2 3" xfId="23664" xr:uid="{F5781111-56D8-4F8C-A079-479D2FB2A28B}"/>
    <cellStyle name="Output 2 2 3 3 2 3 2" xfId="25110" xr:uid="{0044307D-8DBB-4774-8E7B-12C086B58265}"/>
    <cellStyle name="Output 2 2 3 3 2 4" xfId="23812" xr:uid="{ACD77D5D-1458-4246-8B7D-234EF02948C6}"/>
    <cellStyle name="Output 2 2 3 3 2 4 2" xfId="25258" xr:uid="{FA4D8522-CC1F-4795-94E9-AAFED29595B7}"/>
    <cellStyle name="Output 2 2 3 3 2 5" xfId="23740" xr:uid="{670BE69D-AE58-4A47-88AA-EDDE8CB2643E}"/>
    <cellStyle name="Output 2 2 3 3 2 5 2" xfId="25186" xr:uid="{C5AEECB5-1636-4056-9AFC-CFBB9C11156A}"/>
    <cellStyle name="Output 2 2 3 3 2 6" xfId="19548" xr:uid="{BFFD7B22-F1A9-4280-B2C9-9D3DA7367581}"/>
    <cellStyle name="Output 2 2 3 3 2 6 2" xfId="43736" xr:uid="{1104349B-636A-49B4-8C91-0767D76AF185}"/>
    <cellStyle name="Output 2 2 3 3 2 7" xfId="24268" xr:uid="{F675908A-7303-4905-9129-FBE9854D40F8}"/>
    <cellStyle name="Output 2 2 3 3 3" xfId="16880" xr:uid="{D4755C83-F678-42FE-8097-616896DF8CCC}"/>
    <cellStyle name="Output 2 2 3 3 3 2" xfId="21357" xr:uid="{CBC7962E-08C3-44FE-86B6-32E19561A393}"/>
    <cellStyle name="Output 2 2 3 3 3 2 2" xfId="45475" xr:uid="{70C97A3C-C57C-4788-8458-24D20CD9A1C8}"/>
    <cellStyle name="Output 2 2 3 3 3 3" xfId="24467" xr:uid="{F5FBD624-ACF8-46A4-BF7E-A1B896A9427F}"/>
    <cellStyle name="Output 2 2 3 3 4" xfId="17287" xr:uid="{AE2A2A98-C3E5-438E-BF90-0312A3AA1593}"/>
    <cellStyle name="Output 2 2 3 3 4 2" xfId="23371" xr:uid="{FA11826B-8E88-4CF8-B1D8-338FE4647407}"/>
    <cellStyle name="Output 2 2 3 3 4 2 2" xfId="47331" xr:uid="{4A152978-2174-41FC-A9C8-8D185C04CFD6}"/>
    <cellStyle name="Output 2 2 3 3 4 3" xfId="24817" xr:uid="{6398E189-1F55-41B5-9819-7DDB3E480C72}"/>
    <cellStyle name="Output 2 2 3 3 5" xfId="23614" xr:uid="{C8432B8C-9E4C-4083-A7DF-D0B02C6457CC}"/>
    <cellStyle name="Output 2 2 3 3 5 2" xfId="25060" xr:uid="{0A134411-66D4-45C9-ABAE-D991CBA62C9A}"/>
    <cellStyle name="Output 2 2 3 3 6" xfId="23797" xr:uid="{830501BD-E46C-407C-AA9A-7FBCB2ACFBF4}"/>
    <cellStyle name="Output 2 2 3 3 6 2" xfId="25243" xr:uid="{2D8E6A78-B6EF-466B-9834-E2A1812FC0BC}"/>
    <cellStyle name="Output 2 2 3 3 7" xfId="18888" xr:uid="{78E9413B-7A83-4B2D-955C-B065A003B0A7}"/>
    <cellStyle name="Output 2 2 3 3 7 2" xfId="43084" xr:uid="{85967AD1-9319-4689-B88C-AD346B2AFDF1}"/>
    <cellStyle name="Output 2 2 3 3 8" xfId="24156" xr:uid="{0E96C109-D35B-42A0-96BB-9AFCE7FEBD46}"/>
    <cellStyle name="Output 2 2 3 4" xfId="3890" xr:uid="{0074AC18-AEAA-46B7-834E-9C247A839C93}"/>
    <cellStyle name="Output 2 2 3 4 2" xfId="12231" xr:uid="{D85D9DB0-E3D1-408A-A1CB-92E2DAF4D365}"/>
    <cellStyle name="Output 2 2 3 4 2 2" xfId="21576" xr:uid="{4E6AEA85-859F-4661-A88E-9C77BE102CB3}"/>
    <cellStyle name="Output 2 2 3 4 2 2 2" xfId="45670" xr:uid="{7BFF3282-6AA8-487D-AE8B-93CF60EB869E}"/>
    <cellStyle name="Output 2 2 3 4 2 3" xfId="24546" xr:uid="{BF165F3C-4972-4E68-89FB-258E641007F7}"/>
    <cellStyle name="Output 2 2 3 4 3" xfId="17152" xr:uid="{81383E55-3262-4CB5-8364-CA60F63910D7}"/>
    <cellStyle name="Output 2 2 3 4 3 2" xfId="23501" xr:uid="{7E626269-2C8E-4B7A-9E01-5B02E6FF1C81}"/>
    <cellStyle name="Output 2 2 3 4 3 2 2" xfId="47427" xr:uid="{C965C276-C201-4284-951C-F8FC7754767E}"/>
    <cellStyle name="Output 2 2 3 4 3 3" xfId="24947" xr:uid="{07CAE0B7-6D29-4F99-9D04-637C6D2B64B1}"/>
    <cellStyle name="Output 2 2 3 4 4" xfId="16945" xr:uid="{805974D3-7097-405D-8F75-B0CB5BCBA649}"/>
    <cellStyle name="Output 2 2 3 4 4 2" xfId="23602" xr:uid="{5C362CD7-6FBA-4C5A-B50E-12E0BBECF005}"/>
    <cellStyle name="Output 2 2 3 4 4 2 2" xfId="47496" xr:uid="{25F2769D-9BFA-404F-9C8C-F60E11890213}"/>
    <cellStyle name="Output 2 2 3 4 4 3" xfId="25048" xr:uid="{4DF614C4-4B28-4835-918D-D9E807FC3B6C}"/>
    <cellStyle name="Output 2 2 3 4 5" xfId="23435" xr:uid="{803A7597-6A38-4FC9-B4C3-2C350453ED77}"/>
    <cellStyle name="Output 2 2 3 4 5 2" xfId="24881" xr:uid="{241DAC37-008C-4F8B-A191-F45016225957}"/>
    <cellStyle name="Output 2 2 3 4 6" xfId="19106" xr:uid="{0FEE69B1-8426-43B7-B7B0-87AAF55E44AE}"/>
    <cellStyle name="Output 2 2 3 4 6 2" xfId="43300" xr:uid="{CA0A9969-69DA-4A02-B413-1E82932879F8}"/>
    <cellStyle name="Output 2 2 3 4 7" xfId="24221" xr:uid="{267E40ED-56DC-4EA4-AB22-09252BB0A074}"/>
    <cellStyle name="Output 2 2 3 5" xfId="4232" xr:uid="{0034D295-92F2-4A8C-80B6-48E3D0DD95BC}"/>
    <cellStyle name="Output 2 2 3 5 2" xfId="12573" xr:uid="{156C8252-F4B6-45DA-B7DC-892F557B42CA}"/>
    <cellStyle name="Output 2 2 3 5 2 2" xfId="37158" xr:uid="{6BAC5620-0F91-4E54-B4AE-A16F9506225B}"/>
    <cellStyle name="Output 2 2 3 5 3" xfId="17239" xr:uid="{FAADCA7C-CFAF-4EBD-AA19-830B0F98DEFC}"/>
    <cellStyle name="Output 2 2 3 5 3 2" xfId="41585" xr:uid="{8B3CCD9E-4210-445E-8013-C6B76E1CBBD1}"/>
    <cellStyle name="Output 2 2 3 5 4" xfId="17550" xr:uid="{F36F3C5F-80EF-4D65-95FB-D951C92969C1}"/>
    <cellStyle name="Output 2 2 3 5 4 2" xfId="41828" xr:uid="{2A5185C8-59F5-4B0C-9A76-82CEB0A0CA58}"/>
    <cellStyle name="Output 2 2 3 5 5" xfId="20982" xr:uid="{89BD010F-733C-442B-858F-01207050C408}"/>
    <cellStyle name="Output 2 2 3 5 5 2" xfId="45114" xr:uid="{3D151A46-E7B0-435F-AB56-2DB4B1C1BFE3}"/>
    <cellStyle name="Output 2 2 3 5 6" xfId="24398" xr:uid="{53E00E0C-BE52-41F4-8473-79858F7B1071}"/>
    <cellStyle name="Output 2 2 3 6" xfId="4647" xr:uid="{F0EBDAB7-22C5-4118-B1E0-3D549135E479}"/>
    <cellStyle name="Output 2 2 3 6 2" xfId="12988" xr:uid="{569CD7F0-B435-4C10-8B99-4AA7B827C17C}"/>
    <cellStyle name="Output 2 2 3 6 2 2" xfId="37573" xr:uid="{48A626C6-2FE7-41A9-B19E-84A399C5A2C7}"/>
    <cellStyle name="Output 2 2 3 6 3" xfId="17321" xr:uid="{CBB462CD-728E-4D21-9AC7-4CBDF23F5E0A}"/>
    <cellStyle name="Output 2 2 3 6 3 2" xfId="41656" xr:uid="{5BFCB260-3A4C-4F28-9098-CD239E0C7A4B}"/>
    <cellStyle name="Output 2 2 3 6 4" xfId="17696" xr:uid="{A3D68461-6EC8-4235-B7AE-8B82B736F12C}"/>
    <cellStyle name="Output 2 2 3 6 4 2" xfId="41927" xr:uid="{BD8AE84A-9975-4684-9DB0-608C31395AF4}"/>
    <cellStyle name="Output 2 2 3 6 5" xfId="21428" xr:uid="{30790DAF-6B34-4D1D-940C-F0A6BDC41AC1}"/>
    <cellStyle name="Output 2 2 3 6 5 2" xfId="45535" xr:uid="{56C5C890-73E7-426B-A651-6FCC1608C694}"/>
    <cellStyle name="Output 2 2 3 6 6" xfId="24522" xr:uid="{8E636936-F5C2-4FC2-80E5-FDF2857FC038}"/>
    <cellStyle name="Output 2 2 3 7" xfId="4764" xr:uid="{EB5FD197-7EC9-4EE3-AA17-DDCB7F0E6317}"/>
    <cellStyle name="Output 2 2 3 7 2" xfId="17378" xr:uid="{6CDA2D51-B027-45AB-A33E-21DD7781007A}"/>
    <cellStyle name="Output 2 2 3 7 2 2" xfId="41708" xr:uid="{328825D4-C225-4F8E-B7CD-BEF8949D8A47}"/>
    <cellStyle name="Output 2 2 3 7 3" xfId="17705" xr:uid="{2A4563AA-D300-456D-B88F-59079D1B4F84}"/>
    <cellStyle name="Output 2 2 3 7 3 2" xfId="41934" xr:uid="{C78135A4-A20B-4CFE-BFF3-349C1DBF92E0}"/>
    <cellStyle name="Output 2 2 3 7 4" xfId="20766" xr:uid="{BA2057DA-8C50-4B16-8E46-D7BD66B34A9A}"/>
    <cellStyle name="Output 2 2 3 7 4 2" xfId="44923" xr:uid="{7653305A-A555-4573-B1E3-63F2BBA98D64}"/>
    <cellStyle name="Output 2 2 3 7 5" xfId="24323" xr:uid="{5B9F0539-596E-4142-8169-D706BB0D9DF4}"/>
    <cellStyle name="Output 2 2 3 8" xfId="9064" xr:uid="{FC7087F9-3EC6-46C4-9296-DD0F0D1B3386}"/>
    <cellStyle name="Output 2 2 3 8 2" xfId="23480" xr:uid="{66799AD7-C54B-4ED2-AE0D-302E2A424155}"/>
    <cellStyle name="Output 2 2 3 8 2 2" xfId="47411" xr:uid="{DF10F80A-8ADA-4687-9B3B-F4C5862F6352}"/>
    <cellStyle name="Output 2 2 3 8 3" xfId="24926" xr:uid="{7C011D75-9DC7-4A74-AD51-DDBD7637F0B5}"/>
    <cellStyle name="Output 2 2 3 9" xfId="17055" xr:uid="{CBD455B3-C6E5-4551-BF5F-2EA5071E48D7}"/>
    <cellStyle name="Output 2 2 3 9 2" xfId="41492" xr:uid="{46E0462B-BB1B-489D-BAC4-C5F5348EA961}"/>
    <cellStyle name="Output 2 2 4" xfId="259" xr:uid="{17CC4305-BCC7-4CD0-8BFF-52DB3E51813F}"/>
    <cellStyle name="Output 2 2 4 10" xfId="17898" xr:uid="{9AB5B0F8-6CFB-4A37-B7D6-8EB2030B6488}"/>
    <cellStyle name="Output 2 2 4 10 2" xfId="42123" xr:uid="{E675D876-E824-46D7-8C92-0514BC4B3825}"/>
    <cellStyle name="Output 2 2 4 11" xfId="18316" xr:uid="{8EDB4FCF-04EB-4E48-A577-450A4D422334}"/>
    <cellStyle name="Output 2 2 4 11 2" xfId="42541" xr:uid="{7C285F65-7A99-4CC8-99B8-3197DD460484}"/>
    <cellStyle name="Output 2 2 4 12" xfId="18952" xr:uid="{5B7592D2-F985-4349-AB38-2036D8EA9F5F}"/>
    <cellStyle name="Output 2 2 4 2" xfId="455" xr:uid="{69065B6A-7364-4AC8-9E1C-FA9689742288}"/>
    <cellStyle name="Output 2 2 4 2 2" xfId="1094" xr:uid="{D6C68D79-52FC-47B0-8A3A-2B5F7AB112AE}"/>
    <cellStyle name="Output 2 2 4 2 2 2" xfId="9470" xr:uid="{3259CADF-74CE-46F3-9498-2BDA4CF49DA7}"/>
    <cellStyle name="Output 2 2 4 2 2 2 2" xfId="22303" xr:uid="{565ED60F-4EF9-400A-8F04-DEB82B4DC7DD}"/>
    <cellStyle name="Output 2 2 4 2 2 2 2 2" xfId="24629" xr:uid="{5DE0EBBC-1751-46B0-8001-AA4E64FB94A0}"/>
    <cellStyle name="Output 2 2 4 2 2 2 3" xfId="23773" xr:uid="{B336702F-C215-45D8-A4B4-2FD7A1A70042}"/>
    <cellStyle name="Output 2 2 4 2 2 2 3 2" xfId="25219" xr:uid="{D6731031-DAE9-429C-93CD-689FD48E1DE1}"/>
    <cellStyle name="Output 2 2 4 2 2 2 4" xfId="20899" xr:uid="{13F59826-2AFF-4000-BAA8-1681DF1DD2BE}"/>
    <cellStyle name="Output 2 2 4 2 2 2 4 2" xfId="24371" xr:uid="{3783B60E-3F57-4A7E-9A88-27582DC66283}"/>
    <cellStyle name="Output 2 2 4 2 2 2 5" xfId="22119" xr:uid="{F05DB26D-7846-4BD8-A7F0-43A2796E0EB6}"/>
    <cellStyle name="Output 2 2 4 2 2 2 5 2" xfId="24605" xr:uid="{06AB3B9C-BCE2-4347-A25F-065223A5FB39}"/>
    <cellStyle name="Output 2 2 4 2 2 2 6" xfId="19838" xr:uid="{0FBBBECC-8765-4A95-B5F5-7A8816CF0390}"/>
    <cellStyle name="Output 2 2 4 2 2 2 6 2" xfId="44018" xr:uid="{7B724D49-9C25-43B7-8720-96163F734DD3}"/>
    <cellStyle name="Output 2 2 4 2 2 2 7" xfId="24295" xr:uid="{DBC14F05-6823-4950-BE85-7D7227C818DB}"/>
    <cellStyle name="Output 2 2 4 2 2 3" xfId="16930" xr:uid="{D6E2FBE1-241F-428F-A65E-F78E0B6562D7}"/>
    <cellStyle name="Output 2 2 4 2 2 3 2" xfId="21396" xr:uid="{D06B739D-5952-423E-A269-9EA0B68ED11B}"/>
    <cellStyle name="Output 2 2 4 2 2 3 2 2" xfId="45507" xr:uid="{84D29102-7882-4513-83F8-629F2090A6F8}"/>
    <cellStyle name="Output 2 2 4 2 2 3 3" xfId="24503" xr:uid="{4A4DA342-8808-4D34-A2BB-4C7EEA3F082B}"/>
    <cellStyle name="Output 2 2 4 2 2 4" xfId="17103" xr:uid="{B79A418B-63A4-476A-A1E9-055CBE07F0B9}"/>
    <cellStyle name="Output 2 2 4 2 2 4 2" xfId="23418" xr:uid="{EAA27197-D573-4409-B1A5-16016BB2C470}"/>
    <cellStyle name="Output 2 2 4 2 2 4 2 2" xfId="47373" xr:uid="{1E46D636-BD82-42F8-984B-760E35862ACB}"/>
    <cellStyle name="Output 2 2 4 2 2 4 3" xfId="24864" xr:uid="{FD4A3542-7702-4B39-97A3-F62BAD2D6ECD}"/>
    <cellStyle name="Output 2 2 4 2 2 5" xfId="23295" xr:uid="{48AA7075-B3B4-4C1F-B91D-8DBD568C7F84}"/>
    <cellStyle name="Output 2 2 4 2 2 5 2" xfId="24741" xr:uid="{5BA24BFB-CC93-4668-A154-E2D82A2F24CE}"/>
    <cellStyle name="Output 2 2 4 2 2 6" xfId="23251" xr:uid="{D02B2AF5-2DD6-48A0-B812-5722EA6B4988}"/>
    <cellStyle name="Output 2 2 4 2 2 6 2" xfId="24697" xr:uid="{9FFAFDF9-188D-46CE-9CEC-9EF4F5DD8F8D}"/>
    <cellStyle name="Output 2 2 4 2 2 7" xfId="18935" xr:uid="{CABF399A-132E-4944-A4C1-27AD52DFE0B7}"/>
    <cellStyle name="Output 2 2 4 2 2 7 2" xfId="43131" xr:uid="{F5B81AF0-2B73-4F69-BCD0-D5ABE6459ECE}"/>
    <cellStyle name="Output 2 2 4 2 2 8" xfId="24188" xr:uid="{0CF52410-3393-45D7-AD0D-FAEEA60AF23A}"/>
    <cellStyle name="Output 2 2 4 2 3" xfId="5054" xr:uid="{9D6B3759-C626-4C51-9B35-07BC5EA63266}"/>
    <cellStyle name="Output 2 2 4 2 3 2" xfId="17424" xr:uid="{D55711FF-8DA0-4525-B53D-6F2464D271E3}"/>
    <cellStyle name="Output 2 2 4 2 3 2 2" xfId="21710" xr:uid="{9247974D-0180-42AA-BC72-843B5298A82F}"/>
    <cellStyle name="Output 2 2 4 2 3 2 2 2" xfId="45787" xr:uid="{F163C0A0-8103-406A-BC13-9EAF8031D76E}"/>
    <cellStyle name="Output 2 2 4 2 3 2 3" xfId="24573" xr:uid="{682C706A-707B-4221-BE64-BBCAA3EF3457}"/>
    <cellStyle name="Output 2 2 4 2 3 3" xfId="17544" xr:uid="{3D2CDC62-2521-4267-966F-361CBCB615E6}"/>
    <cellStyle name="Output 2 2 4 2 3 3 2" xfId="23572" xr:uid="{9F7E135B-BD81-438B-AC00-4059B6036A34}"/>
    <cellStyle name="Output 2 2 4 2 3 3 2 2" xfId="47482" xr:uid="{A01F172C-C90A-4520-BC3F-203FB6A5767C}"/>
    <cellStyle name="Output 2 2 4 2 3 3 3" xfId="25018" xr:uid="{DB4A8452-DE9A-4DA9-A380-C3CB31359173}"/>
    <cellStyle name="Output 2 2 4 2 3 4" xfId="23760" xr:uid="{42CAB187-8C85-4E7C-826C-4F1894BA5B91}"/>
    <cellStyle name="Output 2 2 4 2 3 4 2" xfId="25206" xr:uid="{7352C295-8B8A-4911-9F0F-9B3CFE15EA28}"/>
    <cellStyle name="Output 2 2 4 2 3 5" xfId="24056" xr:uid="{10F1248D-4C31-4FA7-B357-893EDBF47ACE}"/>
    <cellStyle name="Output 2 2 4 2 3 5 2" xfId="25502" xr:uid="{CC4CDC5F-31C6-4BD2-BC4E-7C8445C06B8D}"/>
    <cellStyle name="Output 2 2 4 2 3 6" xfId="19245" xr:uid="{10815477-BEF0-4CB7-AF45-82EB5838556A}"/>
    <cellStyle name="Output 2 2 4 2 3 6 2" xfId="43439" xr:uid="{2A584C19-95CB-4551-9120-376E1D52B7D6}"/>
    <cellStyle name="Output 2 2 4 2 3 7" xfId="24253" xr:uid="{B7498C51-105D-433E-9029-850CC65C55A4}"/>
    <cellStyle name="Output 2 2 4 2 4" xfId="8470" xr:uid="{CFA630C5-D8AB-41E4-8014-4BDA5069129E}"/>
    <cellStyle name="Output 2 2 4 2 4 2" xfId="16728" xr:uid="{8C23FC54-A4E5-4DF0-B36C-98C9D140F86E}"/>
    <cellStyle name="Output 2 2 4 2 4 2 2" xfId="41310" xr:uid="{333318B2-6E1E-41EA-A95A-54AF6A70520B}"/>
    <cellStyle name="Output 2 2 4 2 4 3" xfId="17650" xr:uid="{9DA92992-4C90-497C-A6D1-73742B61D468}"/>
    <cellStyle name="Output 2 2 4 2 4 3 2" xfId="41894" xr:uid="{C2CFDAAC-1045-4F1D-9868-E9B78E0CB3B3}"/>
    <cellStyle name="Output 2 2 4 2 4 4" xfId="17522" xr:uid="{15A6E128-2F46-401A-92A4-67159144A72D}"/>
    <cellStyle name="Output 2 2 4 2 4 4 2" xfId="41813" xr:uid="{6A74AC8C-DEE4-47BC-93C3-6E3537E8D35E}"/>
    <cellStyle name="Output 2 2 4 2 4 5" xfId="21114" xr:uid="{3DE7751A-8016-4DD8-B8D2-79FB781705F7}"/>
    <cellStyle name="Output 2 2 4 2 4 5 2" xfId="45235" xr:uid="{D9D7A25D-A5F2-4ECF-90A3-4C1E14817556}"/>
    <cellStyle name="Output 2 2 4 2 4 6" xfId="24435" xr:uid="{518A33EE-0F1B-435B-8756-2C018E04B840}"/>
    <cellStyle name="Output 2 2 4 2 5" xfId="16840" xr:uid="{2E98004E-02C8-48CB-B0E0-9E7A5B0277BE}"/>
    <cellStyle name="Output 2 2 4 2 5 2" xfId="23275" xr:uid="{5B54B474-D8FA-46D9-A50B-5A1E5BDF79F8}"/>
    <cellStyle name="Output 2 2 4 2 5 2 2" xfId="47268" xr:uid="{A763E95C-B90F-4394-8057-B7C0906A71A7}"/>
    <cellStyle name="Output 2 2 4 2 5 3" xfId="24721" xr:uid="{6FB92FAB-7447-4488-868C-9C95BDE7C8FB}"/>
    <cellStyle name="Output 2 2 4 2 6" xfId="17695" xr:uid="{C7FF0E9D-F90B-488B-ADA4-FF8A5315862C}"/>
    <cellStyle name="Output 2 2 4 2 6 2" xfId="23241" xr:uid="{A65E88EB-F4AC-4399-BD7C-0DC47BD19D96}"/>
    <cellStyle name="Output 2 2 4 2 6 2 2" xfId="47249" xr:uid="{B53E5314-563F-4896-9EB5-B3E8885F24CC}"/>
    <cellStyle name="Output 2 2 4 2 6 3" xfId="24687" xr:uid="{F8352ABA-7330-4049-A190-C06489910AD0}"/>
    <cellStyle name="Output 2 2 4 2 7" xfId="24071" xr:uid="{22B6557E-5C3C-49CE-ACD3-804DE384949F}"/>
    <cellStyle name="Output 2 2 4 2 7 2" xfId="25517" xr:uid="{4D7A7F46-DC63-41E8-9769-1DFAA0AD644D}"/>
    <cellStyle name="Output 2 2 4 2 8" xfId="18638" xr:uid="{655E49E4-12BF-4D22-BAD9-3D4FAFE4B67F}"/>
    <cellStyle name="Output 2 2 4 2 8 2" xfId="42834" xr:uid="{A61706CA-B244-4FAC-900D-CC058864E106}"/>
    <cellStyle name="Output 2 2 4 2 9" xfId="24127" xr:uid="{498D8E3B-DFD7-40E6-847C-16EFF7863DFA}"/>
    <cellStyle name="Output 2 2 4 3" xfId="865" xr:uid="{C4F3FD0A-44F3-42E9-804C-FD3E017467E1}"/>
    <cellStyle name="Output 2 2 4 3 2" xfId="9249" xr:uid="{3605AC55-F215-4613-B1E6-41FEE0543259}"/>
    <cellStyle name="Output 2 2 4 3 2 2" xfId="22087" xr:uid="{E42FB96D-8ADE-4328-B974-21524CBCF5A5}"/>
    <cellStyle name="Output 2 2 4 3 2 2 2" xfId="24600" xr:uid="{BF866A7D-784C-4174-A927-583FAFD6911D}"/>
    <cellStyle name="Output 2 2 4 3 2 3" xfId="23687" xr:uid="{9F870226-05BF-4D1D-A4BA-1CBF51145B99}"/>
    <cellStyle name="Output 2 2 4 3 2 3 2" xfId="25133" xr:uid="{A0667EC2-6002-4D4F-884C-9BEFFD515ABF}"/>
    <cellStyle name="Output 2 2 4 3 2 4" xfId="23967" xr:uid="{56639981-9DF9-4B41-BFBD-3B196F5EE19D}"/>
    <cellStyle name="Output 2 2 4 3 2 4 2" xfId="25413" xr:uid="{10BDC1E2-AF1C-4EF0-8114-41CCC5C69EA2}"/>
    <cellStyle name="Output 2 2 4 3 2 5" xfId="24086" xr:uid="{2CBC0B63-07E4-4541-A07B-282D25046BC6}"/>
    <cellStyle name="Output 2 2 4 3 2 5 2" xfId="25532" xr:uid="{09B3A0B1-F45A-47D5-9DB4-BEB08615FAC6}"/>
    <cellStyle name="Output 2 2 4 3 2 6" xfId="19621" xr:uid="{C3EC922F-4EED-4B42-9ED5-EC6CD6BFFC4D}"/>
    <cellStyle name="Output 2 2 4 3 2 6 2" xfId="43809" xr:uid="{3E33A2A8-A544-4FE4-9138-B8490DAC26F3}"/>
    <cellStyle name="Output 2 2 4 3 2 7" xfId="24273" xr:uid="{C4E3D6F5-1934-43C1-B780-822E0B4176D4}"/>
    <cellStyle name="Output 2 2 4 3 3" xfId="16887" xr:uid="{17D632E1-B6EF-4885-A862-84AAAAF0E7FE}"/>
    <cellStyle name="Output 2 2 4 3 3 2" xfId="21347" xr:uid="{724A53B8-CEBF-4CF9-8384-59E6EDC94601}"/>
    <cellStyle name="Output 2 2 4 3 3 2 2" xfId="45465" xr:uid="{255420BE-5CB6-47A3-A8D1-1A8530926B1C}"/>
    <cellStyle name="Output 2 2 4 3 3 3" xfId="24457" xr:uid="{33982671-9B2E-48D1-AFBA-F720EA34DDCF}"/>
    <cellStyle name="Output 2 2 4 3 4" xfId="17661" xr:uid="{E409FAD8-714D-43FE-89AC-353147B90458}"/>
    <cellStyle name="Output 2 2 4 3 4 2" xfId="23360" xr:uid="{6E44A685-765C-4C0D-B874-2C7BD1202EF2}"/>
    <cellStyle name="Output 2 2 4 3 4 2 2" xfId="47320" xr:uid="{9A3AB54B-85D9-4E1E-B155-F58F3827D810}"/>
    <cellStyle name="Output 2 2 4 3 4 3" xfId="24806" xr:uid="{B9CF748A-3331-455F-88D9-EA1FB95CE529}"/>
    <cellStyle name="Output 2 2 4 3 5" xfId="23816" xr:uid="{7A6A87A3-6D91-4C76-9DFC-59F26A9C2EBC}"/>
    <cellStyle name="Output 2 2 4 3 5 2" xfId="25262" xr:uid="{ACDBC6F6-0DB5-43D2-9DC0-209A748C8301}"/>
    <cellStyle name="Output 2 2 4 3 6" xfId="23965" xr:uid="{DD867CF4-E1EC-4E21-AA28-B90C93658622}"/>
    <cellStyle name="Output 2 2 4 3 6 2" xfId="25411" xr:uid="{69072C44-D3C1-4B7B-9ED5-EFFF5197630D}"/>
    <cellStyle name="Output 2 2 4 3 7" xfId="18877" xr:uid="{02093EBD-2663-4CC8-BC25-1A33305810C4}"/>
    <cellStyle name="Output 2 2 4 3 7 2" xfId="43073" xr:uid="{66DEDC40-3273-4C6A-9C6B-C18AE8793B2B}"/>
    <cellStyle name="Output 2 2 4 3 8" xfId="24147" xr:uid="{C9A69D35-7127-476A-9BA4-D5C88A64E2B1}"/>
    <cellStyle name="Output 2 2 4 4" xfId="3874" xr:uid="{5DBF3573-B9D8-458C-A0BE-34572979FCD0}"/>
    <cellStyle name="Output 2 2 4 4 2" xfId="12215" xr:uid="{8247FAD6-063D-4A66-9955-924B261CB623}"/>
    <cellStyle name="Output 2 2 4 4 2 2" xfId="21539" xr:uid="{FEC96976-E1A9-4741-B60F-3C8909ED1E54}"/>
    <cellStyle name="Output 2 2 4 4 2 2 2" xfId="45637" xr:uid="{ED2F5EBD-76A1-4987-97EB-9DB4E7CAA65F}"/>
    <cellStyle name="Output 2 2 4 4 2 3" xfId="24537" xr:uid="{91C0966B-765C-4C46-9F13-CA428AC2224E}"/>
    <cellStyle name="Output 2 2 4 4 3" xfId="17136" xr:uid="{A822A630-337D-430E-A409-8DBFFE4D70E6}"/>
    <cellStyle name="Output 2 2 4 4 3 2" xfId="23484" xr:uid="{279EE3EF-41FD-4C5D-AF19-F928D2544A1D}"/>
    <cellStyle name="Output 2 2 4 4 3 2 2" xfId="47413" xr:uid="{DFE017E6-6BF7-4A1F-A3E1-74E4CE881C5A}"/>
    <cellStyle name="Output 2 2 4 4 3 3" xfId="24930" xr:uid="{CB0FDB11-768D-4219-9ACB-27D5FA4AFE9D}"/>
    <cellStyle name="Output 2 2 4 4 4" xfId="17533" xr:uid="{A124E8DD-5DFE-4790-99D1-04ABABB8BC6B}"/>
    <cellStyle name="Output 2 2 4 4 4 2" xfId="23556" xr:uid="{554F792E-4A98-42A2-A20B-3E2741A661BC}"/>
    <cellStyle name="Output 2 2 4 4 4 2 2" xfId="47475" xr:uid="{1A8FE40C-5609-45F6-BA5C-E04A6091A175}"/>
    <cellStyle name="Output 2 2 4 4 4 3" xfId="25002" xr:uid="{3FDE6BB1-BF1D-41A4-990B-34512D91D9EE}"/>
    <cellStyle name="Output 2 2 4 4 5" xfId="23898" xr:uid="{F28557C0-C8C7-4622-B9C6-8A7B2B9F92B7}"/>
    <cellStyle name="Output 2 2 4 4 5 2" xfId="25344" xr:uid="{DE4F519C-7B6E-4AD6-B616-2EF7C6FD82D3}"/>
    <cellStyle name="Output 2 2 4 4 6" xfId="19069" xr:uid="{7F85A405-6A74-4F7A-B199-3990C004D04F}"/>
    <cellStyle name="Output 2 2 4 4 6 2" xfId="43263" xr:uid="{2536EECB-5EFA-4F58-B246-FDF08193C6B5}"/>
    <cellStyle name="Output 2 2 4 4 7" xfId="24212" xr:uid="{407D61A0-6F53-4FBF-83E9-14A76D48F0C5}"/>
    <cellStyle name="Output 2 2 4 5" xfId="4195" xr:uid="{1CB6C741-79FE-4DE0-ACCD-8324172B5593}"/>
    <cellStyle name="Output 2 2 4 5 2" xfId="12536" xr:uid="{3FD5631E-6082-4610-9B7A-A334FA0551A2}"/>
    <cellStyle name="Output 2 2 4 5 2 2" xfId="37121" xr:uid="{163F8D8F-22B7-4F44-8828-C7C4AEB80418}"/>
    <cellStyle name="Output 2 2 4 5 3" xfId="17227" xr:uid="{AA85F089-4CB1-455C-90AF-C4C25BC2CFE0}"/>
    <cellStyle name="Output 2 2 4 5 3 2" xfId="41573" xr:uid="{3FB8C7B5-B44E-494C-BB78-C0E10D358A08}"/>
    <cellStyle name="Output 2 2 4 5 4" xfId="17614" xr:uid="{7ABAB9A6-1C19-4AA2-ADB0-3B2B8EE4F50C}"/>
    <cellStyle name="Output 2 2 4 5 4 2" xfId="41871" xr:uid="{09A1DA30-E074-479C-83CC-407F1E800AC5}"/>
    <cellStyle name="Output 2 2 4 5 5" xfId="20945" xr:uid="{583C205C-67E8-42AD-84D4-192003DCB2E4}"/>
    <cellStyle name="Output 2 2 4 5 5 2" xfId="45080" xr:uid="{77F76816-9E7D-4B9D-B07E-167601C118F2}"/>
    <cellStyle name="Output 2 2 4 5 6" xfId="24387" xr:uid="{BB7913E7-0142-4B90-8D2F-1F2E33837983}"/>
    <cellStyle name="Output 2 2 4 6" xfId="4631" xr:uid="{C8497227-8826-40C4-BE8D-AE2EF794C057}"/>
    <cellStyle name="Output 2 2 4 6 2" xfId="12972" xr:uid="{E5291D2A-CF00-43CD-8D14-8D7E807B5920}"/>
    <cellStyle name="Output 2 2 4 6 2 2" xfId="37557" xr:uid="{69BE238F-0F9F-4E8B-A3DF-2604AE3FB403}"/>
    <cellStyle name="Output 2 2 4 6 3" xfId="17305" xr:uid="{6CD99568-8309-4C01-B485-18953D36CC2E}"/>
    <cellStyle name="Output 2 2 4 6 3 2" xfId="41640" xr:uid="{876B19F1-1C31-4F8E-8B42-157E1828FFAB}"/>
    <cellStyle name="Output 2 2 4 6 4" xfId="17133" xr:uid="{97F30DBB-9BAF-4996-8B89-4AD0AEEEDFC0}"/>
    <cellStyle name="Output 2 2 4 6 4 2" xfId="41539" xr:uid="{25B3FEDB-0FDB-43D5-8271-D8F958BE4C10}"/>
    <cellStyle name="Output 2 2 4 6 5" xfId="21372" xr:uid="{F1D62DBF-5079-4E6A-949A-7DB3060D9DE3}"/>
    <cellStyle name="Output 2 2 4 6 5 2" xfId="45489" xr:uid="{B2B550B1-F5D8-43CC-879F-8A693C038EA6}"/>
    <cellStyle name="Output 2 2 4 6 6" xfId="24482" xr:uid="{64FB8BAB-6D4C-40BD-A4E5-1CC31C2D77B9}"/>
    <cellStyle name="Output 2 2 4 7" xfId="4837" xr:uid="{4D12C317-3BE4-4B49-AF71-94CB9DD7B657}"/>
    <cellStyle name="Output 2 2 4 7 2" xfId="17387" xr:uid="{03590817-8480-4228-A24E-E2ED0798216C}"/>
    <cellStyle name="Output 2 2 4 7 2 2" xfId="41717" xr:uid="{B48DA23E-1F45-4ED1-A556-D437C9473391}"/>
    <cellStyle name="Output 2 2 4 7 3" xfId="17385" xr:uid="{AB9A5CFF-A64E-4498-8588-9F31D4D52427}"/>
    <cellStyle name="Output 2 2 4 7 3 2" xfId="41715" xr:uid="{DF4626A1-6309-48C3-B792-FEA3F46FDB03}"/>
    <cellStyle name="Output 2 2 4 7 4" xfId="23661" xr:uid="{162D7613-5C6E-47CA-8322-1374766C2966}"/>
    <cellStyle name="Output 2 2 4 7 4 2" xfId="47517" xr:uid="{4DEFC8AF-8788-4158-8F0A-A4F5502D77ED}"/>
    <cellStyle name="Output 2 2 4 7 5" xfId="25107" xr:uid="{06DDD20F-170C-4632-8DED-425AC91620FA}"/>
    <cellStyle name="Output 2 2 4 8" xfId="8744" xr:uid="{A8675F78-D15F-4D01-8E74-C11803019B37}"/>
    <cellStyle name="Output 2 2 4 8 2" xfId="23941" xr:uid="{8598A5DE-6E72-40C5-AB8F-45505AD427BE}"/>
    <cellStyle name="Output 2 2 4 8 2 2" xfId="47608" xr:uid="{3DF28EDD-0E81-47AE-B81F-800B85A7B53B}"/>
    <cellStyle name="Output 2 2 4 8 3" xfId="25387" xr:uid="{F45383D6-9CD9-4AB0-832F-140C7DDC7430}"/>
    <cellStyle name="Output 2 2 4 9" xfId="17521" xr:uid="{21A216AF-256F-4B9E-9D70-3026EF44C3EC}"/>
    <cellStyle name="Output 2 2 4 9 2" xfId="41812" xr:uid="{EEECDF3B-6DBD-4172-974D-4773B5095367}"/>
    <cellStyle name="Output 2 2 5" xfId="328" xr:uid="{168F2A72-23B2-49A8-821F-14427F0BB6C1}"/>
    <cellStyle name="Output 2 2 5 10" xfId="17934" xr:uid="{8713E8D3-B15C-477B-88CE-4A38361935B8}"/>
    <cellStyle name="Output 2 2 5 10 2" xfId="42159" xr:uid="{081E5BD8-F0B6-4E64-A066-24C7094AF15F}"/>
    <cellStyle name="Output 2 2 5 11" xfId="18343" xr:uid="{086900A3-5051-4315-8C73-DAE3B13EA136}"/>
    <cellStyle name="Output 2 2 5 11 2" xfId="42568" xr:uid="{B9AB103D-E881-4AD2-A3B2-A6489DD68CBB}"/>
    <cellStyle name="Output 2 2 5 12" xfId="24107" xr:uid="{3555D4B3-3B97-42A1-97E0-DF2C96C4DCD8}"/>
    <cellStyle name="Output 2 2 5 2" xfId="490" xr:uid="{BE89E9B9-B00E-44B1-A80F-EE0E7DB37ADB}"/>
    <cellStyle name="Output 2 2 5 2 2" xfId="8878" xr:uid="{11CD5E0E-285C-43F4-99D0-B66BE014F929}"/>
    <cellStyle name="Output 2 2 5 2 2 2" xfId="21400" xr:uid="{B32F48DD-E8C0-4FA3-ACE7-46EBD106A10E}"/>
    <cellStyle name="Output 2 2 5 2 2 2 2" xfId="24507" xr:uid="{4468285B-A8F1-48F8-9004-B8429E7C381D}"/>
    <cellStyle name="Output 2 2 5 2 2 3" xfId="23422" xr:uid="{3412FD88-6AED-4253-A70E-FF4AF7245436}"/>
    <cellStyle name="Output 2 2 5 2 2 3 2" xfId="24868" xr:uid="{59F3B766-4C95-4778-AD00-616D58861D7E}"/>
    <cellStyle name="Output 2 2 5 2 2 4" xfId="23879" xr:uid="{C52EB66A-5D5E-4E53-AED3-BE745FF0B45A}"/>
    <cellStyle name="Output 2 2 5 2 2 4 2" xfId="25325" xr:uid="{4F21A8C3-FFF9-41BC-9168-1D4B972D5379}"/>
    <cellStyle name="Output 2 2 5 2 2 5" xfId="23330" xr:uid="{6449FFEB-193D-44F0-A5E1-2DAB64654623}"/>
    <cellStyle name="Output 2 2 5 2 2 5 2" xfId="24776" xr:uid="{26D03EDE-A940-4067-AEBB-3DB286F9D0E3}"/>
    <cellStyle name="Output 2 2 5 2 2 6" xfId="18939" xr:uid="{721AE00D-E1C9-4A5D-9DB1-B9D0D158D8DC}"/>
    <cellStyle name="Output 2 2 5 2 2 6 2" xfId="43135" xr:uid="{AECCCA78-6453-49FE-8821-1372ECBE187C}"/>
    <cellStyle name="Output 2 2 5 2 2 7" xfId="24192" xr:uid="{0F16B91F-2623-4181-9E23-D574D0CBB37A}"/>
    <cellStyle name="Output 2 2 5 2 3" xfId="16846" xr:uid="{98B5AE8B-000E-45B6-A105-63501C156330}"/>
    <cellStyle name="Output 2 2 5 2 3 2" xfId="21745" xr:uid="{D11AB6AF-D13A-4558-824F-8924BFF8945D}"/>
    <cellStyle name="Output 2 2 5 2 3 2 2" xfId="24577" xr:uid="{AEA7C8E8-64D8-4B0F-87B7-7DDAC8A80E58}"/>
    <cellStyle name="Output 2 2 5 2 3 3" xfId="23584" xr:uid="{621EA179-EA09-4414-B660-B9E79C623F00}"/>
    <cellStyle name="Output 2 2 5 2 3 3 2" xfId="25030" xr:uid="{3AFF2361-728B-4622-B99C-3EAA16B25A53}"/>
    <cellStyle name="Output 2 2 5 2 3 4" xfId="23878" xr:uid="{9A775F71-C935-43F4-9B6E-665F3CBE9711}"/>
    <cellStyle name="Output 2 2 5 2 3 4 2" xfId="25324" xr:uid="{63D7CFB9-CF2D-4996-A349-47694F0001EA}"/>
    <cellStyle name="Output 2 2 5 2 3 5" xfId="21213" xr:uid="{86FC2714-CABF-43EA-9EF7-B0D063D879D9}"/>
    <cellStyle name="Output 2 2 5 2 3 5 2" xfId="24441" xr:uid="{856CEB2A-8B3D-4A37-9B21-8F661B432FBF}"/>
    <cellStyle name="Output 2 2 5 2 3 6" xfId="19280" xr:uid="{D19741A2-7E30-4AD2-9A46-4E74F5EB22D7}"/>
    <cellStyle name="Output 2 2 5 2 3 6 2" xfId="43474" xr:uid="{2C2587FA-24D7-42CE-95E1-12CFA3D5EFEB}"/>
    <cellStyle name="Output 2 2 5 2 3 7" xfId="24257" xr:uid="{91A4E6E0-0BEE-443C-80D7-F32D9BF69809}"/>
    <cellStyle name="Output 2 2 5 2 4" xfId="17226" xr:uid="{1E8A52DB-C052-4146-9016-BC9B4420B430}"/>
    <cellStyle name="Output 2 2 5 2 4 2" xfId="21149" xr:uid="{3AC1CA1A-D860-4B04-A7CF-EE76119B3FD4}"/>
    <cellStyle name="Output 2 2 5 2 4 2 2" xfId="45270" xr:uid="{F0A7BC76-7451-4534-ACE6-2A4ADBC32282}"/>
    <cellStyle name="Output 2 2 5 2 4 3" xfId="24439" xr:uid="{53E6AE4E-AD3F-4C7B-AC65-119B1325A510}"/>
    <cellStyle name="Output 2 2 5 2 5" xfId="23291" xr:uid="{BF073651-CD93-459D-8C00-8975AB233D0E}"/>
    <cellStyle name="Output 2 2 5 2 5 2" xfId="24737" xr:uid="{B75F5FE1-1B31-48C7-B07F-61A497476D4E}"/>
    <cellStyle name="Output 2 2 5 2 6" xfId="23869" xr:uid="{CAEB5498-B349-4B14-8312-674BE3E55309}"/>
    <cellStyle name="Output 2 2 5 2 6 2" xfId="25315" xr:uid="{DF535532-E359-4932-8EA6-6B520DE77AF6}"/>
    <cellStyle name="Output 2 2 5 2 7" xfId="23734" xr:uid="{9AB080A2-772E-4644-8BD0-DC2802222F27}"/>
    <cellStyle name="Output 2 2 5 2 7 2" xfId="25180" xr:uid="{2FBDE92E-0815-4269-A12E-43B3B2A9D300}"/>
    <cellStyle name="Output 2 2 5 2 8" xfId="18673" xr:uid="{81F69E1F-79EA-4DD5-968C-62429E63F2D3}"/>
    <cellStyle name="Output 2 2 5 2 8 2" xfId="42869" xr:uid="{7310BC0F-70DE-4FEA-A644-C0E81475FE13}"/>
    <cellStyle name="Output 2 2 5 2 9" xfId="24131" xr:uid="{4AAA7434-11CA-4DE0-85C3-0BFFA0C257BD}"/>
    <cellStyle name="Output 2 2 5 3" xfId="971" xr:uid="{530E4B5F-43A6-4DCF-A20A-63AAB8878C0B}"/>
    <cellStyle name="Output 2 2 5 3 2" xfId="9347" xr:uid="{0226FEB0-F8B5-4D60-9D96-829D8C16BBE5}"/>
    <cellStyle name="Output 2 2 5 3 2 2" xfId="22182" xr:uid="{D2D59645-13E3-43FE-A117-817A8C5F3CEE}"/>
    <cellStyle name="Output 2 2 5 3 2 2 2" xfId="24615" xr:uid="{1D7EF378-5072-40B4-8D3E-502EE6DA2EDF}"/>
    <cellStyle name="Output 2 2 5 3 2 3" xfId="23732" xr:uid="{132B1622-F3E1-4E1E-9492-0BA30DB8122C}"/>
    <cellStyle name="Output 2 2 5 3 2 3 2" xfId="25178" xr:uid="{C0C50817-6976-4FA1-96B7-1140F4FDB819}"/>
    <cellStyle name="Output 2 2 5 3 2 4" xfId="23704" xr:uid="{5F96BBA1-1F15-4E61-B579-C1FB3E4DFE96}"/>
    <cellStyle name="Output 2 2 5 3 2 4 2" xfId="25150" xr:uid="{5901404A-9D56-416C-A42D-B34EB41DF56C}"/>
    <cellStyle name="Output 2 2 5 3 2 5" xfId="23970" xr:uid="{BE846692-8F5B-4A97-A731-B839B0315106}"/>
    <cellStyle name="Output 2 2 5 3 2 5 2" xfId="25416" xr:uid="{3527BC1D-FB73-4943-83A9-71701AB9E2D3}"/>
    <cellStyle name="Output 2 2 5 3 2 6" xfId="19716" xr:uid="{533496EF-0495-4D44-B888-B7AD4F828624}"/>
    <cellStyle name="Output 2 2 5 3 2 6 2" xfId="43898" xr:uid="{342A6DD0-51E5-4D22-915D-7677007A0A51}"/>
    <cellStyle name="Output 2 2 5 3 2 7" xfId="24282" xr:uid="{4E9F7E25-0F5F-4E34-B076-BC102AECE300}"/>
    <cellStyle name="Output 2 2 5 3 3" xfId="16906" xr:uid="{637F7FFB-6BDE-4396-891F-7230799376C7}"/>
    <cellStyle name="Output 2 2 5 3 3 2" xfId="21370" xr:uid="{047DCFC7-F036-4765-B3FC-9FA2DC001F97}"/>
    <cellStyle name="Output 2 2 5 3 3 2 2" xfId="45487" xr:uid="{92F6A929-6FE5-457A-A105-5DF2FAF5F015}"/>
    <cellStyle name="Output 2 2 5 3 3 3" xfId="24480" xr:uid="{44B01A9C-604F-4313-94BC-3A11A59A22CA}"/>
    <cellStyle name="Output 2 2 5 3 4" xfId="16903" xr:uid="{87F674F2-07A4-43C0-8B14-B5C1B054460A}"/>
    <cellStyle name="Output 2 2 5 3 4 2" xfId="23387" xr:uid="{2E594E67-4219-4D78-BFE5-8F9DD6D693A5}"/>
    <cellStyle name="Output 2 2 5 3 4 2 2" xfId="47347" xr:uid="{7AA3E546-02CA-467E-AA81-51E904945DAA}"/>
    <cellStyle name="Output 2 2 5 3 4 3" xfId="24833" xr:uid="{583BB581-9C0F-4DBC-A37D-0ABC56D76ECD}"/>
    <cellStyle name="Output 2 2 5 3 5" xfId="23980" xr:uid="{EC3CC5EA-2D1D-4C68-AF87-F1F16C266098}"/>
    <cellStyle name="Output 2 2 5 3 5 2" xfId="25426" xr:uid="{BB3DB63E-F823-40A7-945C-4C20D74EFE7E}"/>
    <cellStyle name="Output 2 2 5 3 6" xfId="23863" xr:uid="{3FAAF4DB-8368-47A1-BEDF-0425523B9B16}"/>
    <cellStyle name="Output 2 2 5 3 6 2" xfId="25309" xr:uid="{7921C1FB-14E4-4E48-A1BC-16161FFF05F0}"/>
    <cellStyle name="Output 2 2 5 3 7" xfId="18904" xr:uid="{431933BE-9677-46F0-8B2F-806162D240C4}"/>
    <cellStyle name="Output 2 2 5 3 7 2" xfId="43100" xr:uid="{83FCB8FC-9E80-459B-AB5B-FCD317A0964B}"/>
    <cellStyle name="Output 2 2 5 3 8" xfId="24168" xr:uid="{7E2DD805-96EC-469B-93AF-C0633507DB70}"/>
    <cellStyle name="Output 2 2 5 4" xfId="3924" xr:uid="{79C9262B-5446-4407-B5B7-9B7558EF1F97}"/>
    <cellStyle name="Output 2 2 5 4 2" xfId="12265" xr:uid="{D5CE1A98-C154-444A-8D7D-C2A7329ACB6F}"/>
    <cellStyle name="Output 2 2 5 4 2 2" xfId="21596" xr:uid="{10DBEDA4-A8DC-48DB-B0C8-806DD2C4896C}"/>
    <cellStyle name="Output 2 2 5 4 2 2 2" xfId="45685" xr:uid="{4D372454-41D4-4DED-A88B-18A91F997D66}"/>
    <cellStyle name="Output 2 2 5 4 2 3" xfId="24557" xr:uid="{8B863DFB-3D79-4111-B5FA-3307572435F2}"/>
    <cellStyle name="Output 2 2 5 4 3" xfId="17186" xr:uid="{24A4377C-E24E-4251-92E5-095A6D247F9F}"/>
    <cellStyle name="Output 2 2 5 4 3 2" xfId="23519" xr:uid="{0BF0322B-6A45-4570-A9F7-603AE98A274A}"/>
    <cellStyle name="Output 2 2 5 4 3 2 2" xfId="47444" xr:uid="{CCF32FAD-FDDD-4205-A926-77AD9EB78803}"/>
    <cellStyle name="Output 2 2 5 4 3 3" xfId="24965" xr:uid="{318E3AF4-0073-4912-951D-4DA27DBB1400}"/>
    <cellStyle name="Output 2 2 5 4 4" xfId="17431" xr:uid="{E5037EA0-E83F-4AA6-B6C1-03CEE947D87F}"/>
    <cellStyle name="Output 2 2 5 4 4 2" xfId="23605" xr:uid="{2B4AC3C6-7CD7-4D33-9A6E-1A74066FD699}"/>
    <cellStyle name="Output 2 2 5 4 4 2 2" xfId="47497" xr:uid="{CFA331AF-AE1F-44B4-A3D6-77491205A1A2}"/>
    <cellStyle name="Output 2 2 5 4 4 3" xfId="25051" xr:uid="{68D7A2B2-D10C-4258-84B7-7D91145817BA}"/>
    <cellStyle name="Output 2 2 5 4 5" xfId="23486" xr:uid="{D356034F-02B3-4DD7-B836-F8FA50CCCB51}"/>
    <cellStyle name="Output 2 2 5 4 5 2" xfId="24932" xr:uid="{33B518EF-6E8C-43EC-81EE-45F453D07D6B}"/>
    <cellStyle name="Output 2 2 5 4 6" xfId="19127" xr:uid="{5CE39E56-AAD7-4E85-8FC3-47338729AACA}"/>
    <cellStyle name="Output 2 2 5 4 6 2" xfId="43321" xr:uid="{245B0E26-8263-48E7-9A91-30FB60DEFAB1}"/>
    <cellStyle name="Output 2 2 5 4 7" xfId="24233" xr:uid="{16980823-CCA2-4DAD-B28D-FB0C55E660EB}"/>
    <cellStyle name="Output 2 2 5 5" xfId="4253" xr:uid="{7F579993-6A40-43AB-9937-7C6F149856F1}"/>
    <cellStyle name="Output 2 2 5 5 2" xfId="12594" xr:uid="{A4A0B248-FD08-4109-9264-91806CD8BC61}"/>
    <cellStyle name="Output 2 2 5 5 2 2" xfId="37179" xr:uid="{7E594DC4-2750-4923-84E0-CF373F3C2265}"/>
    <cellStyle name="Output 2 2 5 5 3" xfId="17255" xr:uid="{470ECA96-2567-45C7-BAAD-DD44F1F40DC7}"/>
    <cellStyle name="Output 2 2 5 5 3 2" xfId="41601" xr:uid="{04A4C5E1-761F-4BE6-9B8C-BE1B44C1C00F}"/>
    <cellStyle name="Output 2 2 5 5 4" xfId="17688" xr:uid="{3B7468E5-55E0-48CE-A15F-1AC4B3C56F3A}"/>
    <cellStyle name="Output 2 2 5 5 4 2" xfId="41921" xr:uid="{50D1D827-9657-4425-8857-7D890629702C}"/>
    <cellStyle name="Output 2 2 5 5 5" xfId="21000" xr:uid="{F4FF65A3-634C-4EB5-B9A3-BD62B764703B}"/>
    <cellStyle name="Output 2 2 5 5 5 2" xfId="45130" xr:uid="{BFDFBCD6-F3CA-44EA-81DB-33E4A75BD16E}"/>
    <cellStyle name="Output 2 2 5 5 6" xfId="24411" xr:uid="{24DF9A9E-0129-49E7-B7DA-04B32C1C8400}"/>
    <cellStyle name="Output 2 2 5 6" xfId="4681" xr:uid="{11DFE1D7-6FE1-4C0C-9381-94A2D617DA20}"/>
    <cellStyle name="Output 2 2 5 6 2" xfId="13022" xr:uid="{50F95B04-8F78-4AC4-9EB0-5C6F463FCB57}"/>
    <cellStyle name="Output 2 2 5 6 2 2" xfId="37607" xr:uid="{176CEC0B-345E-41AE-A255-D3874C264C7C}"/>
    <cellStyle name="Output 2 2 5 6 3" xfId="17355" xr:uid="{9C29C6CB-5D4B-413B-868A-09DA47E868E0}"/>
    <cellStyle name="Output 2 2 5 6 3 2" xfId="41690" xr:uid="{D01BD07A-97ED-472C-B382-3717C2A0D59E}"/>
    <cellStyle name="Output 2 2 5 6 4" xfId="17279" xr:uid="{66E81B27-3940-429A-9CFD-AAD01F55AB3B}"/>
    <cellStyle name="Output 2 2 5 6 4 2" xfId="41624" xr:uid="{DC3434F6-27F7-47E4-B1C2-D993AEFD2852}"/>
    <cellStyle name="Output 2 2 5 6 5" xfId="20762" xr:uid="{2F685C79-A538-4242-9AC1-879B950E3475}"/>
    <cellStyle name="Output 2 2 5 6 5 2" xfId="44919" xr:uid="{9B70B023-3C5C-4890-94CA-C258D9E253D0}"/>
    <cellStyle name="Output 2 2 5 6 6" xfId="24319" xr:uid="{62BB5F35-C1B1-4636-B7C4-31C663DEF2C5}"/>
    <cellStyle name="Output 2 2 5 7" xfId="4931" xr:uid="{5A06F5C6-C0D5-4A1C-A810-34326152CFFE}"/>
    <cellStyle name="Output 2 2 5 7 2" xfId="17403" xr:uid="{ABE1120D-6F47-41AD-BC4D-0450130D9503}"/>
    <cellStyle name="Output 2 2 5 7 2 2" xfId="41733" xr:uid="{146C6E39-6D2F-444B-B655-557C24FF87CF}"/>
    <cellStyle name="Output 2 2 5 7 3" xfId="17017" xr:uid="{3DB3B042-A035-48F8-AA4C-166509010910}"/>
    <cellStyle name="Output 2 2 5 7 3 2" xfId="41467" xr:uid="{8AF122D0-3A2E-4CA3-8CDC-BFD3AC8F0D4B}"/>
    <cellStyle name="Output 2 2 5 7 4" xfId="23326" xr:uid="{AFDD45EC-E5C4-408B-926F-C04F71669451}"/>
    <cellStyle name="Output 2 2 5 7 4 2" xfId="47290" xr:uid="{9CA4FC0F-A1A9-4694-87AB-2C6BD0698DF0}"/>
    <cellStyle name="Output 2 2 5 7 5" xfId="24772" xr:uid="{44CBDFBA-F2F1-40F9-A2BD-7685C3CB6AA3}"/>
    <cellStyle name="Output 2 2 5 8" xfId="16839" xr:uid="{FACAC617-1553-4637-B032-B48B7F3C4BC6}"/>
    <cellStyle name="Output 2 2 5 8 2" xfId="23939" xr:uid="{34C77F38-CD89-4963-B309-C4604D5EBAA7}"/>
    <cellStyle name="Output 2 2 5 8 2 2" xfId="47606" xr:uid="{D3158106-624D-47D4-BFF5-CFE20B26861F}"/>
    <cellStyle name="Output 2 2 5 8 3" xfId="25385" xr:uid="{2600334E-F678-4700-9CCF-401256BB7A66}"/>
    <cellStyle name="Output 2 2 5 9" xfId="17592" xr:uid="{23281F67-5575-4539-A66D-61C3A7DF2962}"/>
    <cellStyle name="Output 2 2 5 9 2" xfId="41855" xr:uid="{BA610CA7-C753-4AA5-934F-C8F797A4AB7C}"/>
    <cellStyle name="Output 2 2 6" xfId="215" xr:uid="{B8606A86-A2F9-4187-9546-3C413B9030CF}"/>
    <cellStyle name="Output 2 2 6 10" xfId="18307" xr:uid="{2325E268-128F-459B-AF31-5BD94C550D35}"/>
    <cellStyle name="Output 2 2 6 10 2" xfId="42532" xr:uid="{CC8453AB-A6B4-41F1-99C6-7EAAA520EB24}"/>
    <cellStyle name="Output 2 2 6 11" xfId="18538" xr:uid="{297A6899-C81F-4237-A300-14DF635270CA}"/>
    <cellStyle name="Output 2 2 6 2" xfId="1661" xr:uid="{9D4363DA-F4D8-470E-946B-0AB5472403F1}"/>
    <cellStyle name="Output 2 2 6 2 2" xfId="10012" xr:uid="{D684BD4A-9587-4CDC-9372-1BF937D39F47}"/>
    <cellStyle name="Output 2 2 6 2 2 2" xfId="22840" xr:uid="{BD0B7535-6705-4D4D-863F-75ECDE09ED9D}"/>
    <cellStyle name="Output 2 2 6 2 2 2 2" xfId="24653" xr:uid="{0E3A3EFD-76AE-40D7-86C0-D77DCB16FA77}"/>
    <cellStyle name="Output 2 2 6 2 2 3" xfId="23923" xr:uid="{AC5C7A33-EB3E-43EC-A0B2-7F27A0EF454B}"/>
    <cellStyle name="Output 2 2 6 2 2 3 2" xfId="25369" xr:uid="{462EBA68-7BF0-488F-82D8-795459CA94BE}"/>
    <cellStyle name="Output 2 2 6 2 2 4" xfId="24027" xr:uid="{31E2DF99-A441-4423-96DD-1BB9E28E3428}"/>
    <cellStyle name="Output 2 2 6 2 2 4 2" xfId="25473" xr:uid="{52BA723C-F6E6-4D2C-8C67-0667995C2AEF}"/>
    <cellStyle name="Output 2 2 6 2 2 5" xfId="23246" xr:uid="{E1112DAA-B3AF-47C1-91C3-888EDC83B08C}"/>
    <cellStyle name="Output 2 2 6 2 2 5 2" xfId="24692" xr:uid="{53054473-CE60-4E40-ACD7-27304BCCF2E9}"/>
    <cellStyle name="Output 2 2 6 2 2 6" xfId="20373" xr:uid="{B06FB35D-D521-4E53-8E88-4AB873EF4932}"/>
    <cellStyle name="Output 2 2 6 2 2 6 2" xfId="44541" xr:uid="{FFF89803-469B-410F-810B-B6C482663697}"/>
    <cellStyle name="Output 2 2 6 2 2 7" xfId="24305" xr:uid="{C5A91ED5-6551-42D8-9EA5-DD70C9AD532B}"/>
    <cellStyle name="Output 2 2 6 2 3" xfId="16989" xr:uid="{47A41C0C-7E42-4E61-81FE-D2484E5EB8DE}"/>
    <cellStyle name="Output 2 2 6 2 3 2" xfId="21340" xr:uid="{74C89543-7B19-4915-B4EA-07DE328DACA7}"/>
    <cellStyle name="Output 2 2 6 2 3 2 2" xfId="45459" xr:uid="{9D0F6417-60D8-4617-8249-B3F01F197DBF}"/>
    <cellStyle name="Output 2 2 6 2 3 3" xfId="24450" xr:uid="{09AA7244-559F-4BC6-8A4C-620EB6074E54}"/>
    <cellStyle name="Output 2 2 6 2 4" xfId="16858" xr:uid="{BD9C6AC9-700E-43B4-A1A8-B72135B197A7}"/>
    <cellStyle name="Output 2 2 6 2 4 2" xfId="23351" xr:uid="{D2919484-0BBE-4C56-8017-2886B2871014}"/>
    <cellStyle name="Output 2 2 6 2 4 2 2" xfId="47311" xr:uid="{557F927B-1D3D-40FF-9885-A9C932768814}"/>
    <cellStyle name="Output 2 2 6 2 4 3" xfId="24797" xr:uid="{B74B89E4-420B-40B9-99CB-2221BE507004}"/>
    <cellStyle name="Output 2 2 6 2 5" xfId="23881" xr:uid="{AF853A16-E96B-4A7A-BE65-3F0D5165B2F5}"/>
    <cellStyle name="Output 2 2 6 2 5 2" xfId="25327" xr:uid="{D8E999AD-7EAA-4426-B0CF-43F669F8011C}"/>
    <cellStyle name="Output 2 2 6 2 6" xfId="23439" xr:uid="{05AC2F57-5231-4134-A228-F858D6DB637F}"/>
    <cellStyle name="Output 2 2 6 2 6 2" xfId="24885" xr:uid="{44015749-6744-4354-989A-40F4DBA3B0BF}"/>
    <cellStyle name="Output 2 2 6 2 7" xfId="18868" xr:uid="{0F0655A2-27CC-42F9-93E0-92CC3C1E924E}"/>
    <cellStyle name="Output 2 2 6 2 7 2" xfId="43064" xr:uid="{71588B2A-5EB5-4E9C-8330-26A5E60DF14D}"/>
    <cellStyle name="Output 2 2 6 2 8" xfId="24141" xr:uid="{5B358A60-5425-42EF-AFC7-9ED3FBE81785}"/>
    <cellStyle name="Output 2 2 6 3" xfId="3928" xr:uid="{2885C713-945A-4114-A439-03C46DA58968}"/>
    <cellStyle name="Output 2 2 6 3 2" xfId="12269" xr:uid="{493D0464-1FBA-4210-B42A-BC6B45BF15D3}"/>
    <cellStyle name="Output 2 2 6 3 2 2" xfId="21506" xr:uid="{C1F1C05E-89EA-43F9-9DAE-57BE01C1D743}"/>
    <cellStyle name="Output 2 2 6 3 2 2 2" xfId="45607" xr:uid="{4DFD6C40-9095-46C3-A8B7-4E0EBE384C4C}"/>
    <cellStyle name="Output 2 2 6 3 2 3" xfId="24533" xr:uid="{19F559B6-2C85-49A2-B4F1-74A88D29D11B}"/>
    <cellStyle name="Output 2 2 6 3 3" xfId="17190" xr:uid="{044AEB7A-0157-4F6C-8C2D-98874F63DA93}"/>
    <cellStyle name="Output 2 2 6 3 3 2" xfId="23468" xr:uid="{8692FD48-F4A7-42DC-B5D6-0A889BC23393}"/>
    <cellStyle name="Output 2 2 6 3 3 2 2" xfId="47400" xr:uid="{A5C1665F-22C0-4B85-A736-649420CFD2E2}"/>
    <cellStyle name="Output 2 2 6 3 3 3" xfId="24914" xr:uid="{BA5D151B-EA73-4563-9E3C-BC2EDEAD35ED}"/>
    <cellStyle name="Output 2 2 6 3 4" xfId="17595" xr:uid="{B4AD645B-2FB9-4B7A-83C5-5F141DF5266F}"/>
    <cellStyle name="Output 2 2 6 3 4 2" xfId="24016" xr:uid="{1B49BDC9-32D7-4DA3-A9DF-A17D477387BA}"/>
    <cellStyle name="Output 2 2 6 3 4 2 2" xfId="47641" xr:uid="{9AC8FED0-E547-41E3-BDB3-4B1560A2C297}"/>
    <cellStyle name="Output 2 2 6 3 4 3" xfId="25462" xr:uid="{8F345310-783A-4FA9-9D4B-C4EB76371918}"/>
    <cellStyle name="Output 2 2 6 3 5" xfId="23304" xr:uid="{D629FE0A-CF4B-4D92-A855-C636B115C3B5}"/>
    <cellStyle name="Output 2 2 6 3 5 2" xfId="24750" xr:uid="{3D695F59-F2C7-4CFB-AABE-A5041ADF60A8}"/>
    <cellStyle name="Output 2 2 6 3 6" xfId="19034" xr:uid="{F4084C9B-BC71-4E71-A79C-77DB52A2D5EC}"/>
    <cellStyle name="Output 2 2 6 3 6 2" xfId="43228" xr:uid="{F0FA15DC-DB3E-4D92-A019-50A4350B90CD}"/>
    <cellStyle name="Output 2 2 6 3 7" xfId="24206" xr:uid="{AF2D3538-D2FC-4ACB-BF1D-E2D5E15D98B4}"/>
    <cellStyle name="Output 2 2 6 4" xfId="4160" xr:uid="{5A2164B7-08ED-4C5A-8847-2B0745BD9AA3}"/>
    <cellStyle name="Output 2 2 6 4 2" xfId="12501" xr:uid="{27299164-028E-483D-9BE0-03A7637225CB}"/>
    <cellStyle name="Output 2 2 6 4 2 2" xfId="37086" xr:uid="{A1029F6E-1E52-4789-93AA-421C9A8DCB51}"/>
    <cellStyle name="Output 2 2 6 4 3" xfId="17217" xr:uid="{7FBED056-A238-4089-A98C-01D3F0955C97}"/>
    <cellStyle name="Output 2 2 6 4 3 2" xfId="41564" xr:uid="{7B39F2FD-C976-4B19-B4E1-79BA9CBF530A}"/>
    <cellStyle name="Output 2 2 6 4 4" xfId="17367" xr:uid="{7E0246F5-1539-44B3-A043-123857B59937}"/>
    <cellStyle name="Output 2 2 6 4 4 2" xfId="41697" xr:uid="{14732AEC-2761-4282-9617-ADC248D9F20E}"/>
    <cellStyle name="Output 2 2 6 4 5" xfId="20909" xr:uid="{034347FA-10EA-4A64-9404-605655005602}"/>
    <cellStyle name="Output 2 2 6 4 5 2" xfId="45045" xr:uid="{E480E245-5C46-42EF-8A16-CDA49EF09047}"/>
    <cellStyle name="Output 2 2 6 4 6" xfId="24377" xr:uid="{CD3D89B1-CB41-4B7E-8CE5-5C3D596195E2}"/>
    <cellStyle name="Output 2 2 6 5" xfId="4685" xr:uid="{A25703AE-4E67-4FCD-9C1A-8B804B836714}"/>
    <cellStyle name="Output 2 2 6 5 2" xfId="13026" xr:uid="{3974BD45-4B1D-4083-BF19-0497CC8E25BB}"/>
    <cellStyle name="Output 2 2 6 5 2 2" xfId="37611" xr:uid="{EAEBFE77-708E-4A88-BAB9-514783BC0BB9}"/>
    <cellStyle name="Output 2 2 6 5 3" xfId="17359" xr:uid="{C1E4E42B-1D39-4F01-A019-39657213DA7A}"/>
    <cellStyle name="Output 2 2 6 5 3 2" xfId="41694" xr:uid="{D3ECFFA7-680D-4665-B143-FE1DECF8E018}"/>
    <cellStyle name="Output 2 2 6 5 4" xfId="17464" xr:uid="{B0C7531B-6755-4DF3-878F-8D3FB3D939ED}"/>
    <cellStyle name="Output 2 2 6 5 4 2" xfId="41766" xr:uid="{B3A64DA2-CA2E-4261-A096-3834B5333CB9}"/>
    <cellStyle name="Output 2 2 6 5 5" xfId="20894" xr:uid="{16A185F4-7BF9-43BB-893D-EE9CD31B3F75}"/>
    <cellStyle name="Output 2 2 6 5 5 2" xfId="45031" xr:uid="{90BB9DDC-6D50-4AC8-A8CB-8B94ED96D113}"/>
    <cellStyle name="Output 2 2 6 5 6" xfId="24368" xr:uid="{BECB5A6D-462A-47DF-9F7B-2EA678F34694}"/>
    <cellStyle name="Output 2 2 6 6" xfId="5589" xr:uid="{E70F1509-ED20-4186-94A1-D2BF3F643B82}"/>
    <cellStyle name="Output 2 2 6 6 2" xfId="17479" xr:uid="{586EA9AA-266D-458B-8BD4-51A4FACD14DB}"/>
    <cellStyle name="Output 2 2 6 6 2 2" xfId="41778" xr:uid="{360791FF-62A1-4BC5-815E-AA73540EC06B}"/>
    <cellStyle name="Output 2 2 6 6 3" xfId="17073" xr:uid="{F94F0D3B-B6A4-41DB-A8B3-ABE127B28A7D}"/>
    <cellStyle name="Output 2 2 6 6 3 2" xfId="41505" xr:uid="{D14D58DB-1200-4D88-BE67-8B626B24041A}"/>
    <cellStyle name="Output 2 2 6 6 4" xfId="23249" xr:uid="{CB279F56-3BB1-4C4C-B354-30A14DDFAE51}"/>
    <cellStyle name="Output 2 2 6 6 4 2" xfId="47253" xr:uid="{4162CC7C-DB84-4375-AD43-36EB05124557}"/>
    <cellStyle name="Output 2 2 6 6 5" xfId="24695" xr:uid="{F12A512D-DA96-46A7-9EB8-F04058341188}"/>
    <cellStyle name="Output 2 2 6 7" xfId="8686" xr:uid="{FE14D6A4-9665-44C7-9C43-27971C71D894}"/>
    <cellStyle name="Output 2 2 6 7 2" xfId="23979" xr:uid="{099A6774-7DEE-489E-84E2-E0898A2862B1}"/>
    <cellStyle name="Output 2 2 6 7 2 2" xfId="47623" xr:uid="{1A4301FB-904F-44FA-9299-107AD58202B2}"/>
    <cellStyle name="Output 2 2 6 7 3" xfId="25425" xr:uid="{D5AFD237-936C-4FCC-BC28-0DE92D6F5BCC}"/>
    <cellStyle name="Output 2 2 6 8" xfId="17114" xr:uid="{D68D6D3C-70DC-42ED-B143-4277329ED95B}"/>
    <cellStyle name="Output 2 2 6 8 2" xfId="41525" xr:uid="{8029B05E-4358-4A37-8D0D-0B6E93B3FDDC}"/>
    <cellStyle name="Output 2 2 6 9" xfId="17868" xr:uid="{964564C3-0A34-4EDB-A6C3-02413DE5C5A8}"/>
    <cellStyle name="Output 2 2 6 9 2" xfId="42093" xr:uid="{3A644E95-AE9E-4C8A-A160-66A9FFD73DD8}"/>
    <cellStyle name="Output 2 2 7" xfId="727" xr:uid="{623AEB73-8843-4E90-8F8D-963BD40AFC50}"/>
    <cellStyle name="Output 2 2 7 2" xfId="9122" xr:uid="{5D024540-4DF1-4B6A-A136-2209FB3D22DE}"/>
    <cellStyle name="Output 2 2 7 2 2" xfId="21963" xr:uid="{6107FBB6-0779-4C36-B2B7-73F0DC0E6604}"/>
    <cellStyle name="Output 2 2 7 2 2 2" xfId="46035" xr:uid="{E31A405F-CFD6-46EF-8947-7415ABC072FF}"/>
    <cellStyle name="Output 2 2 7 2 3" xfId="24583" xr:uid="{D05BE147-3FD0-4B3C-B7F1-7CE1FF8D2372}"/>
    <cellStyle name="Output 2 2 7 3" xfId="16868" xr:uid="{AA642342-DDB6-4999-83F0-68F9A90C456D}"/>
    <cellStyle name="Output 2 2 7 3 2" xfId="23644" xr:uid="{6E43CD0C-E665-4B1D-BCFA-15AA6BF2BDF2}"/>
    <cellStyle name="Output 2 2 7 3 2 2" xfId="47512" xr:uid="{A88EBB57-2382-4B65-B4C4-F5AA86471140}"/>
    <cellStyle name="Output 2 2 7 3 3" xfId="25090" xr:uid="{419F56D1-C660-4E01-BE4D-AC33B3DA02C3}"/>
    <cellStyle name="Output 2 2 7 4" xfId="16972" xr:uid="{C30C2C18-9126-4E4B-B6C0-C486D7177AAD}"/>
    <cellStyle name="Output 2 2 7 4 2" xfId="23549" xr:uid="{F82E269A-4436-46D8-9A64-7C0F3DDAE48E}"/>
    <cellStyle name="Output 2 2 7 4 2 2" xfId="47469" xr:uid="{1DB072F0-02C6-4946-96F7-B55B46D1DB60}"/>
    <cellStyle name="Output 2 2 7 4 3" xfId="24995" xr:uid="{B41FCBFE-C3BE-4DED-B46D-7A69549201ED}"/>
    <cellStyle name="Output 2 2 7 5" xfId="23542" xr:uid="{AD75D941-4B94-4949-979B-1BC0BEFD5BD7}"/>
    <cellStyle name="Output 2 2 7 5 2" xfId="24988" xr:uid="{614B65FE-E094-4652-B809-373BEFFBA377}"/>
    <cellStyle name="Output 2 2 7 6" xfId="19498" xr:uid="{F324C910-A1E4-407F-81F3-BF68142378E8}"/>
    <cellStyle name="Output 2 2 7 6 2" xfId="43690" xr:uid="{7D126CC7-3B8C-4EC6-BD35-86B3267B084A}"/>
    <cellStyle name="Output 2 2 7 7" xfId="24261" xr:uid="{9C0CD3E3-3A6E-45BC-8F8B-3F371F16D8B2}"/>
    <cellStyle name="Output 2 2 8" xfId="4715" xr:uid="{9BB62107-9640-457B-9825-4190E29802FB}"/>
    <cellStyle name="Output 2 2 8 2" xfId="17365" xr:uid="{27D29281-F449-4F4A-BFEE-7A898CB6A43E}"/>
    <cellStyle name="Output 2 2 8 2 2" xfId="21458" xr:uid="{AB2D6198-E7BF-422A-9172-3105CF57D033}"/>
    <cellStyle name="Output 2 2 8 2 2 2" xfId="45564" xr:uid="{79A89B03-825F-4C60-864B-AE87E522CA5F}"/>
    <cellStyle name="Output 2 2 8 2 3" xfId="24525" xr:uid="{00CA6E69-B758-4E68-A186-1D55DE97214F}"/>
    <cellStyle name="Output 2 2 8 3" xfId="16862" xr:uid="{306BA6F7-0759-4836-8B77-3C57DB8FD317}"/>
    <cellStyle name="Output 2 2 8 3 2" xfId="23446" xr:uid="{5DB72343-3893-4180-9E90-56A9E059C8CB}"/>
    <cellStyle name="Output 2 2 8 3 2 2" xfId="47383" xr:uid="{37B461EC-6F52-4DB1-ADEE-8BFF03B5BF06}"/>
    <cellStyle name="Output 2 2 8 3 3" xfId="24892" xr:uid="{09129D6F-0F13-479E-BB16-228F9D4D84EB}"/>
    <cellStyle name="Output 2 2 8 4" xfId="23937" xr:uid="{D2845586-3642-4992-939B-C4E30E524F33}"/>
    <cellStyle name="Output 2 2 8 4 2" xfId="25383" xr:uid="{82358280-D839-484E-A86E-506CC344D4C8}"/>
    <cellStyle name="Output 2 2 8 5" xfId="24058" xr:uid="{4C35D450-7E6D-447B-A9E2-12F19DD82E7C}"/>
    <cellStyle name="Output 2 2 8 5 2" xfId="25504" xr:uid="{21DE7D41-0829-4C1A-BD8F-C9233C843903}"/>
    <cellStyle name="Output 2 2 8 6" xfId="18984" xr:uid="{30F06910-A75D-4298-99DD-61BB9EA434E5}"/>
    <cellStyle name="Output 2 2 8 6 2" xfId="43178" xr:uid="{BBD91D61-5674-4E3C-81D7-C228EAA74A70}"/>
    <cellStyle name="Output 2 2 8 7" xfId="24196" xr:uid="{C19AB0A8-A9FC-42B5-998C-BBC7775BAA76}"/>
    <cellStyle name="Output 2 2 9" xfId="13923" xr:uid="{85CDBB3D-ADCF-4D03-909D-4338E03762B1}"/>
    <cellStyle name="Output 2 2 9 2" xfId="20862" xr:uid="{0ABC7C98-383C-4988-B8CC-2AC0FD66241E}"/>
    <cellStyle name="Output 2 2 9 2 2" xfId="45000" xr:uid="{AC6CD56C-8D81-4C63-AAA3-93333C4B23AC}"/>
    <cellStyle name="Output 2 2 9 3" xfId="24365" xr:uid="{94F57633-8EDD-4745-BDD3-093AAD936B7A}"/>
    <cellStyle name="Output 2 3" xfId="290" xr:uid="{80DC605C-8A0E-438C-AA60-9DEF59CB4AF9}"/>
    <cellStyle name="Output 2 3 10" xfId="17423" xr:uid="{711C8ED7-E0E7-4734-84AF-C2DF3025BDE8}"/>
    <cellStyle name="Output 2 3 10 2" xfId="41749" xr:uid="{FB840FB4-3BE7-4BE2-B14F-48944C3A2EEC}"/>
    <cellStyle name="Output 2 3 11" xfId="17779" xr:uid="{2AAAB025-DCAA-4C6D-B1EF-F86EF7A41D55}"/>
    <cellStyle name="Output 2 3 11 2" xfId="42004" xr:uid="{2FA2F106-DAB2-4D0B-972E-AFDA903D0EB1}"/>
    <cellStyle name="Output 2 3 12" xfId="18321" xr:uid="{C14A0B7C-0C60-40EB-8D8D-90DC308D1630}"/>
    <cellStyle name="Output 2 3 12 2" xfId="42546" xr:uid="{213C3125-D0A2-4A60-9DDE-FC0200D0D978}"/>
    <cellStyle name="Output 2 3 13" xfId="18466" xr:uid="{F7D87258-57CE-4ECC-B0B8-B6D272FAC36F}"/>
    <cellStyle name="Output 2 3 2" xfId="306" xr:uid="{E2902DFE-A384-4CF3-973B-CDE6060D8FBF}"/>
    <cellStyle name="Output 2 3 2 10" xfId="17788" xr:uid="{3E9F512B-3F4E-4047-9C35-693FCE5A760A}"/>
    <cellStyle name="Output 2 3 2 10 2" xfId="42013" xr:uid="{62C949F4-781B-4658-9A7F-FB3C5297D684}"/>
    <cellStyle name="Output 2 3 2 11" xfId="18332" xr:uid="{2BD95F42-763B-4CD7-9478-9C974AFD6665}"/>
    <cellStyle name="Output 2 3 2 11 2" xfId="42557" xr:uid="{C4AF281F-26FE-4CA8-9A5E-8A67C701C89A}"/>
    <cellStyle name="Output 2 3 2 12" xfId="24099" xr:uid="{D510A6F0-428E-49E1-A443-760F87FF4777}"/>
    <cellStyle name="Output 2 3 2 2" xfId="340" xr:uid="{5ED00E69-0212-4D5D-B97E-D5ECC7668DA3}"/>
    <cellStyle name="Output 2 3 2 2 10" xfId="18355" xr:uid="{2F458437-1FC4-4EA0-87E2-8974D617625B}"/>
    <cellStyle name="Output 2 3 2 2 10 2" xfId="42580" xr:uid="{1DAA4B01-05D0-4E18-A14A-2E4A77BB6E33}"/>
    <cellStyle name="Output 2 3 2 2 11" xfId="24116" xr:uid="{9ADEE853-F14A-45DD-8613-44308DDE16C0}"/>
    <cellStyle name="Output 2 3 2 2 2" xfId="1739" xr:uid="{C1EE84D1-B16A-4866-88B9-D4EB435E57A5}"/>
    <cellStyle name="Output 2 3 2 2 2 2" xfId="10082" xr:uid="{D3EB1E3A-5EC8-4A02-B0D3-95036568D8DD}"/>
    <cellStyle name="Output 2 3 2 2 2 2 2" xfId="22906" xr:uid="{EBB07488-3C8A-43BF-93C7-2222262FCAA7}"/>
    <cellStyle name="Output 2 3 2 2 2 2 2 2" xfId="24662" xr:uid="{46425E71-F3B1-4EC6-8144-424B944957A5}"/>
    <cellStyle name="Output 2 3 2 2 2 2 3" xfId="23953" xr:uid="{E1267104-1897-49CE-A60A-094FF5131772}"/>
    <cellStyle name="Output 2 3 2 2 2 2 3 2" xfId="25399" xr:uid="{01E0AD92-C863-4994-A5F5-E32714111642}"/>
    <cellStyle name="Output 2 3 2 2 2 2 4" xfId="24038" xr:uid="{D5E0991C-B2AC-4B01-88CD-F20E846C607D}"/>
    <cellStyle name="Output 2 3 2 2 2 2 4 2" xfId="25484" xr:uid="{6B36D0D4-FDAC-46ED-A50C-D88852AEE6EF}"/>
    <cellStyle name="Output 2 3 2 2 2 2 5" xfId="20772" xr:uid="{E0C3434C-D98C-432C-BBE0-8F1E33B0C7F5}"/>
    <cellStyle name="Output 2 3 2 2 2 2 5 2" xfId="24329" xr:uid="{5B73370B-AF9A-42BF-B883-B1AA08EED57E}"/>
    <cellStyle name="Output 2 3 2 2 2 2 6" xfId="20441" xr:uid="{CB932335-5BF3-466F-AE09-C50298CCB216}"/>
    <cellStyle name="Output 2 3 2 2 2 2 6 2" xfId="44603" xr:uid="{F3E53668-DD42-4BF8-A35B-F53FF2FF1D6A}"/>
    <cellStyle name="Output 2 3 2 2 2 2 7" xfId="24310" xr:uid="{D87A5751-D0CF-483F-BE94-D9D2D9FB2A7E}"/>
    <cellStyle name="Output 2 3 2 2 2 3" xfId="17004" xr:uid="{7EA298EF-729F-4E81-B057-CE3C9009C469}"/>
    <cellStyle name="Output 2 3 2 2 2 3 2" xfId="21380" xr:uid="{9FE4F42C-2F61-4467-B5C3-3322DA4370CE}"/>
    <cellStyle name="Output 2 3 2 2 2 3 2 2" xfId="45497" xr:uid="{A622B804-2723-4057-81F3-F232D38F9C68}"/>
    <cellStyle name="Output 2 3 2 2 2 3 3" xfId="24490" xr:uid="{A2609F8F-0764-4C0D-9CC8-DA1B9A152B0F}"/>
    <cellStyle name="Output 2 3 2 2 2 4" xfId="17285" xr:uid="{3027F0B8-7A2F-49A7-B640-8EEBC1FBC893}"/>
    <cellStyle name="Output 2 3 2 2 2 4 2" xfId="23399" xr:uid="{D88C78C4-7021-4F91-992F-FD1765C6ECA7}"/>
    <cellStyle name="Output 2 3 2 2 2 4 2 2" xfId="47359" xr:uid="{2CA79266-DDEB-4F36-A4FE-71167642957F}"/>
    <cellStyle name="Output 2 3 2 2 2 4 3" xfId="24845" xr:uid="{951350CD-225B-41A6-AF53-3DEA674DCFB0}"/>
    <cellStyle name="Output 2 3 2 2 2 5" xfId="20788" xr:uid="{9ADEF69B-BB97-43BA-A229-B30DCB907103}"/>
    <cellStyle name="Output 2 3 2 2 2 5 2" xfId="24345" xr:uid="{4258973E-1677-4DFE-8B65-5F2BFEA6EB6A}"/>
    <cellStyle name="Output 2 3 2 2 2 6" xfId="23751" xr:uid="{C6095EEE-1756-493C-81CC-CF6A78C1D63E}"/>
    <cellStyle name="Output 2 3 2 2 2 6 2" xfId="25197" xr:uid="{9B454BDB-C14C-4600-B5A2-A0BA65481EA7}"/>
    <cellStyle name="Output 2 3 2 2 2 7" xfId="18916" xr:uid="{986F3A0E-66B2-4C4C-96F9-39CDAB34F58E}"/>
    <cellStyle name="Output 2 3 2 2 2 7 2" xfId="43112" xr:uid="{01F5A395-F0C5-4789-8B37-914D4EB2A99E}"/>
    <cellStyle name="Output 2 3 2 2 2 8" xfId="24177" xr:uid="{A8201298-27F4-4379-8882-B3B02E6F3CF4}"/>
    <cellStyle name="Output 2 3 2 2 3" xfId="3459" xr:uid="{D51A0778-6A33-4E8A-A97C-E72A1FABD685}"/>
    <cellStyle name="Output 2 3 2 2 3 2" xfId="11800" xr:uid="{70F56B9B-C937-460D-8F76-7236B784A8B6}"/>
    <cellStyle name="Output 2 3 2 2 3 2 2" xfId="21608" xr:uid="{360DBEEB-B1F1-4735-8217-524B404E6563}"/>
    <cellStyle name="Output 2 3 2 2 3 2 2 2" xfId="45693" xr:uid="{021780D7-E376-4D92-A574-E7C6B9B94138}"/>
    <cellStyle name="Output 2 3 2 2 3 2 3" xfId="24566" xr:uid="{2570B3CE-2EEC-4CDD-B522-82621C814487}"/>
    <cellStyle name="Output 2 3 2 2 3 3" xfId="17104" xr:uid="{38BB4D34-3D04-467B-9761-CE9878A5AEEF}"/>
    <cellStyle name="Output 2 3 2 2 3 3 2" xfId="23531" xr:uid="{00DB96F7-5EF2-447E-92FB-C25F6F3CD2BB}"/>
    <cellStyle name="Output 2 3 2 2 3 3 2 2" xfId="47456" xr:uid="{C03D0A51-4109-4E81-B4D4-1DAF5787A83A}"/>
    <cellStyle name="Output 2 3 2 2 3 3 3" xfId="24977" xr:uid="{08C61EE4-B53C-4B81-95DC-AFB9E88F361D}"/>
    <cellStyle name="Output 2 3 2 2 3 4" xfId="17026" xr:uid="{9D396851-491C-4E1B-B606-20C3E2ADA3F4}"/>
    <cellStyle name="Output 2 3 2 2 3 4 2" xfId="23768" xr:uid="{FBE96C44-F726-4773-B83E-55E278049B74}"/>
    <cellStyle name="Output 2 3 2 2 3 4 2 2" xfId="47548" xr:uid="{11F807F2-DEC9-4854-83DB-683B8BAF8E4C}"/>
    <cellStyle name="Output 2 3 2 2 3 4 3" xfId="25214" xr:uid="{663AD89E-5C0F-4B8E-8617-3AE18F91DDE0}"/>
    <cellStyle name="Output 2 3 2 2 3 5" xfId="23758" xr:uid="{7F8CF72E-181A-4EC5-A0D2-84955CF0D499}"/>
    <cellStyle name="Output 2 3 2 2 3 5 2" xfId="25204" xr:uid="{27CBD0A8-3259-4EE4-93B6-D8F04383FAF2}"/>
    <cellStyle name="Output 2 3 2 2 3 6" xfId="19139" xr:uid="{74062091-F1D2-4030-9B3F-0FF17F8EF793}"/>
    <cellStyle name="Output 2 3 2 2 3 6 2" xfId="43333" xr:uid="{4AEF4E7D-2A87-4160-BA30-508E9852937B}"/>
    <cellStyle name="Output 2 3 2 2 3 7" xfId="24242" xr:uid="{80F2E492-3948-4F76-8DEB-C8415ADD8EBC}"/>
    <cellStyle name="Output 2 3 2 2 4" xfId="4265" xr:uid="{8A4B419F-8010-4477-A64A-9F988ECA9F1B}"/>
    <cellStyle name="Output 2 3 2 2 4 2" xfId="12606" xr:uid="{AA57461C-0386-499B-B7AC-1F0CDD729888}"/>
    <cellStyle name="Output 2 3 2 2 4 2 2" xfId="37191" xr:uid="{FADB68D3-A718-4B96-8093-3D42F3A483B3}"/>
    <cellStyle name="Output 2 3 2 2 4 3" xfId="17267" xr:uid="{11F88954-8F73-450A-BAA7-5728BF8D8942}"/>
    <cellStyle name="Output 2 3 2 2 4 3 2" xfId="41613" xr:uid="{38C7D281-A279-4F8C-88B7-7769878949DB}"/>
    <cellStyle name="Output 2 3 2 2 4 4" xfId="17502" xr:uid="{890B6BF7-73ED-4399-9D8D-A0AF2BB88979}"/>
    <cellStyle name="Output 2 3 2 2 4 4 2" xfId="41799" xr:uid="{8DCA7214-317C-44AC-8954-094B1EA8D879}"/>
    <cellStyle name="Output 2 3 2 2 4 5" xfId="21011" xr:uid="{6A1F104E-BC71-43FC-8C8B-F6882FBF4DB5}"/>
    <cellStyle name="Output 2 3 2 2 4 5 2" xfId="45139" xr:uid="{1ECCF79C-852D-4C35-8AFB-F7F19A4D0677}"/>
    <cellStyle name="Output 2 3 2 2 4 6" xfId="24422" xr:uid="{5C73CC1B-7F9B-4768-B664-AC95CF134D24}"/>
    <cellStyle name="Output 2 3 2 2 5" xfId="4080" xr:uid="{2C128064-6997-4092-A36B-00F62EA55450}"/>
    <cellStyle name="Output 2 3 2 2 5 2" xfId="12421" xr:uid="{6D85B7FA-5BEC-473A-B99F-AFB149FEF636}"/>
    <cellStyle name="Output 2 3 2 2 5 2 2" xfId="37006" xr:uid="{067AC1F1-B36C-49A3-9C18-4FCAB9896929}"/>
    <cellStyle name="Output 2 3 2 2 5 3" xfId="17198" xr:uid="{ED0934C5-26F2-4FAC-A748-86676E958847}"/>
    <cellStyle name="Output 2 3 2 2 5 3 2" xfId="41545" xr:uid="{8AEF94E8-3F7B-459B-824E-703A8630BD32}"/>
    <cellStyle name="Output 2 3 2 2 5 4" xfId="17368" xr:uid="{08723E2C-8FE3-45E2-A8E5-DB24BE6ED60D}"/>
    <cellStyle name="Output 2 3 2 2 5 4 2" xfId="41698" xr:uid="{A35D1A48-2675-4A4C-843A-760229B35040}"/>
    <cellStyle name="Output 2 3 2 2 5 5" xfId="23230" xr:uid="{904B30A1-2945-4620-88D0-25986F767877}"/>
    <cellStyle name="Output 2 3 2 2 5 5 2" xfId="47241" xr:uid="{007C73A4-6BFF-4B44-B560-23F73D68AF50}"/>
    <cellStyle name="Output 2 3 2 2 5 6" xfId="24676" xr:uid="{80238906-F2B0-4A13-A6CD-DA0A8CB851D1}"/>
    <cellStyle name="Output 2 3 2 2 6" xfId="5658" xr:uid="{30C72872-06F9-46CF-8FF0-1FE1D39C1830}"/>
    <cellStyle name="Output 2 3 2 2 6 2" xfId="17494" xr:uid="{1CE9072B-4C75-46B8-B410-832F95A3642C}"/>
    <cellStyle name="Output 2 3 2 2 6 2 2" xfId="41792" xr:uid="{54094CC0-DE32-4780-BFE1-CCF7335F9447}"/>
    <cellStyle name="Output 2 3 2 2 6 3" xfId="17117" xr:uid="{7B6DBA04-8AF5-4408-8519-A15BF20380A2}"/>
    <cellStyle name="Output 2 3 2 2 6 3 2" xfId="41527" xr:uid="{249FFC68-44CF-4197-BE0B-6DF5C4797A58}"/>
    <cellStyle name="Output 2 3 2 2 6 4" xfId="23319" xr:uid="{9E9290F0-F6A5-41D9-960B-1DF8855450C9}"/>
    <cellStyle name="Output 2 3 2 2 6 4 2" xfId="47288" xr:uid="{3DC67BDC-2E5A-443C-9140-32588FF21604}"/>
    <cellStyle name="Output 2 3 2 2 6 5" xfId="24765" xr:uid="{94D7C6D3-C943-4A1F-9ABE-BCDE2DC94F96}"/>
    <cellStyle name="Output 2 3 2 2 7" xfId="9569" xr:uid="{BC0827CC-932F-47C7-9B4D-49A8405238B2}"/>
    <cellStyle name="Output 2 3 2 2 7 2" xfId="23798" xr:uid="{5299AC99-3700-4E9A-979E-E17925C06DD5}"/>
    <cellStyle name="Output 2 3 2 2 7 2 2" xfId="47559" xr:uid="{BAD8A3BA-4C2F-425C-B09C-28F217FB105E}"/>
    <cellStyle name="Output 2 3 2 2 7 3" xfId="25244" xr:uid="{C8BB8D3B-96E2-421B-AB52-1F766BC7EEAC}"/>
    <cellStyle name="Output 2 3 2 2 8" xfId="17620" xr:uid="{BBE62F8C-78D4-4754-90FE-D18B80BE4930}"/>
    <cellStyle name="Output 2 3 2 2 8 2" xfId="41876" xr:uid="{FD3A09A6-6999-4490-8D49-B7D8576C204F}"/>
    <cellStyle name="Output 2 3 2 2 9" xfId="17942" xr:uid="{D8780E1B-0F2D-4E3D-B6E3-D59885E4A170}"/>
    <cellStyle name="Output 2 3 2 2 9 2" xfId="42167" xr:uid="{CA751520-83ED-4615-838D-F8F7417779BA}"/>
    <cellStyle name="Output 2 3 2 3" xfId="1005" xr:uid="{FA74762D-584F-4625-82B7-031AB3EF22A1}"/>
    <cellStyle name="Output 2 3 2 3 2" xfId="9381" xr:uid="{905B3635-0011-45B9-B07A-A27B9B37B913}"/>
    <cellStyle name="Output 2 3 2 3 2 2" xfId="22215" xr:uid="{338C8CD9-2719-4935-81CE-3142BA846D09}"/>
    <cellStyle name="Output 2 3 2 3 2 2 2" xfId="24620" xr:uid="{01E4C224-C48A-4D07-AE56-3D84E127E01C}"/>
    <cellStyle name="Output 2 3 2 3 2 3" xfId="23745" xr:uid="{364D3931-4710-4603-B656-C11907248883}"/>
    <cellStyle name="Output 2 3 2 3 2 3 2" xfId="25191" xr:uid="{78DE2F93-8EF3-45BD-8CA7-2ED93AE17EF0}"/>
    <cellStyle name="Output 2 3 2 3 2 4" xfId="23312" xr:uid="{F5D34F3D-924E-471F-B7B8-14F15FA1BB94}"/>
    <cellStyle name="Output 2 3 2 3 2 4 2" xfId="24758" xr:uid="{2A9373BF-ABD1-427C-959E-A8D0DADB1EBF}"/>
    <cellStyle name="Output 2 3 2 3 2 5" xfId="23428" xr:uid="{4ECFFB0C-E2A9-4798-B709-0F500EBD58B6}"/>
    <cellStyle name="Output 2 3 2 3 2 5 2" xfId="24874" xr:uid="{93BF4FDD-2553-4742-8176-A6E5991049A7}"/>
    <cellStyle name="Output 2 3 2 3 2 6" xfId="19750" xr:uid="{6CCF9137-0012-4A32-A1F0-E85A3F880CB0}"/>
    <cellStyle name="Output 2 3 2 3 2 6 2" xfId="43931" xr:uid="{5038CD26-9E2F-4DA6-887A-EE7BD0FD00D4}"/>
    <cellStyle name="Output 2 3 2 3 2 7" xfId="24287" xr:uid="{BABAEB53-3592-4288-A8BD-8D947FA5C0F1}"/>
    <cellStyle name="Output 2 3 2 3 3" xfId="16915" xr:uid="{8DB01961-A193-41F2-941D-AA57D99DB02D}"/>
    <cellStyle name="Output 2 3 2 3 3 2" xfId="21361" xr:uid="{ED2528B8-26C3-463C-8755-CA2EABE23053}"/>
    <cellStyle name="Output 2 3 2 3 3 2 2" xfId="45479" xr:uid="{2D218240-9527-483E-BE5F-B4C8AC945460}"/>
    <cellStyle name="Output 2 3 2 3 3 3" xfId="24471" xr:uid="{EC36CF6E-FF0C-47C6-B166-5BCF4763C952}"/>
    <cellStyle name="Output 2 3 2 3 4" xfId="17025" xr:uid="{F487CAE6-6CB8-4611-82D2-D247F19F0BE7}"/>
    <cellStyle name="Output 2 3 2 3 4 2" xfId="23376" xr:uid="{C9D4E784-A23E-4968-A869-518F44A28137}"/>
    <cellStyle name="Output 2 3 2 3 4 2 2" xfId="47336" xr:uid="{E33F1BD5-2D1B-435C-B41B-7B5C6FB42E73}"/>
    <cellStyle name="Output 2 3 2 3 4 3" xfId="24822" xr:uid="{28F9A1C8-7E75-4502-8372-3656261F08B8}"/>
    <cellStyle name="Output 2 3 2 3 5" xfId="23865" xr:uid="{31454883-D855-4365-AC21-119F908C423F}"/>
    <cellStyle name="Output 2 3 2 3 5 2" xfId="25311" xr:uid="{9E37018B-F112-4280-8DC2-00F22049CB68}"/>
    <cellStyle name="Output 2 3 2 3 6" xfId="22898" xr:uid="{BA9EB860-5053-48F8-A7AA-3B24FAB497E9}"/>
    <cellStyle name="Output 2 3 2 3 6 2" xfId="24658" xr:uid="{A3750C86-A4A1-4012-8FFA-28AA1CDCB52B}"/>
    <cellStyle name="Output 2 3 2 3 7" xfId="18893" xr:uid="{F4366835-0AC9-4D23-A98F-1EB037C6F9E9}"/>
    <cellStyle name="Output 2 3 2 3 7 2" xfId="43089" xr:uid="{5DEB3188-E852-4A39-A92D-AFAA6486720B}"/>
    <cellStyle name="Output 2 3 2 3 8" xfId="24160" xr:uid="{A2B60358-E8D2-4995-84C6-0D9A051A12BA}"/>
    <cellStyle name="Output 2 3 2 4" xfId="3880" xr:uid="{66FF6931-0283-4B23-9599-2381E2507076}"/>
    <cellStyle name="Output 2 3 2 4 2" xfId="12221" xr:uid="{1E55EFD9-585F-4A45-8462-3109092B7D21}"/>
    <cellStyle name="Output 2 3 2 4 2 2" xfId="21581" xr:uid="{E9EBD478-0B96-43C9-B61F-E32DCCD70A0F}"/>
    <cellStyle name="Output 2 3 2 4 2 2 2" xfId="45674" xr:uid="{6C67AD47-CC44-4B5F-A544-4EE4B48060C6}"/>
    <cellStyle name="Output 2 3 2 4 2 3" xfId="24550" xr:uid="{026B1DC1-0F1C-4916-919E-3F2CF5197709}"/>
    <cellStyle name="Output 2 3 2 4 3" xfId="17142" xr:uid="{6D50B9F2-9989-4637-A420-0892EE29D798}"/>
    <cellStyle name="Output 2 3 2 4 3 2" xfId="23506" xr:uid="{87F4DFD8-D982-4DBD-AF87-234839098A37}"/>
    <cellStyle name="Output 2 3 2 4 3 2 2" xfId="47432" xr:uid="{432337DE-7CA7-428E-A72C-FE5599238EA5}"/>
    <cellStyle name="Output 2 3 2 4 3 3" xfId="24952" xr:uid="{993D81ED-F0D5-4821-9D15-B95E384D1F94}"/>
    <cellStyle name="Output 2 3 2 4 4" xfId="17293" xr:uid="{4507ED6C-5F6D-421C-99D7-D6AFAE1B834A}"/>
    <cellStyle name="Output 2 3 2 4 4 2" xfId="23890" xr:uid="{B208E02D-AC7B-4C29-A018-CE9514FB4FD5}"/>
    <cellStyle name="Output 2 3 2 4 4 2 2" xfId="47590" xr:uid="{06E93508-FED5-41A5-BA5E-0846A8F7DE09}"/>
    <cellStyle name="Output 2 3 2 4 4 3" xfId="25336" xr:uid="{9CB82363-7BBE-49DD-9C63-74FDA736C89E}"/>
    <cellStyle name="Output 2 3 2 4 5" xfId="21362" xr:uid="{7652B4CD-5CCC-4757-BBB4-FC8D1810FBA7}"/>
    <cellStyle name="Output 2 3 2 4 5 2" xfId="24472" xr:uid="{BC2DBE47-F22B-4151-B528-BCCADDB6EFA7}"/>
    <cellStyle name="Output 2 3 2 4 6" xfId="19111" xr:uid="{9F92A5FA-EF67-48D5-913D-FFF18C61687A}"/>
    <cellStyle name="Output 2 3 2 4 6 2" xfId="43305" xr:uid="{46471288-B29C-4465-AFFD-8182435A04D6}"/>
    <cellStyle name="Output 2 3 2 4 7" xfId="24225" xr:uid="{14EF1526-CCDE-4BF5-89E9-CC42325E8BF7}"/>
    <cellStyle name="Output 2 3 2 5" xfId="4237" xr:uid="{993C5B55-5017-4F7F-9189-2FBE44880A89}"/>
    <cellStyle name="Output 2 3 2 5 2" xfId="12578" xr:uid="{E1AC8BFF-9A72-4616-9A25-1A9413A9B5A6}"/>
    <cellStyle name="Output 2 3 2 5 2 2" xfId="37163" xr:uid="{FEBE7893-0C4F-49A9-90EE-B1B2B07788EC}"/>
    <cellStyle name="Output 2 3 2 5 3" xfId="17244" xr:uid="{46C028EB-A53B-47F9-B6FD-EEBD0D4EAC65}"/>
    <cellStyle name="Output 2 3 2 5 3 2" xfId="41590" xr:uid="{35A90CCC-7929-4411-9260-AF930562376D}"/>
    <cellStyle name="Output 2 3 2 5 4" xfId="17022" xr:uid="{108A8B1A-1B4F-4B65-B12D-DF4616A24E5A}"/>
    <cellStyle name="Output 2 3 2 5 4 2" xfId="41470" xr:uid="{99996EFE-CE2E-4CFF-9932-D47965847601}"/>
    <cellStyle name="Output 2 3 2 5 5" xfId="20986" xr:uid="{B245E6FE-F4E1-4B29-A3EA-EC78B56A31B5}"/>
    <cellStyle name="Output 2 3 2 5 5 2" xfId="45118" xr:uid="{2A7788A5-67E1-4403-AF4C-5D2E70A7C390}"/>
    <cellStyle name="Output 2 3 2 5 6" xfId="24402" xr:uid="{65342C3F-D373-4350-9202-78CE816CE5CE}"/>
    <cellStyle name="Output 2 3 2 6" xfId="4637" xr:uid="{4D5833C1-7B8F-4138-BE63-29CD908127F4}"/>
    <cellStyle name="Output 2 3 2 6 2" xfId="12978" xr:uid="{AF5ED2B6-F48B-4E02-B99D-C42F541DE283}"/>
    <cellStyle name="Output 2 3 2 6 2 2" xfId="37563" xr:uid="{96E48F08-CAE1-4035-B2FA-6EF4A2DAE28C}"/>
    <cellStyle name="Output 2 3 2 6 3" xfId="17311" xr:uid="{244D1FBB-BEAD-4F5D-932D-64D8EEB0E5CB}"/>
    <cellStyle name="Output 2 3 2 6 3 2" xfId="41646" xr:uid="{85EAEC7A-E7DC-4D8F-BFC0-4D550F393286}"/>
    <cellStyle name="Output 2 3 2 6 4" xfId="17132" xr:uid="{15113C6B-A065-4186-AACD-982BE10D6CBB}"/>
    <cellStyle name="Output 2 3 2 6 4 2" xfId="41538" xr:uid="{7E508C4F-AA0D-4A72-A4EB-B8F0706D8E7B}"/>
    <cellStyle name="Output 2 3 2 6 5" xfId="20778" xr:uid="{3D6B6903-873D-4DBA-B1A7-5928F991DF2E}"/>
    <cellStyle name="Output 2 3 2 6 5 2" xfId="44931" xr:uid="{5A1D7BF1-F248-4AD8-9F30-639BEE27EA1F}"/>
    <cellStyle name="Output 2 3 2 6 6" xfId="24335" xr:uid="{37FD0AF2-635A-477C-A6CA-C5A170C643D1}"/>
    <cellStyle name="Output 2 3 2 7" xfId="4965" xr:uid="{718C14DE-1C31-4F52-95AB-B31E66E6B9D3}"/>
    <cellStyle name="Output 2 3 2 7 2" xfId="17412" xr:uid="{32B99B09-DD17-4803-8534-F1940941F2A4}"/>
    <cellStyle name="Output 2 3 2 7 2 2" xfId="41740" xr:uid="{C57CB50D-A70A-42D0-B848-1D5A0DE77422}"/>
    <cellStyle name="Output 2 3 2 7 3" xfId="16904" xr:uid="{E1B6517E-281D-4B57-ABB3-59898622C275}"/>
    <cellStyle name="Output 2 3 2 7 3 2" xfId="41437" xr:uid="{DC73122F-8348-4963-BC86-28A52F3F0965}"/>
    <cellStyle name="Output 2 3 2 7 4" xfId="21349" xr:uid="{26B78E4A-C880-4726-9A22-999FFE16B7C9}"/>
    <cellStyle name="Output 2 3 2 7 4 2" xfId="45467" xr:uid="{CBB8438E-A18D-4FEC-A214-9AC0CF5EFB98}"/>
    <cellStyle name="Output 2 3 2 7 5" xfId="24459" xr:uid="{6A3D4EB6-A001-4B32-8991-EBDE606555DA}"/>
    <cellStyle name="Output 2 3 2 8" xfId="8608" xr:uid="{2C593938-2C6A-4842-8625-2DF0B40F8C71}"/>
    <cellStyle name="Output 2 3 2 8 2" xfId="23982" xr:uid="{DD2830F5-FCA5-4101-BDCC-DAA6C18E73CF}"/>
    <cellStyle name="Output 2 3 2 8 2 2" xfId="47624" xr:uid="{0439F06D-1E84-4684-805D-86C3BA4A0D24}"/>
    <cellStyle name="Output 2 3 2 8 3" xfId="25428" xr:uid="{CF7B36DE-8D32-47D6-83D6-72D4799A6C05}"/>
    <cellStyle name="Output 2 3 2 9" xfId="17616" xr:uid="{64367831-83A3-4A47-8FD9-3C179BB38852}"/>
    <cellStyle name="Output 2 3 2 9 2" xfId="41873" xr:uid="{D4550853-DFD2-4D45-9AA6-AE4E25F64B3C}"/>
    <cellStyle name="Output 2 3 3" xfId="208" xr:uid="{390BB742-E38E-4DCC-968C-222FA5C321DF}"/>
    <cellStyle name="Output 2 3 3 10" xfId="18302" xr:uid="{0623F88E-A036-448D-B6BA-61FBDB8C3907}"/>
    <cellStyle name="Output 2 3 3 10 2" xfId="42527" xr:uid="{8D0A08F4-998B-49AF-AF95-DA4F2D19C1B4}"/>
    <cellStyle name="Output 2 3 3 11" xfId="18475" xr:uid="{0ABCE68C-8F6D-4BBA-BAAA-9F57F27BC3F0}"/>
    <cellStyle name="Output 2 3 3 2" xfId="1654" xr:uid="{0CFAF0A3-959F-4FC5-AE67-76FA4D489B93}"/>
    <cellStyle name="Output 2 3 3 2 2" xfId="10005" xr:uid="{8C8C567C-7FC3-4CBC-91D8-E3B34CAF23FF}"/>
    <cellStyle name="Output 2 3 3 2 2 2" xfId="22834" xr:uid="{F45D1C28-EB4A-417A-95F7-CC324E99ED83}"/>
    <cellStyle name="Output 2 3 3 2 2 2 2" xfId="24648" xr:uid="{3E8ACC17-EC24-4BF7-B077-C1382D530726}"/>
    <cellStyle name="Output 2 3 3 2 2 3" xfId="23919" xr:uid="{99765B71-9C03-4DF3-BFCC-DF5B55032D74}"/>
    <cellStyle name="Output 2 3 3 2 2 3 2" xfId="25365" xr:uid="{DBF26669-D412-4E8A-8188-A83EFE524AD8}"/>
    <cellStyle name="Output 2 3 3 2 2 4" xfId="21595" xr:uid="{D924E868-D267-40F4-BFA1-2CDF77E613C6}"/>
    <cellStyle name="Output 2 3 3 2 2 4 2" xfId="24556" xr:uid="{DA52AC14-54EE-48A8-9573-DCC467EBE693}"/>
    <cellStyle name="Output 2 3 3 2 2 5" xfId="23981" xr:uid="{0AB29203-3D81-45AC-99E5-CDF44A912534}"/>
    <cellStyle name="Output 2 3 3 2 2 5 2" xfId="25427" xr:uid="{6DAF3867-BAD1-44D1-946B-A1A910D069B0}"/>
    <cellStyle name="Output 2 3 3 2 2 6" xfId="20368" xr:uid="{A2B4C07F-8D35-4CED-8EE0-89E62789F395}"/>
    <cellStyle name="Output 2 3 3 2 2 6 2" xfId="44538" xr:uid="{FD246B0E-A95E-4416-863A-F32ABD3C46BD}"/>
    <cellStyle name="Output 2 3 3 2 2 7" xfId="24303" xr:uid="{E79A7D30-16BD-441B-A162-DD3076B2658E}"/>
    <cellStyle name="Output 2 3 3 2 3" xfId="16983" xr:uid="{795185C6-6326-4849-AC98-72958E81C705}"/>
    <cellStyle name="Output 2 3 3 2 3 2" xfId="21337" xr:uid="{F489681A-376B-49D1-AC3A-16D5FC3153E1}"/>
    <cellStyle name="Output 2 3 3 2 3 2 2" xfId="45456" xr:uid="{6FF29134-5D96-46B0-9B7D-16336E8E7D11}"/>
    <cellStyle name="Output 2 3 3 2 3 3" xfId="24447" xr:uid="{6A270154-5D0F-43B2-8E52-EA512D2046CC}"/>
    <cellStyle name="Output 2 3 3 2 4" xfId="17605" xr:uid="{877E3214-0B18-4DD1-B77D-025595C4EE63}"/>
    <cellStyle name="Output 2 3 3 2 4 2" xfId="23346" xr:uid="{85AEEA10-BE4F-4C8A-95FB-0121105F3EEA}"/>
    <cellStyle name="Output 2 3 3 2 4 2 2" xfId="47306" xr:uid="{3FC9A551-79E9-4138-8933-CF18A5340588}"/>
    <cellStyle name="Output 2 3 3 2 4 3" xfId="24792" xr:uid="{CDB8DAF2-FB27-44F9-88AB-D1E69E22DA1B}"/>
    <cellStyle name="Output 2 3 3 2 5" xfId="23849" xr:uid="{226F9157-7D22-46CD-854C-77694F0BDE67}"/>
    <cellStyle name="Output 2 3 3 2 5 2" xfId="25295" xr:uid="{15E28C74-090B-4C94-8DAE-EBFD8E0AA33E}"/>
    <cellStyle name="Output 2 3 3 2 6" xfId="23713" xr:uid="{A0CA1656-0A79-426E-B48C-5BFA2BCC4ACE}"/>
    <cellStyle name="Output 2 3 3 2 6 2" xfId="25159" xr:uid="{67437C55-C118-4564-B176-6AC6CDC15B96}"/>
    <cellStyle name="Output 2 3 3 2 7" xfId="18863" xr:uid="{5640AF50-5FB5-4C03-810A-B996AB9961EA}"/>
    <cellStyle name="Output 2 3 3 2 7 2" xfId="43059" xr:uid="{7B5C7AE5-BC10-4928-A449-8A9DCAA77F22}"/>
    <cellStyle name="Output 2 3 3 2 8" xfId="24138" xr:uid="{D2645A28-4F05-4324-9BC5-0AF78771AE41}"/>
    <cellStyle name="Output 2 3 3 3" xfId="3925" xr:uid="{EDAE15C3-D644-43E7-9DEA-41F1083DB806}"/>
    <cellStyle name="Output 2 3 3 3 2" xfId="12266" xr:uid="{8B8B7B4D-F480-488A-8CC4-D0EEF295BCA6}"/>
    <cellStyle name="Output 2 3 3 3 2 2" xfId="21501" xr:uid="{2A059D5A-864A-4D0E-A2E0-E483476B125E}"/>
    <cellStyle name="Output 2 3 3 3 2 2 2" xfId="45604" xr:uid="{FCA23B2A-6083-477B-9AB6-71106DBB4F98}"/>
    <cellStyle name="Output 2 3 3 3 2 3" xfId="24531" xr:uid="{736475A4-7A59-4EC4-89BB-00CC5DF51821}"/>
    <cellStyle name="Output 2 3 3 3 3" xfId="17187" xr:uid="{1F57269B-80C8-4B48-8AAB-CAE8ED0779ED}"/>
    <cellStyle name="Output 2 3 3 3 3 2" xfId="23463" xr:uid="{5A413D27-61A1-48E7-8ED7-6A33B532766B}"/>
    <cellStyle name="Output 2 3 3 3 3 2 2" xfId="47395" xr:uid="{8B73C981-B798-4C80-B8B5-36B1003A4E02}"/>
    <cellStyle name="Output 2 3 3 3 3 3" xfId="24909" xr:uid="{0A23C756-F3E8-4F23-A5FA-3EF8508AD3C2}"/>
    <cellStyle name="Output 2 3 3 3 4" xfId="17077" xr:uid="{42023168-14BF-4E18-9CC3-867068B413CC}"/>
    <cellStyle name="Output 2 3 3 3 4 2" xfId="23992" xr:uid="{3468ACC7-09AA-45CC-9CF7-E58A2ACBFD1E}"/>
    <cellStyle name="Output 2 3 3 3 4 2 2" xfId="47628" xr:uid="{1C0A0816-DFE9-45B7-A816-13D2F82E6869}"/>
    <cellStyle name="Output 2 3 3 3 4 3" xfId="25438" xr:uid="{EB129FD9-E6D7-4B3A-87B0-D96D4181605A}"/>
    <cellStyle name="Output 2 3 3 3 5" xfId="23683" xr:uid="{38A31A33-7A9B-44CF-ADBB-3CDF022E7DB8}"/>
    <cellStyle name="Output 2 3 3 3 5 2" xfId="25129" xr:uid="{5A4233D9-A78B-4171-BD31-EDC118A6A3C1}"/>
    <cellStyle name="Output 2 3 3 3 6" xfId="19028" xr:uid="{2A93D0A7-ACCC-4D1A-9183-9F18C8437263}"/>
    <cellStyle name="Output 2 3 3 3 6 2" xfId="43222" xr:uid="{C6002891-7602-4153-BD05-8EDF2F6B6AD1}"/>
    <cellStyle name="Output 2 3 3 3 7" xfId="24203" xr:uid="{9A4BCC39-97C1-4ED6-813B-F3839A68C3C8}"/>
    <cellStyle name="Output 2 3 3 4" xfId="4154" xr:uid="{0E5E6FFE-53FA-48D7-9A07-D2DA05DE6918}"/>
    <cellStyle name="Output 2 3 3 4 2" xfId="12495" xr:uid="{88ABE063-48D7-4D13-AC0A-C5409062A397}"/>
    <cellStyle name="Output 2 3 3 4 2 2" xfId="37080" xr:uid="{06204EB4-419E-43DB-80B8-5CE7C4628FDF}"/>
    <cellStyle name="Output 2 3 3 4 3" xfId="17212" xr:uid="{A92627D8-6635-4ABB-8981-7054263CF817}"/>
    <cellStyle name="Output 2 3 3 4 3 2" xfId="41559" xr:uid="{838F3D4C-5529-449E-B07E-7EED477BB0DB}"/>
    <cellStyle name="Output 2 3 3 4 4" xfId="16852" xr:uid="{08C024C2-F78E-4B22-AF23-FF1446A769AB}"/>
    <cellStyle name="Output 2 3 3 4 4 2" xfId="41424" xr:uid="{56B6DCFF-B729-4BD6-93D9-6186AF51F072}"/>
    <cellStyle name="Output 2 3 3 4 5" xfId="20905" xr:uid="{3ACDC8D0-05D1-4695-9D78-3B31335FFA3A}"/>
    <cellStyle name="Output 2 3 3 4 5 2" xfId="45041" xr:uid="{054E5E19-6AD4-4158-BB8D-06B8AFC3C7FA}"/>
    <cellStyle name="Output 2 3 3 4 6" xfId="24374" xr:uid="{88D83649-7237-400D-AA34-DD76E445B30E}"/>
    <cellStyle name="Output 2 3 3 5" xfId="4682" xr:uid="{B11B12E9-A17C-42F4-9D12-FC8965316796}"/>
    <cellStyle name="Output 2 3 3 5 2" xfId="13023" xr:uid="{E601D2CB-1EE9-478C-A96D-DB61359265C7}"/>
    <cellStyle name="Output 2 3 3 5 2 2" xfId="37608" xr:uid="{EDEE06A6-A446-47CE-B1B5-2ED080E9C6C0}"/>
    <cellStyle name="Output 2 3 3 5 3" xfId="17356" xr:uid="{6D98A125-FF67-498C-AE47-6B71F8B0ABA2}"/>
    <cellStyle name="Output 2 3 3 5 3 2" xfId="41691" xr:uid="{BC430667-0570-4EE8-AAEA-57BBB7E22EF6}"/>
    <cellStyle name="Output 2 3 3 5 4" xfId="17278" xr:uid="{A179BDF2-46DE-48A8-A63A-B982A5DBFC97}"/>
    <cellStyle name="Output 2 3 3 5 4 2" xfId="41623" xr:uid="{9FC848C4-B801-4672-9DF8-3FEC4E7B1A1C}"/>
    <cellStyle name="Output 2 3 3 5 5" xfId="20918" xr:uid="{6FF54AEE-FF7E-4F78-8206-E878C8598EFA}"/>
    <cellStyle name="Output 2 3 3 5 5 2" xfId="45053" xr:uid="{BB20E74C-E3E5-45AD-8E8B-48A0364865E1}"/>
    <cellStyle name="Output 2 3 3 5 6" xfId="24385" xr:uid="{82F986D8-017A-4D04-AFF8-EAD99695EE51}"/>
    <cellStyle name="Output 2 3 3 6" xfId="5583" xr:uid="{3F689859-0EF5-4E16-B568-FF9D99A74CDC}"/>
    <cellStyle name="Output 2 3 3 6 2" xfId="17474" xr:uid="{9EBEFA58-5F53-439C-84E8-EDFC9D02612D}"/>
    <cellStyle name="Output 2 3 3 6 2 2" xfId="41773" xr:uid="{684D0C4E-8BF0-4B28-B796-3AE88B83574C}"/>
    <cellStyle name="Output 2 3 3 6 3" xfId="17549" xr:uid="{EB1D2ED1-58D9-4049-9560-CB4AA6649385}"/>
    <cellStyle name="Output 2 3 3 6 3 2" xfId="41827" xr:uid="{981C43AF-7EC2-4925-B473-85BFF472EE6E}"/>
    <cellStyle name="Output 2 3 3 6 4" xfId="23866" xr:uid="{01C8D502-BD70-4DEE-B16D-6AC7F9CDC139}"/>
    <cellStyle name="Output 2 3 3 6 4 2" xfId="47578" xr:uid="{48A453FB-EAC7-4AC0-BD0F-5F62D6EF52F6}"/>
    <cellStyle name="Output 2 3 3 6 5" xfId="25312" xr:uid="{CBAA81B1-129A-4884-812E-BD86953171BE}"/>
    <cellStyle name="Output 2 3 3 7" xfId="16830" xr:uid="{FBFD9E3C-5E8F-40C1-B8DF-94FEC04D75F1}"/>
    <cellStyle name="Output 2 3 3 7 2" xfId="23994" xr:uid="{3F319F51-62A3-49CD-A87D-69BD9B584C69}"/>
    <cellStyle name="Output 2 3 3 7 2 2" xfId="47630" xr:uid="{A618AE1E-80B7-4B85-ABB4-806C755C462E}"/>
    <cellStyle name="Output 2 3 3 7 3" xfId="25440" xr:uid="{1ACC6E18-FE99-48F1-ABB9-83114D05CF38}"/>
    <cellStyle name="Output 2 3 3 8" xfId="17067" xr:uid="{A83E6BE7-0434-461E-93E8-5A2A80819941}"/>
    <cellStyle name="Output 2 3 3 8 2" xfId="41500" xr:uid="{FCC3829B-20EA-4D43-8C0C-E0C4A8F7C467}"/>
    <cellStyle name="Output 2 3 3 9" xfId="17865" xr:uid="{CC22E46E-C546-40C6-B005-3B7E6F3D81DF}"/>
    <cellStyle name="Output 2 3 3 9 2" xfId="42090" xr:uid="{5DEB2F0F-D1D8-4CA4-90C6-BDF9588F98FE}"/>
    <cellStyle name="Output 2 3 4" xfId="775" xr:uid="{6C0E3E66-218E-4FAA-ACE3-9E2690F5AE48}"/>
    <cellStyle name="Output 2 3 4 2" xfId="9160" xr:uid="{D52F186C-D501-446C-8226-2C74A3BA02E1}"/>
    <cellStyle name="Output 2 3 4 2 2" xfId="22000" xr:uid="{7DF34B2F-4819-4D14-8BE6-856CD0148609}"/>
    <cellStyle name="Output 2 3 4 2 2 2" xfId="24592" xr:uid="{7CA94693-1D09-4224-B53C-F72FCEAED4C6}"/>
    <cellStyle name="Output 2 3 4 2 3" xfId="23656" xr:uid="{D321B9BC-12BE-4F49-BBF2-E2373D6EC08D}"/>
    <cellStyle name="Output 2 3 4 2 3 2" xfId="25102" xr:uid="{B96AEEFA-05A9-44A2-806B-8801D5226CDD}"/>
    <cellStyle name="Output 2 3 4 2 4" xfId="23710" xr:uid="{3C55B96C-B0B4-4027-AB1B-766B5D6B91BC}"/>
    <cellStyle name="Output 2 3 4 2 4 2" xfId="25156" xr:uid="{20BAAC61-6608-4F25-9398-89F3EECC2E85}"/>
    <cellStyle name="Output 2 3 4 2 5" xfId="24030" xr:uid="{3C3DB9CA-353F-4268-B0A7-8FB190F40A92}"/>
    <cellStyle name="Output 2 3 4 2 5 2" xfId="25476" xr:uid="{2E2712BD-5CDF-47EF-B829-D35451AB95E6}"/>
    <cellStyle name="Output 2 3 4 2 6" xfId="19533" xr:uid="{7E10795C-971A-4B92-BFC9-422C9F37C90F}"/>
    <cellStyle name="Output 2 3 4 2 6 2" xfId="43722" xr:uid="{4BF31A5A-C7B6-435B-8470-5A908C91863D}"/>
    <cellStyle name="Output 2 3 4 2 7" xfId="24265" xr:uid="{E12C4CFD-EEC2-4CAD-A888-CD4863F895A4}"/>
    <cellStyle name="Output 2 3 4 3" xfId="16874" xr:uid="{3AA36279-B577-4392-836B-4911254DC4AC}"/>
    <cellStyle name="Output 2 3 4 3 2" xfId="21351" xr:uid="{CAC3F477-8663-4516-94A3-8DB499E5BF0C}"/>
    <cellStyle name="Output 2 3 4 3 2 2" xfId="45469" xr:uid="{E0EC2997-64F5-40DB-BB86-2807DE936B85}"/>
    <cellStyle name="Output 2 3 4 3 3" xfId="24461" xr:uid="{39CC96CF-0AA3-430F-9FC7-20CD654BCAC2}"/>
    <cellStyle name="Output 2 3 4 4" xfId="17028" xr:uid="{431D61D1-4E8C-4E33-BFEF-60F728A92982}"/>
    <cellStyle name="Output 2 3 4 4 2" xfId="23365" xr:uid="{CF16FB1D-2610-40EE-BE69-9D5D3BFA9380}"/>
    <cellStyle name="Output 2 3 4 4 2 2" xfId="47325" xr:uid="{2C3B057B-BF68-47A5-85F6-0CCD2ED55951}"/>
    <cellStyle name="Output 2 3 4 4 3" xfId="24811" xr:uid="{7314BF83-4CEF-4390-9586-16FE2076B1C8}"/>
    <cellStyle name="Output 2 3 4 5" xfId="23271" xr:uid="{32FEC25D-4CB1-458D-9BF2-90EAF7C3A57F}"/>
    <cellStyle name="Output 2 3 4 5 2" xfId="24717" xr:uid="{43EC379F-982D-406C-847B-3F8177362332}"/>
    <cellStyle name="Output 2 3 4 6" xfId="23801" xr:uid="{DAF3A2D6-9484-4AE8-88D8-5AE50602D27A}"/>
    <cellStyle name="Output 2 3 4 6 2" xfId="25247" xr:uid="{FCB4AD86-B6EE-44DB-BA26-6F224F6A4430}"/>
    <cellStyle name="Output 2 3 4 7" xfId="18882" xr:uid="{A501F732-E65F-4582-BAC1-9846CD8DE2A3}"/>
    <cellStyle name="Output 2 3 4 7 2" xfId="43078" xr:uid="{DB089483-C404-4D90-9604-B8FE65AE6D3A}"/>
    <cellStyle name="Output 2 3 4 8" xfId="24150" xr:uid="{B47E1457-6F7A-41BB-9C06-28145B2C6B7A}"/>
    <cellStyle name="Output 2 3 5" xfId="3908" xr:uid="{A6C66581-936D-4143-9E2F-08791794A7B3}"/>
    <cellStyle name="Output 2 3 5 2" xfId="12249" xr:uid="{F790A409-62EA-4C03-AEFF-168DBE290747}"/>
    <cellStyle name="Output 2 3 5 2 2" xfId="21570" xr:uid="{3008216D-5F43-4C19-83AA-B97239F918E7}"/>
    <cellStyle name="Output 2 3 5 2 2 2" xfId="45665" xr:uid="{DAB6D0CD-29CE-4FAC-9B1D-17597A88B970}"/>
    <cellStyle name="Output 2 3 5 2 3" xfId="24540" xr:uid="{B35D6A51-006A-412A-87F1-22AEE73B84F0}"/>
    <cellStyle name="Output 2 3 5 3" xfId="17170" xr:uid="{3AAF1523-5354-4C29-B4F9-CDE59FD623FF}"/>
    <cellStyle name="Output 2 3 5 3 2" xfId="23495" xr:uid="{2A9825D8-E91A-4D50-8371-3864524B06C0}"/>
    <cellStyle name="Output 2 3 5 3 2 2" xfId="47421" xr:uid="{A3ECF18D-BDFE-4F7A-9CDE-1239FDEF5B3A}"/>
    <cellStyle name="Output 2 3 5 3 3" xfId="24941" xr:uid="{3D6E6D84-90A3-4BFB-A28C-A69B74ED4A3D}"/>
    <cellStyle name="Output 2 3 5 4" xfId="17438" xr:uid="{67392413-4456-4965-9FDB-6E3E2BCAA54C}"/>
    <cellStyle name="Output 2 3 5 4 2" xfId="24011" xr:uid="{015A5E06-442A-4FC5-B15A-A31568D1A6E7}"/>
    <cellStyle name="Output 2 3 5 4 2 2" xfId="47636" xr:uid="{71EA708D-5976-4E52-83EA-CEB313373EB6}"/>
    <cellStyle name="Output 2 3 5 4 3" xfId="25457" xr:uid="{F69E0A08-0BB4-4A36-8C2A-46628F1D7D1B}"/>
    <cellStyle name="Output 2 3 5 5" xfId="24072" xr:uid="{F954DB0E-F875-497E-857F-059A6564B059}"/>
    <cellStyle name="Output 2 3 5 5 2" xfId="25518" xr:uid="{C4BEF811-A6B7-4E2F-927C-4DDF26CF43F5}"/>
    <cellStyle name="Output 2 3 5 6" xfId="19100" xr:uid="{8834E087-FC68-4790-B54B-7A97FC027CB7}"/>
    <cellStyle name="Output 2 3 5 6 2" xfId="43294" xr:uid="{78EC4BEC-4ABA-4CB7-BB89-BB4AEF55820E}"/>
    <cellStyle name="Output 2 3 5 7" xfId="24215" xr:uid="{47A572D7-E3D0-43F0-B7DF-C4521704B5EC}"/>
    <cellStyle name="Output 2 3 6" xfId="4226" xr:uid="{7A445D7A-8025-424F-B94E-F3EE6427A1C0}"/>
    <cellStyle name="Output 2 3 6 2" xfId="12567" xr:uid="{ABF99479-3BB2-44F2-8A57-7479C8272F6C}"/>
    <cellStyle name="Output 2 3 6 2 2" xfId="37152" xr:uid="{CFA2555F-9628-41D3-8F1D-5B583D2C2FF6}"/>
    <cellStyle name="Output 2 3 6 3" xfId="17233" xr:uid="{890ED4EF-1F85-4D7B-BB28-A9FB9C6EFCA6}"/>
    <cellStyle name="Output 2 3 6 3 2" xfId="41579" xr:uid="{54A5A0A4-C051-4964-878E-22792420C476}"/>
    <cellStyle name="Output 2 3 6 4" xfId="17430" xr:uid="{305C71FA-2BD0-45DA-86F2-B9E3FD1BDF1D}"/>
    <cellStyle name="Output 2 3 6 4 2" xfId="41753" xr:uid="{78E3ECD6-14DC-41ED-A0EC-01AC1AFD3C61}"/>
    <cellStyle name="Output 2 3 6 5" xfId="20973" xr:uid="{DD02196D-6E5F-401B-AC4E-772BA26F40B6}"/>
    <cellStyle name="Output 2 3 6 5 2" xfId="45108" xr:uid="{0BA624AA-C3AD-474E-8580-C370F5AE024A}"/>
    <cellStyle name="Output 2 3 6 6" xfId="24389" xr:uid="{C18CBC21-6DB6-45E0-B9D8-AD3B5C4258F5}"/>
    <cellStyle name="Output 2 3 7" xfId="4665" xr:uid="{C0EB6824-2F50-49DE-89B5-CED3579DECAD}"/>
    <cellStyle name="Output 2 3 7 2" xfId="13006" xr:uid="{CA091C06-D96C-4196-8D4E-84EE6DD8411B}"/>
    <cellStyle name="Output 2 3 7 2 2" xfId="37591" xr:uid="{87E06A7C-7C50-4B9E-9253-07E1CF97E1C5}"/>
    <cellStyle name="Output 2 3 7 3" xfId="17339" xr:uid="{E7B4C899-290D-4D41-AFCF-95AA369B21BB}"/>
    <cellStyle name="Output 2 3 7 3 2" xfId="41674" xr:uid="{CE84D7A2-F576-431E-B9AA-BCEBD9DB242E}"/>
    <cellStyle name="Output 2 3 7 4" xfId="9066" xr:uid="{5CF4810F-6B0F-4724-9917-4BED8680C186}"/>
    <cellStyle name="Output 2 3 7 4 2" xfId="33825" xr:uid="{0D49BA3A-419C-42C5-9973-B46703725461}"/>
    <cellStyle name="Output 2 3 7 5" xfId="20784" xr:uid="{75312F25-6233-4E45-BE5F-B29E4D6FCF7D}"/>
    <cellStyle name="Output 2 3 7 5 2" xfId="44937" xr:uid="{0D89556A-0D4A-40C5-AB41-6B87060791D1}"/>
    <cellStyle name="Output 2 3 7 6" xfId="24341" xr:uid="{62AEF5D4-E408-4D2A-937C-589732FCD591}"/>
    <cellStyle name="Output 2 3 8" xfId="4748" xr:uid="{FFC3E79A-B4D5-4AB1-AE7C-F2862A13A669}"/>
    <cellStyle name="Output 2 3 8 2" xfId="17372" xr:uid="{06F1CA24-262D-44F6-ACB6-837F3240A2E1}"/>
    <cellStyle name="Output 2 3 8 2 2" xfId="41702" xr:uid="{DAA71072-8BF8-47F1-BAC5-C40491530A4D}"/>
    <cellStyle name="Output 2 3 8 3" xfId="17703" xr:uid="{C482A7E7-218D-46A3-B640-7691B5E75870}"/>
    <cellStyle name="Output 2 3 8 3 2" xfId="41933" xr:uid="{0C97968E-A409-40B2-A715-E12E49FEAB34}"/>
    <cellStyle name="Output 2 3 8 4" xfId="23943" xr:uid="{3DC93AE3-61AD-488F-A5AD-D279553E2BA2}"/>
    <cellStyle name="Output 2 3 8 4 2" xfId="47610" xr:uid="{00BA0599-971C-46FE-B209-6401A354ECF5}"/>
    <cellStyle name="Output 2 3 8 5" xfId="25389" xr:uid="{9CDAF5F8-60D5-4593-A935-D351454D582B}"/>
    <cellStyle name="Output 2 3 9" xfId="13924" xr:uid="{579FF076-3748-4946-BC2D-01EC9DC9F95A}"/>
    <cellStyle name="Output 2 3 9 2" xfId="23300" xr:uid="{25BB135E-0963-478D-BB1A-899BE5ADC6F6}"/>
    <cellStyle name="Output 2 3 9 2 2" xfId="47279" xr:uid="{55274739-96DA-48D1-AA0D-4AED93D2301C}"/>
    <cellStyle name="Output 2 3 9 3" xfId="24746" xr:uid="{ED5AFA18-E711-4A70-A7F2-25132597BE81}"/>
    <cellStyle name="Output 2 4" xfId="309" xr:uid="{428E848C-5CA3-4FEF-942E-09F7711D72EF}"/>
    <cellStyle name="Output 2 4 10" xfId="17789" xr:uid="{664DCE86-397E-4CD6-BD14-47BC7C553750}"/>
    <cellStyle name="Output 2 4 10 2" xfId="42014" xr:uid="{2F5E094F-CF49-4CA6-BEC4-C0DDF156FB74}"/>
    <cellStyle name="Output 2 4 11" xfId="18335" xr:uid="{0FB5B3C9-84E2-429A-948D-ED900CBDE905}"/>
    <cellStyle name="Output 2 4 11 2" xfId="42560" xr:uid="{4F8BB1EC-9536-493A-9562-21B3A8DB4B38}"/>
    <cellStyle name="Output 2 4 12" xfId="24100" xr:uid="{3477F2A4-BE16-4899-8FBB-2D3C7E6FD976}"/>
    <cellStyle name="Output 2 4 2" xfId="343" xr:uid="{25342168-7531-4EC0-B6C1-FEA3B6341CF8}"/>
    <cellStyle name="Output 2 4 2 10" xfId="18358" xr:uid="{C9BA50B0-BC5B-4C1C-BFE5-9594556DB769}"/>
    <cellStyle name="Output 2 4 2 10 2" xfId="42583" xr:uid="{66202714-2BBE-426F-A503-BA1B0119E0F0}"/>
    <cellStyle name="Output 2 4 2 11" xfId="24117" xr:uid="{D9E82439-4E5C-4A92-9155-500C64C6254F}"/>
    <cellStyle name="Output 2 4 2 2" xfId="1008" xr:uid="{1E29A079-2DDF-4FCA-A6A8-B54D28CD0174}"/>
    <cellStyle name="Output 2 4 2 2 2" xfId="9384" xr:uid="{092D9914-ECB9-40E4-A752-E68CEE74315C}"/>
    <cellStyle name="Output 2 4 2 2 2 2" xfId="22217" xr:uid="{A7764393-86F6-462F-A5F6-68719BB028ED}"/>
    <cellStyle name="Output 2 4 2 2 2 2 2" xfId="24622" xr:uid="{87158143-EC4D-4E1F-8FCC-D3C849D623A2}"/>
    <cellStyle name="Output 2 4 2 2 2 3" xfId="23747" xr:uid="{EC90DBAA-2241-4151-9502-F9271B349F57}"/>
    <cellStyle name="Output 2 4 2 2 2 3 2" xfId="25193" xr:uid="{28CB4E95-442D-4BB4-A604-AFDE042C7C30}"/>
    <cellStyle name="Output 2 4 2 2 2 4" xfId="23714" xr:uid="{85708160-D789-48AA-90D5-7938559C2A9C}"/>
    <cellStyle name="Output 2 4 2 2 2 4 2" xfId="25160" xr:uid="{7C075716-5E72-4A9B-880C-12330D74E337}"/>
    <cellStyle name="Output 2 4 2 2 2 5" xfId="20979" xr:uid="{2D876A48-EA69-48C8-9396-7F4091A0EF4B}"/>
    <cellStyle name="Output 2 4 2 2 2 5 2" xfId="24395" xr:uid="{0856F3DB-C9B6-46E1-A8BE-06D59058BC22}"/>
    <cellStyle name="Output 2 4 2 2 2 6" xfId="19752" xr:uid="{31729940-E706-4C78-928B-5DD34B2E207A}"/>
    <cellStyle name="Output 2 4 2 2 2 6 2" xfId="43932" xr:uid="{15AF87FE-5EB7-4A5A-84AD-BBFCBB72322A}"/>
    <cellStyle name="Output 2 4 2 2 2 7" xfId="24288" xr:uid="{B10156A0-CCAD-44A6-942F-592C514D1DC4}"/>
    <cellStyle name="Output 2 4 2 2 3" xfId="16918" xr:uid="{BC15BDA3-234F-4C97-8EAD-17131C9A6A18}"/>
    <cellStyle name="Output 2 4 2 2 3 2" xfId="21382" xr:uid="{A517CB4D-4EE4-4CAC-A97D-3D3DBC33C71E}"/>
    <cellStyle name="Output 2 4 2 2 3 2 2" xfId="45498" xr:uid="{D09CB22A-15BB-4575-A268-2E9E6D6C01AA}"/>
    <cellStyle name="Output 2 4 2 2 3 3" xfId="24492" xr:uid="{666D035C-F3EE-48D3-862E-B990D2285B1C}"/>
    <cellStyle name="Output 2 4 2 2 4" xfId="17457" xr:uid="{9DF015C2-614C-493F-8CC9-7CCE77706483}"/>
    <cellStyle name="Output 2 4 2 2 4 2" xfId="23402" xr:uid="{0E5170A8-F21C-415F-82CC-423C3C095098}"/>
    <cellStyle name="Output 2 4 2 2 4 2 2" xfId="47362" xr:uid="{E291A133-A469-49AF-B267-C927292FE8BD}"/>
    <cellStyle name="Output 2 4 2 2 4 3" xfId="24848" xr:uid="{731D6C01-C6CB-4715-8146-7E101CA1396C}"/>
    <cellStyle name="Output 2 4 2 2 5" xfId="23990" xr:uid="{26D5FDBA-A155-4229-92F1-9802A5939B88}"/>
    <cellStyle name="Output 2 4 2 2 5 2" xfId="25436" xr:uid="{91ACA873-A7C0-4CD0-B713-84F1D451B9C9}"/>
    <cellStyle name="Output 2 4 2 2 6" xfId="23712" xr:uid="{90B280D3-6CA2-4827-9267-55727E00BBBF}"/>
    <cellStyle name="Output 2 4 2 2 6 2" xfId="25158" xr:uid="{11C40BAA-AAD3-4F0B-8D91-92623C4BF855}"/>
    <cellStyle name="Output 2 4 2 2 7" xfId="18919" xr:uid="{72E846B6-42D4-4E5C-B659-BC7B1AD3892B}"/>
    <cellStyle name="Output 2 4 2 2 7 2" xfId="43115" xr:uid="{58C6C644-961A-4C7A-8AE3-1839266031A5}"/>
    <cellStyle name="Output 2 4 2 2 8" xfId="24178" xr:uid="{AA233CE9-FFF6-48CF-9FE6-95E8715B097B}"/>
    <cellStyle name="Output 2 4 2 3" xfId="3899" xr:uid="{2841D0D2-91E1-4994-BFE1-765101BEC768}"/>
    <cellStyle name="Output 2 4 2 3 2" xfId="12240" xr:uid="{29239BBA-6C2E-423E-9FFF-1FF4114D27D3}"/>
    <cellStyle name="Output 2 4 2 3 2 2" xfId="21611" xr:uid="{F06AD758-32D6-43DD-9733-5A0F7A91521B}"/>
    <cellStyle name="Output 2 4 2 3 2 2 2" xfId="45694" xr:uid="{F34CBDE6-33E3-478A-8D53-39D437B9CD99}"/>
    <cellStyle name="Output 2 4 2 3 2 3" xfId="24567" xr:uid="{F83CBBAC-4426-4270-BE38-929D7BFE2BD8}"/>
    <cellStyle name="Output 2 4 2 3 3" xfId="17161" xr:uid="{D11A9A02-E58E-4CE4-AABE-E5D9DFE311E7}"/>
    <cellStyle name="Output 2 4 2 3 3 2" xfId="23534" xr:uid="{971AA496-5DD4-426E-8754-B54D71749058}"/>
    <cellStyle name="Output 2 4 2 3 3 2 2" xfId="47459" xr:uid="{E84BDF58-BC54-414B-A3E7-7EAA01D1DC86}"/>
    <cellStyle name="Output 2 4 2 3 3 3" xfId="24980" xr:uid="{7E8DBE64-DD99-4BBC-8CA5-5AF7912A054B}"/>
    <cellStyle name="Output 2 4 2 3 4" xfId="17437" xr:uid="{6917B88E-987C-4119-A916-3E2CD1C50F96}"/>
    <cellStyle name="Output 2 4 2 3 4 2" xfId="24002" xr:uid="{6100F3F3-F27F-4384-A7A4-8A4F9515C054}"/>
    <cellStyle name="Output 2 4 2 3 4 2 2" xfId="47633" xr:uid="{AAA6CC00-3689-49E0-BDDD-06EC3234DDC3}"/>
    <cellStyle name="Output 2 4 2 3 4 3" xfId="25448" xr:uid="{FE58D54C-780F-4601-A936-3BFBD6F18129}"/>
    <cellStyle name="Output 2 4 2 3 5" xfId="23715" xr:uid="{F85A7F4A-2645-4917-9579-9D59BE9E24AB}"/>
    <cellStyle name="Output 2 4 2 3 5 2" xfId="25161" xr:uid="{0E7950B9-E606-4C75-8547-DDEDC685F627}"/>
    <cellStyle name="Output 2 4 2 3 6" xfId="19142" xr:uid="{10456995-4716-425E-991E-8CB1A8933CEB}"/>
    <cellStyle name="Output 2 4 2 3 6 2" xfId="43336" xr:uid="{DD8D6E1A-E9B0-4A03-818F-3A41B1581833}"/>
    <cellStyle name="Output 2 4 2 3 7" xfId="24243" xr:uid="{25D4A32E-1C8B-47CA-ABF0-FC43660CD55D}"/>
    <cellStyle name="Output 2 4 2 4" xfId="4268" xr:uid="{7A882F85-4812-4F19-9F30-87D60D973256}"/>
    <cellStyle name="Output 2 4 2 4 2" xfId="12609" xr:uid="{F1E34F60-11B7-44B0-BA46-304E554A605D}"/>
    <cellStyle name="Output 2 4 2 4 2 2" xfId="37194" xr:uid="{57A0C7BB-63A3-445E-BA27-DB010BEC9FCD}"/>
    <cellStyle name="Output 2 4 2 4 3" xfId="17270" xr:uid="{25219D00-8CF8-4AA5-9A8C-374EF38192C6}"/>
    <cellStyle name="Output 2 4 2 4 3 2" xfId="41616" xr:uid="{7A6073B0-7BCB-4D8A-98EA-678ECCDAD3CF}"/>
    <cellStyle name="Output 2 4 2 4 4" xfId="17606" xr:uid="{E356B686-DF74-4226-BE14-6B13C3D52356}"/>
    <cellStyle name="Output 2 4 2 4 4 2" xfId="41863" xr:uid="{CB30AE7B-B8C0-456B-B2BE-EB3AF46AAA98}"/>
    <cellStyle name="Output 2 4 2 4 5" xfId="21012" xr:uid="{33A751ED-88D7-45B9-8513-B841F9832EBD}"/>
    <cellStyle name="Output 2 4 2 4 5 2" xfId="45140" xr:uid="{D22C7B34-F5A7-44FB-A970-566A317DEA40}"/>
    <cellStyle name="Output 2 4 2 4 6" xfId="24423" xr:uid="{35995E98-DB54-42D8-9625-0750107100E9}"/>
    <cellStyle name="Output 2 4 2 5" xfId="4656" xr:uid="{706ED577-6346-4F55-A063-010C897363A6}"/>
    <cellStyle name="Output 2 4 2 5 2" xfId="12997" xr:uid="{02A3F7BF-4B2A-40A4-9CD6-0F3CE0150A9C}"/>
    <cellStyle name="Output 2 4 2 5 2 2" xfId="37582" xr:uid="{7F90AC6A-6076-443A-B63B-93B95C5AAE6A}"/>
    <cellStyle name="Output 2 4 2 5 3" xfId="17330" xr:uid="{78B21173-EF4E-4CBD-AFB0-23729AE06FFF}"/>
    <cellStyle name="Output 2 4 2 5 3 2" xfId="41665" xr:uid="{99B40BC8-6FC1-48C9-984B-A46DE9268340}"/>
    <cellStyle name="Output 2 4 2 5 4" xfId="17507" xr:uid="{27FB98E6-5D69-4212-9426-CA116AA9A236}"/>
    <cellStyle name="Output 2 4 2 5 4 2" xfId="41802" xr:uid="{567815C9-9CDF-4274-BB91-AC8A664494D4}"/>
    <cellStyle name="Output 2 4 2 5 5" xfId="23233" xr:uid="{B1B3449A-4CE5-4F35-B35C-CA76DA1F4E23}"/>
    <cellStyle name="Output 2 4 2 5 5 2" xfId="47244" xr:uid="{BCEE751A-CEC2-483F-AE7C-44885A6186F9}"/>
    <cellStyle name="Output 2 4 2 5 6" xfId="24679" xr:uid="{230015E2-AABE-4EC0-8A1D-5A4FB29EC7FD}"/>
    <cellStyle name="Output 2 4 2 6" xfId="4968" xr:uid="{5BBFF0B5-4761-4DD4-B85A-85E0003EE187}"/>
    <cellStyle name="Output 2 4 2 6 2" xfId="17415" xr:uid="{61703077-9FB3-47AB-A156-5434D25D4844}"/>
    <cellStyle name="Output 2 4 2 6 2 2" xfId="41743" xr:uid="{1AD6E613-8EF3-4344-87DF-39E796E607D7}"/>
    <cellStyle name="Output 2 4 2 6 3" xfId="17593" xr:uid="{7DA8BCEF-02F0-493F-BF4D-B96A5C984082}"/>
    <cellStyle name="Output 2 4 2 6 3 2" xfId="41856" xr:uid="{E07671DD-4810-4997-8C49-892A80CFF720}"/>
    <cellStyle name="Output 2 4 2 6 4" xfId="23867" xr:uid="{6CAEFBAD-7D96-4E8B-BCE8-DFAF60DE46B7}"/>
    <cellStyle name="Output 2 4 2 6 4 2" xfId="47579" xr:uid="{795D03B7-55BE-4C83-9836-A407B4B86759}"/>
    <cellStyle name="Output 2 4 2 6 5" xfId="25313" xr:uid="{2C3AB588-10AB-4ABE-8F61-599D8AB8F361}"/>
    <cellStyle name="Output 2 4 2 7" xfId="8586" xr:uid="{10D6D6F1-20FE-4877-B287-077D929D472B}"/>
    <cellStyle name="Output 2 4 2 7 2" xfId="23613" xr:uid="{B6206544-BF58-4B37-8C4E-555E80EBB196}"/>
    <cellStyle name="Output 2 4 2 7 2 2" xfId="47499" xr:uid="{704C9CFF-3653-478C-AD13-F02F784C3CA5}"/>
    <cellStyle name="Output 2 4 2 7 3" xfId="25059" xr:uid="{5B8DF7CB-FF65-4D60-B973-50F3F1A6A1B7}"/>
    <cellStyle name="Output 2 4 2 8" xfId="17078" xr:uid="{7E3E7F24-61A8-445E-8DCC-68D853308A7A}"/>
    <cellStyle name="Output 2 4 2 8 2" xfId="41507" xr:uid="{B33266A5-8C5B-4461-9E11-8DCCDC79AF24}"/>
    <cellStyle name="Output 2 4 2 9" xfId="17943" xr:uid="{3CAB1177-5406-41C1-A7E6-60CA58EC0D92}"/>
    <cellStyle name="Output 2 4 2 9 2" xfId="42168" xr:uid="{883C4482-3D15-4F0C-87C5-785989581094}"/>
    <cellStyle name="Output 2 4 3" xfId="778" xr:uid="{B22434A2-189D-431A-BC03-241CBEAF4A33}"/>
    <cellStyle name="Output 2 4 3 2" xfId="9163" xr:uid="{FAEAFC08-D2BD-4721-99AE-5D5FF2ECA4FF}"/>
    <cellStyle name="Output 2 4 3 2 2" xfId="22001" xr:uid="{7FB356DB-C7B6-4E99-A835-9C6CF905A406}"/>
    <cellStyle name="Output 2 4 3 2 2 2" xfId="24593" xr:uid="{4EAC561B-C19F-47B9-B421-A4A7A00F5C2E}"/>
    <cellStyle name="Output 2 4 3 2 3" xfId="23658" xr:uid="{69615BF0-F28E-4B4B-A91A-B25D890EBB40}"/>
    <cellStyle name="Output 2 4 3 2 3 2" xfId="25104" xr:uid="{07F89602-37E3-47EB-8DA4-747FADAF45C7}"/>
    <cellStyle name="Output 2 4 3 2 4" xfId="23294" xr:uid="{7AEBAA16-A5A6-41A3-9147-E0EFBE8EA1AE}"/>
    <cellStyle name="Output 2 4 3 2 4 2" xfId="24740" xr:uid="{2F374C27-11CC-488B-8AD7-5EFE3644DE5A}"/>
    <cellStyle name="Output 2 4 3 2 5" xfId="23600" xr:uid="{EF250B08-E855-4258-8866-E5960ADA512F}"/>
    <cellStyle name="Output 2 4 3 2 5 2" xfId="25046" xr:uid="{3D666703-D7F8-4773-A8EF-71860CCEC73B}"/>
    <cellStyle name="Output 2 4 3 2 6" xfId="19535" xr:uid="{54278E22-E2AC-43B1-8BB0-A3E04F965ED6}"/>
    <cellStyle name="Output 2 4 3 2 6 2" xfId="43723" xr:uid="{B7431590-D76A-4263-BC0F-17C662EF3CD1}"/>
    <cellStyle name="Output 2 4 3 2 7" xfId="24266" xr:uid="{18F9BC54-1CFF-41B7-8353-5927A5F5C08F}"/>
    <cellStyle name="Output 2 4 3 3" xfId="16877" xr:uid="{15B3C677-0233-445F-BFEA-568738814843}"/>
    <cellStyle name="Output 2 4 3 3 2" xfId="21363" xr:uid="{D68CE5D4-BB71-46C1-9E3D-145F2F8EF0F2}"/>
    <cellStyle name="Output 2 4 3 3 2 2" xfId="45480" xr:uid="{E9319B71-0974-4AE2-A8AE-33FC024EB8F5}"/>
    <cellStyle name="Output 2 4 3 3 3" xfId="24473" xr:uid="{88363936-C9AD-4EFD-9B74-9311FC94B351}"/>
    <cellStyle name="Output 2 4 3 4" xfId="17051" xr:uid="{57BBC595-9D7C-4257-9698-E4B878ED3E93}"/>
    <cellStyle name="Output 2 4 3 4 2" xfId="23379" xr:uid="{25AF160A-3095-42EC-8C3F-ACA0BBA0D662}"/>
    <cellStyle name="Output 2 4 3 4 2 2" xfId="47339" xr:uid="{6397A511-8F80-4F79-8D36-B0FD5664784A}"/>
    <cellStyle name="Output 2 4 3 4 3" xfId="24825" xr:uid="{1D834351-78AE-4764-BB6A-8478EA1DF3BF}"/>
    <cellStyle name="Output 2 4 3 5" xfId="23691" xr:uid="{748B4AEB-C2BB-48EB-8FB1-16FEF5C1EC15}"/>
    <cellStyle name="Output 2 4 3 5 2" xfId="25137" xr:uid="{8388896B-70BA-4FA6-8280-06A8777A5C3B}"/>
    <cellStyle name="Output 2 4 3 6" xfId="23695" xr:uid="{C175A7D5-646D-4853-9C00-2641D23AA02D}"/>
    <cellStyle name="Output 2 4 3 6 2" xfId="25141" xr:uid="{DB7A882C-A604-435B-925C-EDCB91D2DDBF}"/>
    <cellStyle name="Output 2 4 3 7" xfId="18896" xr:uid="{4D951A54-9455-4D9A-BF73-E4C018452064}"/>
    <cellStyle name="Output 2 4 3 7 2" xfId="43092" xr:uid="{1D803266-B9BD-4317-8421-3401468712B2}"/>
    <cellStyle name="Output 2 4 3 8" xfId="24161" xr:uid="{035475B8-D398-43AC-87E1-906664FF6A42}"/>
    <cellStyle name="Output 2 4 4" xfId="3901" xr:uid="{C658EC66-BD2B-477C-A01D-DD4D07C6D0AC}"/>
    <cellStyle name="Output 2 4 4 2" xfId="12242" xr:uid="{1E9A2930-E15F-4C44-829B-91574E8FCD3F}"/>
    <cellStyle name="Output 2 4 4 2 2" xfId="21584" xr:uid="{411CD622-E36F-4816-908C-2354A5BEE926}"/>
    <cellStyle name="Output 2 4 4 2 2 2" xfId="45675" xr:uid="{66FAA154-4533-42A9-90D4-82D69B6C6795}"/>
    <cellStyle name="Output 2 4 4 2 3" xfId="24551" xr:uid="{5443B788-E6F4-4CAC-91FD-E971F6F605D2}"/>
    <cellStyle name="Output 2 4 4 3" xfId="17163" xr:uid="{8D88CD67-C4B4-41FF-9601-1BC7D68CDD38}"/>
    <cellStyle name="Output 2 4 4 3 2" xfId="23509" xr:uid="{E8BBA886-DB41-4E53-B352-AD6C111D4F59}"/>
    <cellStyle name="Output 2 4 4 3 2 2" xfId="47435" xr:uid="{79FEDDB8-1D20-4BFC-A1D2-B5186E114A9A}"/>
    <cellStyle name="Output 2 4 4 3 3" xfId="24955" xr:uid="{F6B5F34F-DDC3-4534-89B8-BE163086DF8E}"/>
    <cellStyle name="Output 2 4 4 4" xfId="17618" xr:uid="{97D0D60C-4404-4EA5-83B3-5B76DDA76F60}"/>
    <cellStyle name="Output 2 4 4 4 2" xfId="23676" xr:uid="{A84FFC8D-D8B0-419A-9BE7-A149C33184C7}"/>
    <cellStyle name="Output 2 4 4 4 2 2" xfId="47523" xr:uid="{EC6704DE-3AEC-4BF6-AF7E-40B573F0FCB1}"/>
    <cellStyle name="Output 2 4 4 4 3" xfId="25122" xr:uid="{E775E581-9DF3-424E-904B-5C6A0D3B2F5A}"/>
    <cellStyle name="Output 2 4 4 5" xfId="23430" xr:uid="{4630F897-69E8-4E2B-B285-463DF7F672BD}"/>
    <cellStyle name="Output 2 4 4 5 2" xfId="24876" xr:uid="{9146F613-EDD4-48A6-88EB-E0D501F8A751}"/>
    <cellStyle name="Output 2 4 4 6" xfId="19114" xr:uid="{0175670F-C551-4477-B8F2-04EAAFC9A0B9}"/>
    <cellStyle name="Output 2 4 4 6 2" xfId="43308" xr:uid="{1F462F89-27A0-4DC7-95A4-BA21A3D42ADA}"/>
    <cellStyle name="Output 2 4 4 7" xfId="24226" xr:uid="{B8CBA651-0913-4A24-A992-72751F74D742}"/>
    <cellStyle name="Output 2 4 5" xfId="4240" xr:uid="{EA7A43FE-2C17-400F-978A-F054B751D865}"/>
    <cellStyle name="Output 2 4 5 2" xfId="12581" xr:uid="{BB18F75F-2D5E-48DE-BCD8-08701E0FB818}"/>
    <cellStyle name="Output 2 4 5 2 2" xfId="37166" xr:uid="{D03EED18-DF33-4169-BBCF-B77A00C61CCD}"/>
    <cellStyle name="Output 2 4 5 3" xfId="17247" xr:uid="{20137664-4A5E-44B8-9BAB-D30094AAFD69}"/>
    <cellStyle name="Output 2 4 5 3 2" xfId="41593" xr:uid="{71D93AFC-500D-42CA-B6E1-8F66EE060491}"/>
    <cellStyle name="Output 2 4 5 4" xfId="17527" xr:uid="{D03388BF-A6E9-4514-8D44-AD6C1346C219}"/>
    <cellStyle name="Output 2 4 5 4 2" xfId="41816" xr:uid="{A1403C55-6803-41CC-AA4E-00DD62ABEEB6}"/>
    <cellStyle name="Output 2 4 5 5" xfId="20987" xr:uid="{830FD272-B030-45A9-A3E4-836FA3E72571}"/>
    <cellStyle name="Output 2 4 5 5 2" xfId="45119" xr:uid="{18E9533E-F719-474D-A59C-F5E09BB95756}"/>
    <cellStyle name="Output 2 4 5 6" xfId="24403" xr:uid="{B8DF4E51-DA47-4F2C-8431-CFEC6109FEA2}"/>
    <cellStyle name="Output 2 4 6" xfId="4658" xr:uid="{EA4631D5-2C9E-4217-911E-2903EC361E2F}"/>
    <cellStyle name="Output 2 4 6 2" xfId="12999" xr:uid="{4A5AD1D3-662A-474D-AD44-B3C4F2E02865}"/>
    <cellStyle name="Output 2 4 6 2 2" xfId="37584" xr:uid="{8CE60FE7-01C3-4FA7-8E8B-4ABA7590E8A6}"/>
    <cellStyle name="Output 2 4 6 3" xfId="17332" xr:uid="{9498C30D-48EA-41DB-A74B-6035C6DB168F}"/>
    <cellStyle name="Output 2 4 6 3 2" xfId="41667" xr:uid="{5893C3EF-21B0-4A5D-874C-0657766FAF7C}"/>
    <cellStyle name="Output 2 4 6 4" xfId="17613" xr:uid="{4177AB11-ECC5-465C-8EFA-1FAE82385F8C}"/>
    <cellStyle name="Output 2 4 6 4 2" xfId="41870" xr:uid="{57D48BCC-3FFF-4346-A5F9-6B29EEA507B7}"/>
    <cellStyle name="Output 2 4 6 5" xfId="21413" xr:uid="{EF4B9AE9-2455-4B64-ADB3-E966D2FC62BF}"/>
    <cellStyle name="Output 2 4 6 5 2" xfId="45520" xr:uid="{AFC6C784-54F4-46E5-A8C8-12AC39B37A93}"/>
    <cellStyle name="Output 2 4 6 6" xfId="24515" xr:uid="{7FD82F88-7DDC-41E7-881B-57B481E47C97}"/>
    <cellStyle name="Output 2 4 7" xfId="4751" xr:uid="{969EFE38-F89A-4446-8751-4C096BB30974}"/>
    <cellStyle name="Output 2 4 7 2" xfId="17375" xr:uid="{404A051E-7684-4481-82DE-05245E86825D}"/>
    <cellStyle name="Output 2 4 7 2 2" xfId="41705" xr:uid="{16232DB1-6F6E-4490-8065-F5497352E870}"/>
    <cellStyle name="Output 2 4 7 3" xfId="16882" xr:uid="{6DAE94C7-C3E7-4313-8C2E-118A08F508D2}"/>
    <cellStyle name="Output 2 4 7 3 2" xfId="41435" xr:uid="{52A61B41-E226-4383-B8D6-B0C27C401944}"/>
    <cellStyle name="Output 2 4 7 4" xfId="23861" xr:uid="{4BDA020A-EDF5-484E-A0C4-91838DB2C30E}"/>
    <cellStyle name="Output 2 4 7 4 2" xfId="47576" xr:uid="{62352977-ED33-454C-9A7C-77FD2235F76C}"/>
    <cellStyle name="Output 2 4 7 5" xfId="25307" xr:uid="{EE22A310-A639-418C-B655-E2ECCF02405B}"/>
    <cellStyle name="Output 2 4 8" xfId="8607" xr:uid="{D909E2BF-57AC-4968-ACCB-5EC95AF27E0B}"/>
    <cellStyle name="Output 2 4 8 2" xfId="23487" xr:uid="{50C0047D-99E5-4EAC-A179-5E0E8E24A5B2}"/>
    <cellStyle name="Output 2 4 8 2 2" xfId="47415" xr:uid="{C1F99D7C-C6FB-4B4E-9FDF-8B628999AE7C}"/>
    <cellStyle name="Output 2 4 8 3" xfId="24933" xr:uid="{CFD4257E-23FA-4975-9BE9-9309772F56BD}"/>
    <cellStyle name="Output 2 4 9" xfId="17194" xr:uid="{72EB72D5-1020-46F0-AFBB-675C28B77DFE}"/>
    <cellStyle name="Output 2 4 9 2" xfId="41542" xr:uid="{0E6AFFF3-C18C-44CC-A08F-A5B6F96D24BA}"/>
    <cellStyle name="Output 2 5" xfId="220" xr:uid="{7A3A7A5C-B090-4D65-A071-C1ED4D50CFC8}"/>
    <cellStyle name="Output 2 5 10" xfId="17870" xr:uid="{4432A320-E044-4B8F-9A9F-125823E7163C}"/>
    <cellStyle name="Output 2 5 10 2" xfId="42095" xr:uid="{675C5D4C-41D5-40DC-9CD0-C37B2B8F3F7E}"/>
    <cellStyle name="Output 2 5 11" xfId="18311" xr:uid="{B4B0DB29-09EE-41EC-813F-A2F8579BE586}"/>
    <cellStyle name="Output 2 5 11 2" xfId="42536" xr:uid="{CBBD735D-F990-49BC-A079-0A9531BF5B16}"/>
    <cellStyle name="Output 2 5 12" xfId="20360" xr:uid="{5E0FBAEF-1E0A-44C1-AFDD-D8077DC32882}"/>
    <cellStyle name="Output 2 5 2" xfId="428" xr:uid="{3FDC404E-7FD5-45E5-89A3-9EC145F77CAB}"/>
    <cellStyle name="Output 2 5 2 2" xfId="1066" xr:uid="{DA7F8BD0-6D86-4CD5-B2A6-FEA612FBD0E1}"/>
    <cellStyle name="Output 2 5 2 2 2" xfId="9442" xr:uid="{CEFFCD9C-6C9D-4708-8357-246122162D03}"/>
    <cellStyle name="Output 2 5 2 2 2 2" xfId="22275" xr:uid="{274F6B9D-4AAC-4F12-A54F-E718C8DB19EC}"/>
    <cellStyle name="Output 2 5 2 2 2 2 2" xfId="24627" xr:uid="{392BC20E-00A8-4458-AD9A-EEC130F5ED67}"/>
    <cellStyle name="Output 2 5 2 2 2 3" xfId="23764" xr:uid="{65741F56-A144-48F0-ADC6-143564B79F6A}"/>
    <cellStyle name="Output 2 5 2 2 2 3 2" xfId="25210" xr:uid="{FE910D54-8A5F-474F-AC5C-D8E65BCF2D48}"/>
    <cellStyle name="Output 2 5 2 2 2 4" xfId="23900" xr:uid="{DB3E1D9F-C99F-4A68-B884-D375EBF20527}"/>
    <cellStyle name="Output 2 5 2 2 2 4 2" xfId="25346" xr:uid="{A6E25C69-575A-445B-A31F-A16D316F881C}"/>
    <cellStyle name="Output 2 5 2 2 2 5" xfId="24067" xr:uid="{09D39F4C-645D-4BE7-847A-BF38D06C7773}"/>
    <cellStyle name="Output 2 5 2 2 2 5 2" xfId="25513" xr:uid="{DA7EB7D7-EAD4-4D3E-BDC0-5DC60B72A461}"/>
    <cellStyle name="Output 2 5 2 2 2 6" xfId="19810" xr:uid="{9B2CC561-0E94-48A3-8F19-FFBDD80FDFCE}"/>
    <cellStyle name="Output 2 5 2 2 2 6 2" xfId="43990" xr:uid="{E7C08B47-1191-49E4-9BE4-11A2121F8A27}"/>
    <cellStyle name="Output 2 5 2 2 2 7" xfId="24293" xr:uid="{D84E7480-E1EB-4FDD-A3CA-1EAEB1B917E3}"/>
    <cellStyle name="Output 2 5 2 2 3" xfId="16926" xr:uid="{288F6FCB-0B13-4AD5-BA9A-D3DE406D1EB0}"/>
    <cellStyle name="Output 2 5 2 2 3 2" xfId="21394" xr:uid="{AF520606-4FD6-49D3-8692-4A4B425429C8}"/>
    <cellStyle name="Output 2 5 2 2 3 2 2" xfId="45505" xr:uid="{ED90EACA-00C7-485C-A765-6AFCB7D558F0}"/>
    <cellStyle name="Output 2 5 2 2 3 3" xfId="24501" xr:uid="{43DE0221-B9E3-43E6-9F14-E3FC85B0328F}"/>
    <cellStyle name="Output 2 5 2 2 4" xfId="17432" xr:uid="{4383A884-84DE-411F-8EDF-1F6F75A21D94}"/>
    <cellStyle name="Output 2 5 2 2 4 2" xfId="23416" xr:uid="{F65561B5-BE97-4D41-BBDB-5165E34326E2}"/>
    <cellStyle name="Output 2 5 2 2 4 2 2" xfId="47371" xr:uid="{2FDEE8CC-26E3-4E85-B7A4-D4C84EBFAB0C}"/>
    <cellStyle name="Output 2 5 2 2 4 3" xfId="24862" xr:uid="{AF5F9872-8EBC-41A9-8EF8-BDA99C144048}"/>
    <cellStyle name="Output 2 5 2 2 5" xfId="23711" xr:uid="{5BCBF281-4041-4BD6-84CA-1A022E177F21}"/>
    <cellStyle name="Output 2 5 2 2 5 2" xfId="25157" xr:uid="{5BAF24CC-A0BE-4B03-AB9E-ECECE3DB1527}"/>
    <cellStyle name="Output 2 5 2 2 6" xfId="23852" xr:uid="{57791C25-CDE5-4D3A-A9BB-A68A0F87D1A1}"/>
    <cellStyle name="Output 2 5 2 2 6 2" xfId="25298" xr:uid="{2B4D4199-538D-47D8-9B01-FF5FD00C7F00}"/>
    <cellStyle name="Output 2 5 2 2 7" xfId="18933" xr:uid="{D76139D0-5FE0-489F-BD37-C65B3B98FB95}"/>
    <cellStyle name="Output 2 5 2 2 7 2" xfId="43129" xr:uid="{8535E480-4EDF-49CF-8EFF-92E8FD0E89FC}"/>
    <cellStyle name="Output 2 5 2 2 8" xfId="24186" xr:uid="{1D8FE773-B285-455B-8563-3FFE0A94D8E6}"/>
    <cellStyle name="Output 2 5 2 3" xfId="5026" xr:uid="{5778E4BB-4DD9-408D-AFA8-582E8232964E}"/>
    <cellStyle name="Output 2 5 2 3 2" xfId="17420" xr:uid="{D79D1C7C-3BB7-4265-A0C7-32B012C97A2D}"/>
    <cellStyle name="Output 2 5 2 3 2 2" xfId="21683" xr:uid="{2ADEA91F-7873-4F4F-9F28-2B2525D0C689}"/>
    <cellStyle name="Output 2 5 2 3 2 2 2" xfId="45760" xr:uid="{3D74B744-BA9C-4A5F-9880-8265FA42136B}"/>
    <cellStyle name="Output 2 5 2 3 2 3" xfId="24571" xr:uid="{060DBA87-6C6B-4377-8781-E3A820DDDEF4}"/>
    <cellStyle name="Output 2 5 2 3 3" xfId="17283" xr:uid="{00BE22B4-55BF-465F-94F6-5290187C6A3E}"/>
    <cellStyle name="Output 2 5 2 3 3 2" xfId="23564" xr:uid="{E2B7F483-55EB-4B1B-ACC5-883ACE4C8D04}"/>
    <cellStyle name="Output 2 5 2 3 3 2 2" xfId="47477" xr:uid="{053E5821-D5B7-4482-A9DE-8CB91AF8DEEC}"/>
    <cellStyle name="Output 2 5 2 3 3 3" xfId="25010" xr:uid="{91812E05-4333-495F-A25D-77D53F1E8C16}"/>
    <cellStyle name="Output 2 5 2 3 4" xfId="22552" xr:uid="{32A9E4AB-E5D8-4E56-90FF-14E5F9A13A19}"/>
    <cellStyle name="Output 2 5 2 3 4 2" xfId="24639" xr:uid="{BE080981-AFB5-4782-8F49-73759D68C12C}"/>
    <cellStyle name="Output 2 5 2 3 5" xfId="23770" xr:uid="{E52C747D-D6C2-467B-8059-0753C0AB460E}"/>
    <cellStyle name="Output 2 5 2 3 5 2" xfId="25216" xr:uid="{670EF001-A9CA-4A43-A252-DEABB7273A0D}"/>
    <cellStyle name="Output 2 5 2 3 6" xfId="19218" xr:uid="{37D43E0C-A531-47F7-BA58-E69B7EAEA801}"/>
    <cellStyle name="Output 2 5 2 3 6 2" xfId="43412" xr:uid="{EDE11580-5D9D-43C9-9086-9A0584D07441}"/>
    <cellStyle name="Output 2 5 2 3 7" xfId="24251" xr:uid="{92EE1C7B-746E-421E-832A-8D9F89BBAA39}"/>
    <cellStyle name="Output 2 5 2 4" xfId="8468" xr:uid="{2693B4F6-5911-432F-8684-2144C456A2A5}"/>
    <cellStyle name="Output 2 5 2 4 2" xfId="16726" xr:uid="{5A2AF364-8C64-4809-A51B-1114DA58F6B6}"/>
    <cellStyle name="Output 2 5 2 4 2 2" xfId="41308" xr:uid="{527581AF-D4BF-453C-BD23-FCB4C0D016BE}"/>
    <cellStyle name="Output 2 5 2 4 3" xfId="17648" xr:uid="{D643B69C-0C80-4658-91DC-44F19826EF77}"/>
    <cellStyle name="Output 2 5 2 4 3 2" xfId="41892" xr:uid="{785F93F6-1FAE-4A1C-B748-28CAFC1D5F27}"/>
    <cellStyle name="Output 2 5 2 4 4" xfId="17590" xr:uid="{AC5439ED-A028-4553-9441-8F6E6F46E885}"/>
    <cellStyle name="Output 2 5 2 4 4 2" xfId="41853" xr:uid="{7F55B490-5996-4B98-A904-DB36ED1A411D}"/>
    <cellStyle name="Output 2 5 2 4 5" xfId="21087" xr:uid="{BAA5A95A-3A46-4BA0-85D7-0EC6A42FF7A8}"/>
    <cellStyle name="Output 2 5 2 4 5 2" xfId="45208" xr:uid="{172DBAF9-C6CF-4722-A4C5-46CFDFF678CF}"/>
    <cellStyle name="Output 2 5 2 4 6" xfId="24433" xr:uid="{1D3F06B8-081E-4218-83BD-051D2B367D1D}"/>
    <cellStyle name="Output 2 5 2 5" xfId="9079" xr:uid="{F8CD1F39-DD6C-493D-A103-7B5E45500590}"/>
    <cellStyle name="Output 2 5 2 5 2" xfId="23265" xr:uid="{5820EEBE-88C5-4D90-8C43-32E9568A33B9}"/>
    <cellStyle name="Output 2 5 2 5 2 2" xfId="47261" xr:uid="{B1B51FEC-7985-43B7-80C8-0BFF7C28C5A9}"/>
    <cellStyle name="Output 2 5 2 5 3" xfId="24711" xr:uid="{EF791167-56DF-4437-B60B-3338363C97BE}"/>
    <cellStyle name="Output 2 5 2 6" xfId="16923" xr:uid="{C9FBFA1C-62FC-4203-82D8-89B85D6EE92F}"/>
    <cellStyle name="Output 2 5 2 6 2" xfId="24024" xr:uid="{968D4653-7CC2-4F35-A12E-C2A5B2A73F74}"/>
    <cellStyle name="Output 2 5 2 6 2 2" xfId="47646" xr:uid="{33FC8094-1FAC-42A2-959B-34ADDA0AC2B7}"/>
    <cellStyle name="Output 2 5 2 6 3" xfId="25470" xr:uid="{4D69A631-0DCF-4C53-BA8A-14F730B7601D}"/>
    <cellStyle name="Output 2 5 2 7" xfId="23425" xr:uid="{FFCC6E87-EDE9-4874-BFAE-DADBD5E95FBB}"/>
    <cellStyle name="Output 2 5 2 7 2" xfId="24871" xr:uid="{5373380E-C957-453C-8E2E-EA15892EDA72}"/>
    <cellStyle name="Output 2 5 2 8" xfId="18611" xr:uid="{B5E53A11-F8A0-4192-AE97-D12904746E28}"/>
    <cellStyle name="Output 2 5 2 8 2" xfId="42807" xr:uid="{DE7D6937-48A8-40FD-B0A4-851D8256D37A}"/>
    <cellStyle name="Output 2 5 2 9" xfId="24125" xr:uid="{F8D2BDB6-D72A-490C-B9E0-0104EF0046E3}"/>
    <cellStyle name="Output 2 5 3" xfId="837" xr:uid="{73F7238E-9F9B-43B4-983D-DE71482C7992}"/>
    <cellStyle name="Output 2 5 3 2" xfId="9221" xr:uid="{2F9F4058-0689-4195-A328-27745BBB0E71}"/>
    <cellStyle name="Output 2 5 3 2 2" xfId="22059" xr:uid="{99629B80-A8A7-4B82-8F62-9F9E69A68F5D}"/>
    <cellStyle name="Output 2 5 3 2 2 2" xfId="24598" xr:uid="{B98C9BA2-69FF-40C6-8B5C-11D8C59069BE}"/>
    <cellStyle name="Output 2 5 3 2 3" xfId="23679" xr:uid="{0E8DF93A-BABC-499A-8005-74C399031AE3}"/>
    <cellStyle name="Output 2 5 3 2 3 2" xfId="25125" xr:uid="{449C2016-5E7B-4394-9473-880902ACFC6C}"/>
    <cellStyle name="Output 2 5 3 2 4" xfId="23729" xr:uid="{78BBA64C-7045-4A82-B499-A2FC8467A618}"/>
    <cellStyle name="Output 2 5 3 2 4 2" xfId="25175" xr:uid="{9CB7976B-8D0D-4A9A-9402-15CFAB5F09B1}"/>
    <cellStyle name="Output 2 5 3 2 5" xfId="23903" xr:uid="{5CC6C796-526D-43A0-82D0-B0E48F0F50DA}"/>
    <cellStyle name="Output 2 5 3 2 5 2" xfId="25349" xr:uid="{4194A9AA-B4DC-40BB-88CB-59EE062B72C7}"/>
    <cellStyle name="Output 2 5 3 2 6" xfId="19593" xr:uid="{F8A9F9A2-E63F-480B-B1BB-50C8A4E5D4AA}"/>
    <cellStyle name="Output 2 5 3 2 6 2" xfId="43781" xr:uid="{22464E9D-F425-4DCF-A5FF-113CB5A459FE}"/>
    <cellStyle name="Output 2 5 3 2 7" xfId="24271" xr:uid="{AF324A08-07F6-4448-A6E6-A68F579F005E}"/>
    <cellStyle name="Output 2 5 3 3" xfId="16885" xr:uid="{D981F318-3A1A-4118-8DE2-83C73C82D589}"/>
    <cellStyle name="Output 2 5 3 3 2" xfId="21343" xr:uid="{CE96C029-CBA0-4594-A5AA-54E597ADD4F9}"/>
    <cellStyle name="Output 2 5 3 3 2 2" xfId="45461" xr:uid="{73D90076-082C-4333-B498-9B2A4D3D68D0}"/>
    <cellStyle name="Output 2 5 3 3 3" xfId="24453" xr:uid="{6D9A5A33-FAB5-460F-A91E-E37C29C00904}"/>
    <cellStyle name="Output 2 5 3 4" xfId="17440" xr:uid="{0541DE39-FDA3-4B3C-BAA7-785B2A676CFA}"/>
    <cellStyle name="Output 2 5 3 4 2" xfId="23355" xr:uid="{883F8122-A7BE-404A-8202-5C04E5ACCFBC}"/>
    <cellStyle name="Output 2 5 3 4 2 2" xfId="47315" xr:uid="{8B19FFD8-D337-4F9E-87C2-E9AFFC419730}"/>
    <cellStyle name="Output 2 5 3 4 3" xfId="24801" xr:uid="{376A9CC8-0FEB-4839-A9B6-CF93CB86874B}"/>
    <cellStyle name="Output 2 5 3 5" xfId="24003" xr:uid="{35BDB6E2-1492-4D8D-B2D3-17CC827AAE8B}"/>
    <cellStyle name="Output 2 5 3 5 2" xfId="25449" xr:uid="{07E738FB-2C8A-4F82-A985-FDFAD4B4B961}"/>
    <cellStyle name="Output 2 5 3 6" xfId="23652" xr:uid="{4C2C740A-7AB6-4070-8300-4AC3C059B461}"/>
    <cellStyle name="Output 2 5 3 6 2" xfId="25098" xr:uid="{6AB1C721-C241-4C69-B248-FB30B287E7DA}"/>
    <cellStyle name="Output 2 5 3 7" xfId="18872" xr:uid="{7722DF20-6706-40F0-ABFA-5D4284647CD6}"/>
    <cellStyle name="Output 2 5 3 7 2" xfId="43068" xr:uid="{782F9A73-14F0-48E1-8910-AAC910A1C9D6}"/>
    <cellStyle name="Output 2 5 3 8" xfId="24143" xr:uid="{4863089D-B774-4415-8EDA-A7424144B296}"/>
    <cellStyle name="Output 2 5 4" xfId="3514" xr:uid="{DFDADFB0-7E51-41C1-8757-9C57370664AE}"/>
    <cellStyle name="Output 2 5 4 2" xfId="11855" xr:uid="{DF08B99B-B7FA-40D2-BB14-21364AF445CE}"/>
    <cellStyle name="Output 2 5 4 2 2" xfId="21510" xr:uid="{8CE106B0-D248-4B3D-B179-2CE097C07C35}"/>
    <cellStyle name="Output 2 5 4 2 2 2" xfId="45609" xr:uid="{5248BD39-20A4-4C06-A194-D77B34DEB15B}"/>
    <cellStyle name="Output 2 5 4 2 3" xfId="24534" xr:uid="{86C61900-234E-4D6F-B1B0-5E23BB0360B6}"/>
    <cellStyle name="Output 2 5 4 3" xfId="17107" xr:uid="{8562BA7B-CBB9-4CC1-A494-B59F40CE8C11}"/>
    <cellStyle name="Output 2 5 4 3 2" xfId="23473" xr:uid="{C9A20734-F512-46FC-80F4-B166F6A7C306}"/>
    <cellStyle name="Output 2 5 4 3 2 2" xfId="47405" xr:uid="{9AE91653-0F71-4634-A024-0C923DAE9A9B}"/>
    <cellStyle name="Output 2 5 4 3 3" xfId="24919" xr:uid="{F2E1BEA0-53A6-4739-8AFA-613CAC60E322}"/>
    <cellStyle name="Output 2 5 4 4" xfId="17123" xr:uid="{C956576F-6E1B-4838-B799-986C0A0850FF}"/>
    <cellStyle name="Output 2 5 4 4 2" xfId="23792" xr:uid="{925A4F90-DF8E-480F-9401-3D424A0867ED}"/>
    <cellStyle name="Output 2 5 4 4 2 2" xfId="47557" xr:uid="{37625229-72AA-456A-B0FA-31BDDA8C94A7}"/>
    <cellStyle name="Output 2 5 4 4 3" xfId="25238" xr:uid="{DB8093AB-8CDB-494E-9201-7F1493687F9B}"/>
    <cellStyle name="Output 2 5 4 5" xfId="23884" xr:uid="{BE69BE98-4613-46D5-892E-586EEC726EAF}"/>
    <cellStyle name="Output 2 5 4 5 2" xfId="25330" xr:uid="{BE90CFB3-8F1C-4AC9-B922-CA0D97E5C862}"/>
    <cellStyle name="Output 2 5 4 6" xfId="19039" xr:uid="{8C2A7D3E-257E-48F7-B817-7DF60495C63F}"/>
    <cellStyle name="Output 2 5 4 6 2" xfId="43233" xr:uid="{A01EF479-E593-4FF5-A7CD-45F920BBC7B9}"/>
    <cellStyle name="Output 2 5 4 7" xfId="24208" xr:uid="{B013C6B1-DE4F-4E55-B58A-9FB89DBE68F5}"/>
    <cellStyle name="Output 2 5 5" xfId="4165" xr:uid="{5C47EBC4-69D2-44F2-AC6F-B1FEB4AE2091}"/>
    <cellStyle name="Output 2 5 5 2" xfId="12506" xr:uid="{980C1350-5AA6-4494-9D49-A9180197A09B}"/>
    <cellStyle name="Output 2 5 5 2 2" xfId="37091" xr:uid="{6861F364-3983-4B41-B229-DDF7DB3F8D5D}"/>
    <cellStyle name="Output 2 5 5 3" xfId="17221" xr:uid="{BC4FAF55-3B77-42B4-8E89-D2F43D67591D}"/>
    <cellStyle name="Output 2 5 5 3 2" xfId="41568" xr:uid="{D39002C6-4A21-4B53-ACCF-60BCFAB8B6B6}"/>
    <cellStyle name="Output 2 5 5 4" xfId="17059" xr:uid="{B2C2C576-5875-4182-AC93-661A71DC2CB1}"/>
    <cellStyle name="Output 2 5 5 4 2" xfId="41494" xr:uid="{74DA08C3-0DB8-4F01-8E73-D37D89B8C077}"/>
    <cellStyle name="Output 2 5 5 5" xfId="20911" xr:uid="{FCAB0A33-C303-46F6-B392-E9A04843D2E3}"/>
    <cellStyle name="Output 2 5 5 5 2" xfId="45047" xr:uid="{9C85259C-5E55-4A51-9504-4A4B071DFAB2}"/>
    <cellStyle name="Output 2 5 5 6" xfId="24378" xr:uid="{3AC20FCA-5A9B-42A4-BA8E-CA4C7F3D736A}"/>
    <cellStyle name="Output 2 5 6" xfId="4082" xr:uid="{4B4BAE28-17F3-45EC-B5F3-8FFE4398AFC4}"/>
    <cellStyle name="Output 2 5 6 2" xfId="12423" xr:uid="{DCE60491-5BDB-4E23-B331-AC3D693F44D7}"/>
    <cellStyle name="Output 2 5 6 2 2" xfId="37008" xr:uid="{2E0C62D9-D85E-41F2-A785-F8AFE2570A1C}"/>
    <cellStyle name="Output 2 5 6 3" xfId="17200" xr:uid="{DC204712-282D-4909-89C9-4B6D1A38B4E8}"/>
    <cellStyle name="Output 2 5 6 3 2" xfId="41547" xr:uid="{DCDE837E-89F8-4AC8-9C44-1C6D769803ED}"/>
    <cellStyle name="Output 2 5 6 4" xfId="17435" xr:uid="{A84E86BF-7F82-4B19-8F94-20D48146DF07}"/>
    <cellStyle name="Output 2 5 6 4 2" xfId="41755" xr:uid="{5F8D1FA1-2A48-47C6-B516-29F12EDF1AE0}"/>
    <cellStyle name="Output 2 5 6 5" xfId="21016" xr:uid="{6179FB6A-4CE2-446A-9782-972578970C44}"/>
    <cellStyle name="Output 2 5 6 5 2" xfId="45142" xr:uid="{0193FB37-5C6A-44E5-B268-E6C325A34530}"/>
    <cellStyle name="Output 2 5 6 6" xfId="24427" xr:uid="{E4573E28-19C3-4263-AAC4-E0BE9E6C6BAA}"/>
    <cellStyle name="Output 2 5 7" xfId="4809" xr:uid="{3B2969CE-123E-4716-8200-6FA82E3CF3B2}"/>
    <cellStyle name="Output 2 5 7 2" xfId="17383" xr:uid="{A48BA895-EBC2-41FB-A782-2A4E35DAC568}"/>
    <cellStyle name="Output 2 5 7 2 2" xfId="41713" xr:uid="{DE1CEC31-00F9-45FA-9766-303BDD5E95AD}"/>
    <cellStyle name="Output 2 5 7 3" xfId="17115" xr:uid="{5E658D8F-A3AD-4233-8644-1F0FC625F2B2}"/>
    <cellStyle name="Output 2 5 7 3 2" xfId="41526" xr:uid="{CE177891-FA1C-42C2-93BE-00A23375DABB}"/>
    <cellStyle name="Output 2 5 7 4" xfId="23946" xr:uid="{35D86035-4990-4749-A8D7-A74899EDD12D}"/>
    <cellStyle name="Output 2 5 7 4 2" xfId="47611" xr:uid="{A157FD0F-2A6E-433C-8655-60E5F7E8C653}"/>
    <cellStyle name="Output 2 5 7 5" xfId="25392" xr:uid="{08D79DDA-0ACA-4610-96B6-96F2EFC54609}"/>
    <cellStyle name="Output 2 5 8" xfId="16835" xr:uid="{260824A9-2B7B-46E7-8434-9DB7A706F497}"/>
    <cellStyle name="Output 2 5 8 2" xfId="23668" xr:uid="{B10A99F3-6D0F-4858-BD39-BE55A1699844}"/>
    <cellStyle name="Output 2 5 8 2 2" xfId="47519" xr:uid="{8016398B-9302-4185-B2EB-AA52AFAD5D96}"/>
    <cellStyle name="Output 2 5 8 3" xfId="25114" xr:uid="{7D4DCD76-ACE7-4607-9E1C-BDCE6048746B}"/>
    <cellStyle name="Output 2 5 9" xfId="17632" xr:uid="{4FB939FB-1497-4F73-A2B9-A1C98899BB4F}"/>
    <cellStyle name="Output 2 5 9 2" xfId="41883" xr:uid="{CD09FA75-75EF-4834-91E1-0B88B1B790A5}"/>
    <cellStyle name="Output 2 6" xfId="325" xr:uid="{90F012DF-D628-4A10-AACD-47B8285F682F}"/>
    <cellStyle name="Output 2 6 10" xfId="17932" xr:uid="{F81D6CAF-3E88-4545-8D4D-4AB1042ED690}"/>
    <cellStyle name="Output 2 6 10 2" xfId="42157" xr:uid="{9E679782-5540-4EBE-8D33-7B4AB8B200B1}"/>
    <cellStyle name="Output 2 6 11" xfId="18340" xr:uid="{9FF3604B-C6C5-4661-B0C7-A37C1B672A7C}"/>
    <cellStyle name="Output 2 6 11 2" xfId="42565" xr:uid="{D1F86FC8-E253-4B47-82B5-62AAFD5C9203}"/>
    <cellStyle name="Output 2 6 12" xfId="24104" xr:uid="{BF018AC0-8154-4CD9-8652-22392335AE87}"/>
    <cellStyle name="Output 2 6 2" xfId="488" xr:uid="{E993E6DA-A8A2-4232-8670-EE8EEF91BA5D}"/>
    <cellStyle name="Output 2 6 2 2" xfId="1365" xr:uid="{89DECE81-C250-46A1-9115-6DE4AC68B101}"/>
    <cellStyle name="Output 2 6 2 2 2" xfId="9727" xr:uid="{C0231D0F-42C8-4AD9-B1B1-94365E51E720}"/>
    <cellStyle name="Output 2 6 2 2 2 2" xfId="22554" xr:uid="{A5A9423C-C9B4-4FD3-9617-AB3DFA16986D}"/>
    <cellStyle name="Output 2 6 2 2 2 2 2" xfId="24641" xr:uid="{D7ACF9D6-934C-4626-AE4A-6EC22369DE49}"/>
    <cellStyle name="Output 2 6 2 2 2 3" xfId="23842" xr:uid="{03DDF176-0E39-43BD-9D68-E7A759CBCBC6}"/>
    <cellStyle name="Output 2 6 2 2 2 3 2" xfId="25288" xr:uid="{4368B502-D847-494A-93F0-EFF9C1AA6535}"/>
    <cellStyle name="Output 2 6 2 2 2 4" xfId="23323" xr:uid="{44CEB1A7-D700-4BFA-AD37-B87968CE894A}"/>
    <cellStyle name="Output 2 6 2 2 2 4 2" xfId="24769" xr:uid="{4E7A5E7B-88A9-49E5-A6FF-FE415BFB4640}"/>
    <cellStyle name="Output 2 6 2 2 2 5" xfId="23601" xr:uid="{01C80BC7-136C-4CE8-BCAF-C5FC73232821}"/>
    <cellStyle name="Output 2 6 2 2 2 5 2" xfId="25047" xr:uid="{4DCC5021-E072-4719-9E53-70989FAB9B06}"/>
    <cellStyle name="Output 2 6 2 2 2 6" xfId="20088" xr:uid="{27C8A21A-DC40-4A10-B39D-5CCC751ECAC8}"/>
    <cellStyle name="Output 2 6 2 2 2 6 2" xfId="44262" xr:uid="{E4B4CC68-88C1-439E-9120-0B8446904F18}"/>
    <cellStyle name="Output 2 6 2 2 2 7" xfId="24300" xr:uid="{6574D40A-92C2-45CF-A655-EC7CFFD29F92}"/>
    <cellStyle name="Output 2 6 2 2 3" xfId="16954" xr:uid="{4B675CA9-09E2-4591-92A1-CA5433C27F1F}"/>
    <cellStyle name="Output 2 6 2 2 3 2" xfId="21398" xr:uid="{EEACE598-E09A-42C1-B534-D46244C40C3A}"/>
    <cellStyle name="Output 2 6 2 2 3 2 2" xfId="45509" xr:uid="{D1D7B9C7-C5B4-48B9-A334-81614D0DC6B9}"/>
    <cellStyle name="Output 2 6 2 2 3 3" xfId="24505" xr:uid="{0B67460E-0F15-4DB7-8E81-60B157998190}"/>
    <cellStyle name="Output 2 6 2 2 4" xfId="17282" xr:uid="{E5186BAF-923E-44C4-B0E9-467637A4295B}"/>
    <cellStyle name="Output 2 6 2 2 4 2" xfId="23420" xr:uid="{E182B725-751C-4DEA-9BFE-3ECBA44271F7}"/>
    <cellStyle name="Output 2 6 2 2 4 2 2" xfId="47375" xr:uid="{841EE165-61BA-49DB-A128-8BE5C4C3158E}"/>
    <cellStyle name="Output 2 6 2 2 4 3" xfId="24866" xr:uid="{367E8312-971E-43D6-8554-DB12467859FE}"/>
    <cellStyle name="Output 2 6 2 2 5" xfId="23682" xr:uid="{F082332A-17CC-44E0-AF57-6FEB1BD76760}"/>
    <cellStyle name="Output 2 6 2 2 5 2" xfId="25128" xr:uid="{2F74507C-9B11-409B-9309-F3BC0FEE1117}"/>
    <cellStyle name="Output 2 6 2 2 6" xfId="23651" xr:uid="{818F7246-B592-4A4D-94EA-C76528120E14}"/>
    <cellStyle name="Output 2 6 2 2 6 2" xfId="25097" xr:uid="{31484C5E-36C4-4A20-92F5-185C6FF47374}"/>
    <cellStyle name="Output 2 6 2 2 7" xfId="18937" xr:uid="{CC2FAFE5-5676-49B0-8F81-E50F1CDA2894}"/>
    <cellStyle name="Output 2 6 2 2 7 2" xfId="43133" xr:uid="{0D845312-6C81-4255-904D-B6CCACE4114F}"/>
    <cellStyle name="Output 2 6 2 2 8" xfId="24190" xr:uid="{106B02AB-7163-4C12-95A6-3C821EA3AC8F}"/>
    <cellStyle name="Output 2 6 2 3" xfId="5305" xr:uid="{58890308-BC6B-4F6E-980C-887989713E54}"/>
    <cellStyle name="Output 2 6 2 3 2" xfId="17454" xr:uid="{D72318D6-45A5-4833-A396-74D272407081}"/>
    <cellStyle name="Output 2 6 2 3 2 2" xfId="21743" xr:uid="{92BE183B-C7C6-47A9-8663-6B74049CE706}"/>
    <cellStyle name="Output 2 6 2 3 2 2 2" xfId="45820" xr:uid="{1A202078-532D-43D4-AAA0-5A4B8EF00AB6}"/>
    <cellStyle name="Output 2 6 2 3 2 3" xfId="24575" xr:uid="{C8AA05F5-9872-41CB-B483-52D96B4CA56A}"/>
    <cellStyle name="Output 2 6 2 3 3" xfId="17623" xr:uid="{75405A29-69A1-4272-8928-E7A00BCF07B8}"/>
    <cellStyle name="Output 2 6 2 3 3 2" xfId="23582" xr:uid="{3938ECF0-4C49-49A5-A287-6E8B155C0402}"/>
    <cellStyle name="Output 2 6 2 3 3 2 2" xfId="47488" xr:uid="{738D8E13-EFF0-4BCB-BE67-308586EF9074}"/>
    <cellStyle name="Output 2 6 2 3 3 3" xfId="25028" xr:uid="{9BEAFFA6-29A2-4DD8-ABDF-3B1C023BDCE9}"/>
    <cellStyle name="Output 2 6 2 3 4" xfId="23681" xr:uid="{81E4A504-5EAA-403D-BFE8-8DD74C6892CE}"/>
    <cellStyle name="Output 2 6 2 3 4 2" xfId="25127" xr:uid="{0257BB10-DAC5-4FF4-BEDF-19B22780111E}"/>
    <cellStyle name="Output 2 6 2 3 5" xfId="23809" xr:uid="{EEE14F5E-8709-4FDB-A4F5-78C3422B6F68}"/>
    <cellStyle name="Output 2 6 2 3 5 2" xfId="25255" xr:uid="{FA9D9373-C7B7-407D-AB8F-DA6445EAACD7}"/>
    <cellStyle name="Output 2 6 2 3 6" xfId="19278" xr:uid="{24ECB055-A66D-49FF-831B-BF6BC5A9A74B}"/>
    <cellStyle name="Output 2 6 2 3 6 2" xfId="43472" xr:uid="{F7033422-3C55-4252-8015-25E224FBD417}"/>
    <cellStyle name="Output 2 6 2 3 7" xfId="24255" xr:uid="{82679EF7-5FF0-4F60-A5D8-70336556B8E8}"/>
    <cellStyle name="Output 2 6 2 4" xfId="8478" xr:uid="{6147F628-FE4C-42B7-9737-774C9AAE2A9F}"/>
    <cellStyle name="Output 2 6 2 4 2" xfId="16736" xr:uid="{9088D689-3223-49EC-AA66-260575D5B43A}"/>
    <cellStyle name="Output 2 6 2 4 2 2" xfId="41318" xr:uid="{F8D2B6CA-E36C-4067-89AD-38B28C2253C9}"/>
    <cellStyle name="Output 2 6 2 4 3" xfId="17658" xr:uid="{58DAF5A6-D26D-4DE1-AA1B-2A3AD229B8E5}"/>
    <cellStyle name="Output 2 6 2 4 3 2" xfId="41902" xr:uid="{4794206E-8E24-47C5-A105-EB405AE67325}"/>
    <cellStyle name="Output 2 6 2 4 4" xfId="17038" xr:uid="{818172E8-8E4C-4B80-9AEB-D3A465E162B3}"/>
    <cellStyle name="Output 2 6 2 4 4 2" xfId="41479" xr:uid="{D66FAF62-416C-4D51-B385-47044CEDB54C}"/>
    <cellStyle name="Output 2 6 2 4 5" xfId="21147" xr:uid="{7A44905E-DD78-489B-ABB0-1C1DAA3A33F6}"/>
    <cellStyle name="Output 2 6 2 4 5 2" xfId="45268" xr:uid="{2538D823-1EEB-478E-A757-370225F737EC}"/>
    <cellStyle name="Output 2 6 2 4 6" xfId="24437" xr:uid="{5575E888-62C8-4B56-B887-F21E7201455A}"/>
    <cellStyle name="Output 2 6 2 5" xfId="16844" xr:uid="{5A28C279-AFA7-4790-BDA9-A95E9A7CF210}"/>
    <cellStyle name="Output 2 6 2 5 2" xfId="23289" xr:uid="{D0CE5A3B-6C47-469F-A6B6-6CAD3E124B43}"/>
    <cellStyle name="Output 2 6 2 5 2 2" xfId="47276" xr:uid="{6589430A-2996-4487-8018-15A42C01D330}"/>
    <cellStyle name="Output 2 6 2 5 3" xfId="24735" xr:uid="{92ABDCFD-490A-4089-830A-EE4F4B371524}"/>
    <cellStyle name="Output 2 6 2 6" xfId="17019" xr:uid="{C0600CFB-FE1C-4B2B-95AB-F755CF6A64FA}"/>
    <cellStyle name="Output 2 6 2 6 2" xfId="23337" xr:uid="{8CA78EA8-F476-4C01-BF50-43B3C9A2A979}"/>
    <cellStyle name="Output 2 6 2 6 2 2" xfId="47297" xr:uid="{CA8AD704-9BB1-4607-8ACB-0BEE49B8C559}"/>
    <cellStyle name="Output 2 6 2 6 3" xfId="24783" xr:uid="{BD95F00D-284B-4669-A60A-EAEE41F9F80C}"/>
    <cellStyle name="Output 2 6 2 7" xfId="23612" xr:uid="{78077EFB-5E06-4BD7-98CB-F7D73478A6ED}"/>
    <cellStyle name="Output 2 6 2 7 2" xfId="25058" xr:uid="{F8C7675E-FFEA-49AF-832D-E4474CC57DB1}"/>
    <cellStyle name="Output 2 6 2 8" xfId="18671" xr:uid="{00DA14A8-E80B-4BF0-9556-5D4B5BE9DB2E}"/>
    <cellStyle name="Output 2 6 2 8 2" xfId="42867" xr:uid="{111E5BD2-CEF5-404C-8A13-DC997C36F92A}"/>
    <cellStyle name="Output 2 6 2 9" xfId="24129" xr:uid="{AD7AE9ED-72EC-4185-8DD8-C866A078C71F}"/>
    <cellStyle name="Output 2 6 3" xfId="910" xr:uid="{AF4EAFB1-2286-49CC-A1E2-BF9A8002A00D}"/>
    <cellStyle name="Output 2 6 3 2" xfId="9288" xr:uid="{9D77C50C-7673-4BE9-B2CB-E143E9E58683}"/>
    <cellStyle name="Output 2 6 3 2 2" xfId="22124" xr:uid="{827D43C4-6222-4883-88FF-7D021A64875D}"/>
    <cellStyle name="Output 2 6 3 2 2 2" xfId="24610" xr:uid="{450736B0-8721-4FF9-89FC-FE0E716E2632}"/>
    <cellStyle name="Output 2 6 3 2 3" xfId="23708" xr:uid="{AC608B63-5D1F-4342-A50C-217D22FEDE8A}"/>
    <cellStyle name="Output 2 6 3 2 3 2" xfId="25154" xr:uid="{0EA24E23-99AC-4059-AB43-04042145E93B}"/>
    <cellStyle name="Output 2 6 3 2 4" xfId="23791" xr:uid="{63025E5D-93F6-4F2B-9AA6-EAEF27EC733C}"/>
    <cellStyle name="Output 2 6 3 2 4 2" xfId="25237" xr:uid="{3BA6F867-57C7-45AA-9036-B8F1D9480744}"/>
    <cellStyle name="Output 2 6 3 2 5" xfId="23686" xr:uid="{37431AA1-FBF6-47AD-B1A4-17446F2C79B8}"/>
    <cellStyle name="Output 2 6 3 2 5 2" xfId="25132" xr:uid="{F8D9FF1C-769B-4E37-A698-E26410925D27}"/>
    <cellStyle name="Output 2 6 3 2 6" xfId="19659" xr:uid="{BBAF9583-3A03-4AFE-919F-65A34FA9D449}"/>
    <cellStyle name="Output 2 6 3 2 6 2" xfId="43841" xr:uid="{2287ABDD-4099-46D7-BC87-5C33E350C311}"/>
    <cellStyle name="Output 2 6 3 2 7" xfId="24278" xr:uid="{BC7666F0-D3D9-4F74-AA55-419C5E3CFCAA}"/>
    <cellStyle name="Output 2 6 3 3" xfId="16898" xr:uid="{AEFD5997-DFC2-4764-B68D-994791ACF0A7}"/>
    <cellStyle name="Output 2 6 3 3 2" xfId="21367" xr:uid="{30C9CC20-5F8A-4EA5-BB7C-A93E840905A7}"/>
    <cellStyle name="Output 2 6 3 3 2 2" xfId="45484" xr:uid="{4834A7E7-09F6-4C02-A5DA-5D52EFE77773}"/>
    <cellStyle name="Output 2 6 3 3 3" xfId="24477" xr:uid="{BD0AF946-512E-444B-A3D7-D968C545F20F}"/>
    <cellStyle name="Output 2 6 3 4" xfId="17645" xr:uid="{0C803C9A-A766-4C7E-8F2A-3E3090AF6828}"/>
    <cellStyle name="Output 2 6 3 4 2" xfId="23384" xr:uid="{17F340A1-D539-494F-9E5F-8C2DA8C6E753}"/>
    <cellStyle name="Output 2 6 3 4 2 2" xfId="47344" xr:uid="{40F47F87-4120-4D4F-A8A9-63CF20A6C5B5}"/>
    <cellStyle name="Output 2 6 3 4 3" xfId="24830" xr:uid="{5C51A046-1EB3-427D-97B9-019A2F457029}"/>
    <cellStyle name="Output 2 6 3 5" xfId="23488" xr:uid="{0C584088-ACB4-44E4-9CBD-EDC4284970DB}"/>
    <cellStyle name="Output 2 6 3 5 2" xfId="24934" xr:uid="{A19065DD-4BD5-4429-AB37-2A1C1045B492}"/>
    <cellStyle name="Output 2 6 3 6" xfId="23594" xr:uid="{5861CFFC-8EB3-4551-BBB1-D7BB238F6B86}"/>
    <cellStyle name="Output 2 6 3 6 2" xfId="25040" xr:uid="{E8973F1A-C327-427E-9936-079FF2704FD4}"/>
    <cellStyle name="Output 2 6 3 7" xfId="18901" xr:uid="{D2986529-EB39-4112-8C16-AE401A82AD97}"/>
    <cellStyle name="Output 2 6 3 7 2" xfId="43097" xr:uid="{63B79CB6-D1FF-416F-AE38-7002D03C18E0}"/>
    <cellStyle name="Output 2 6 3 8" xfId="24165" xr:uid="{9C1E72F3-DC2C-4E1E-9151-28FD623D18B4}"/>
    <cellStyle name="Output 2 6 4" xfId="3919" xr:uid="{8E7F43DD-076E-45F6-AB7B-0BACEC1B54F0}"/>
    <cellStyle name="Output 2 6 4 2" xfId="12260" xr:uid="{4F739731-841A-4E55-9900-607F27CBD6E1}"/>
    <cellStyle name="Output 2 6 4 2 2" xfId="21593" xr:uid="{9072CAC0-ACD9-4F28-883C-FD1BFA13C13E}"/>
    <cellStyle name="Output 2 6 4 2 2 2" xfId="45683" xr:uid="{2D745BE5-FC32-48A7-842A-B9A2180F6DE1}"/>
    <cellStyle name="Output 2 6 4 2 3" xfId="24554" xr:uid="{0A09B558-9690-4733-9994-3221F39BB58C}"/>
    <cellStyle name="Output 2 6 4 3" xfId="17181" xr:uid="{61F6B4A3-F4B6-4432-A8A8-1B887DC9C0B0}"/>
    <cellStyle name="Output 2 6 4 3 2" xfId="23516" xr:uid="{EE81C143-AD2A-4141-8746-7693B303E548}"/>
    <cellStyle name="Output 2 6 4 3 2 2" xfId="47441" xr:uid="{587BD388-C295-4565-96BD-BDA41A907C98}"/>
    <cellStyle name="Output 2 6 4 3 3" xfId="24962" xr:uid="{553B8C1C-B00F-429D-B94C-F2AF73D6817F}"/>
    <cellStyle name="Output 2 6 4 4" xfId="17585" xr:uid="{2A685381-2082-4810-8E8C-DEF1244192DD}"/>
    <cellStyle name="Output 2 6 4 4 2" xfId="23784" xr:uid="{A31AA3F4-5341-448D-893C-AFDC83FF40BB}"/>
    <cellStyle name="Output 2 6 4 4 2 2" xfId="47555" xr:uid="{E8D76FE0-232E-44EC-9BD6-E89CB31119B6}"/>
    <cellStyle name="Output 2 6 4 4 3" xfId="25230" xr:uid="{0AFFA566-2EB3-41B3-B349-2B96C9C6E021}"/>
    <cellStyle name="Output 2 6 4 5" xfId="20756" xr:uid="{5FA8CEA5-602D-43ED-AAA2-61FAB272C9D8}"/>
    <cellStyle name="Output 2 6 4 5 2" xfId="24313" xr:uid="{A17970E9-A7AB-4D30-A13F-49A200428593}"/>
    <cellStyle name="Output 2 6 4 6" xfId="19124" xr:uid="{967BAA28-0BAB-4F7C-BC72-15B99D852AD7}"/>
    <cellStyle name="Output 2 6 4 6 2" xfId="43318" xr:uid="{CA644304-678A-4279-9FA7-63CE9350E346}"/>
    <cellStyle name="Output 2 6 4 7" xfId="24230" xr:uid="{6FBBC340-9C22-49C0-9BB1-BF9DD60968D2}"/>
    <cellStyle name="Output 2 6 5" xfId="4250" xr:uid="{970CB91B-D822-4710-A67F-9BFF029878C6}"/>
    <cellStyle name="Output 2 6 5 2" xfId="12591" xr:uid="{7AEC5E41-D2BB-4B9E-B361-D57E5FFD172B}"/>
    <cellStyle name="Output 2 6 5 2 2" xfId="37176" xr:uid="{D5206C1A-3437-4DD3-9985-0877C38F294E}"/>
    <cellStyle name="Output 2 6 5 3" xfId="17252" xr:uid="{EEE03D71-F0F8-4C9E-9D26-E39620E43272}"/>
    <cellStyle name="Output 2 6 5 3 2" xfId="41598" xr:uid="{72309FDE-B18B-400A-BE70-4F5DFD973F70}"/>
    <cellStyle name="Output 2 6 5 4" xfId="17486" xr:uid="{C3265778-C5B4-4DE5-B06D-34382956E237}"/>
    <cellStyle name="Output 2 6 5 4 2" xfId="41784" xr:uid="{D086D81D-F588-4DB1-BF7A-E7FDCB88BC8C}"/>
    <cellStyle name="Output 2 6 5 5" xfId="20997" xr:uid="{2546A4C6-BF53-4DEC-A1B6-1B0850BBFCF6}"/>
    <cellStyle name="Output 2 6 5 5 2" xfId="45128" xr:uid="{DDC8A05D-83CB-4037-9D12-667E050A0DB5}"/>
    <cellStyle name="Output 2 6 5 6" xfId="24408" xr:uid="{0D7FF32B-67B4-4BE4-9B05-BE4D30B03522}"/>
    <cellStyle name="Output 2 6 6" xfId="4676" xr:uid="{C32228D7-59E3-4CC6-AE8A-BB588A1ED62D}"/>
    <cellStyle name="Output 2 6 6 2" xfId="13017" xr:uid="{0368B1A5-C381-4706-A8B4-9F83726F4BD9}"/>
    <cellStyle name="Output 2 6 6 2 2" xfId="37602" xr:uid="{B4D24ADE-E148-4A7F-BFFA-7CAB032525EB}"/>
    <cellStyle name="Output 2 6 6 3" xfId="17350" xr:uid="{F057E00A-CCDB-4E7C-A759-A61D684EA642}"/>
    <cellStyle name="Output 2 6 6 3 2" xfId="41685" xr:uid="{4EDD7AA0-E038-4C8B-A5B3-D2E71838FB7D}"/>
    <cellStyle name="Output 2 6 6 4" xfId="17062" xr:uid="{103FA84E-1157-4E2F-AC1C-0AB53360CEE7}"/>
    <cellStyle name="Output 2 6 6 4 2" xfId="41497" xr:uid="{35BF7F39-161C-411B-9498-F0485B25B0D0}"/>
    <cellStyle name="Output 2 6 6 5" xfId="20768" xr:uid="{932175A1-B868-484C-982C-26E1B11636ED}"/>
    <cellStyle name="Output 2 6 6 5 2" xfId="44925" xr:uid="{7BADD4CD-13A6-4EF3-91CA-4676520C070C}"/>
    <cellStyle name="Output 2 6 6 6" xfId="24325" xr:uid="{0AA56CAF-FE53-4B4D-BB34-83F81F0DF165}"/>
    <cellStyle name="Output 2 6 7" xfId="4874" xr:uid="{4A53790F-2BF1-4469-A71D-898D716E380A}"/>
    <cellStyle name="Output 2 6 7 2" xfId="17398" xr:uid="{C65A0B42-C4FF-4B65-9867-18F69992B64B}"/>
    <cellStyle name="Output 2 6 7 2 2" xfId="41728" xr:uid="{88DDF08A-9A57-4526-96E7-1D955CD2578C}"/>
    <cellStyle name="Output 2 6 7 3" xfId="17534" xr:uid="{F77C5140-F7A5-43F0-8F0F-D124EEBBB056}"/>
    <cellStyle name="Output 2 6 7 3 2" xfId="41821" xr:uid="{10B0CEF0-17B5-473D-9077-9CB33D9FF5AA}"/>
    <cellStyle name="Output 2 6 7 4" xfId="23938" xr:uid="{14256F37-9677-468C-9F19-49DEC6877F70}"/>
    <cellStyle name="Output 2 6 7 4 2" xfId="47605" xr:uid="{98801D82-EC61-4EE7-AF26-85A10AF32B7B}"/>
    <cellStyle name="Output 2 6 7 5" xfId="25384" xr:uid="{83BDB277-1D79-489A-BE17-7B78B115D8A2}"/>
    <cellStyle name="Output 2 6 8" xfId="9559" xr:uid="{DF441AD6-C715-4C5A-AE73-CEA6A97B724F}"/>
    <cellStyle name="Output 2 6 8 2" xfId="24059" xr:uid="{24AA5191-2122-4879-AF5B-A431FBF9750B}"/>
    <cellStyle name="Output 2 6 8 2 2" xfId="47651" xr:uid="{7D76BFD3-2C57-47ED-BA7F-8B0691B43CCF}"/>
    <cellStyle name="Output 2 6 8 3" xfId="25505" xr:uid="{2B00EE9C-7DF0-47F9-85A0-87938EF5E66A}"/>
    <cellStyle name="Output 2 6 9" xfId="17641" xr:uid="{F33441FB-045A-4B8C-B4C0-0D6FF47DC75A}"/>
    <cellStyle name="Output 2 6 9 2" xfId="41888" xr:uid="{833F3C48-658F-4D43-A6C1-E1EC26FA8371}"/>
    <cellStyle name="Output 2 7" xfId="204" xr:uid="{1D3F9C57-EC07-4C1E-9BDB-FF9F6FB20DE7}"/>
    <cellStyle name="Output 2 7 10" xfId="18299" xr:uid="{F3051DC6-6927-42F0-84DC-1F8A126A274E}"/>
    <cellStyle name="Output 2 7 10 2" xfId="42524" xr:uid="{7B7E6B81-2849-4BE4-9EFC-F790808F1B63}"/>
    <cellStyle name="Output 2 7 11" xfId="18383" xr:uid="{863C541C-2D78-4904-ABF2-203023D11807}"/>
    <cellStyle name="Output 2 7 2" xfId="943" xr:uid="{1CF80950-B62E-42D3-9EA4-6174A928E708}"/>
    <cellStyle name="Output 2 7 2 2" xfId="9319" xr:uid="{6FED55F5-2A57-44D8-A777-95EDF204604B}"/>
    <cellStyle name="Output 2 7 2 2 2" xfId="22154" xr:uid="{EE8EEFE7-F610-42EA-ACB0-5C1350E31501}"/>
    <cellStyle name="Output 2 7 2 2 2 2" xfId="24613" xr:uid="{76F40F13-1E78-46FE-B2A6-7E618369A6A6}"/>
    <cellStyle name="Output 2 7 2 2 3" xfId="23720" xr:uid="{38705F4E-F049-462C-9806-7DFA4902F382}"/>
    <cellStyle name="Output 2 7 2 2 3 2" xfId="25166" xr:uid="{F2E28165-F191-453E-A57C-C33A2AF33D4F}"/>
    <cellStyle name="Output 2 7 2 2 4" xfId="23632" xr:uid="{401BD2F0-D2A7-477E-B04D-B59FB68CF318}"/>
    <cellStyle name="Output 2 7 2 2 4 2" xfId="25078" xr:uid="{5B3A0B7A-6CA8-4D08-8A3A-0FA8BC18CBDC}"/>
    <cellStyle name="Output 2 7 2 2 5" xfId="23667" xr:uid="{616DD423-32EC-4E73-B76F-DAB87CEF95C1}"/>
    <cellStyle name="Output 2 7 2 2 5 2" xfId="25113" xr:uid="{14A50B4A-83CA-4E35-8813-C717D76A12A6}"/>
    <cellStyle name="Output 2 7 2 2 6" xfId="19688" xr:uid="{67AFE6D6-A7F5-412A-B9A1-9DA9F8B3833A}"/>
    <cellStyle name="Output 2 7 2 2 6 2" xfId="43870" xr:uid="{666353A7-2DC1-4873-9596-0369C0EC4EF9}"/>
    <cellStyle name="Output 2 7 2 2 7" xfId="24280" xr:uid="{D1CDFB25-130C-45A0-B165-8BF82E387EAB}"/>
    <cellStyle name="Output 2 7 2 3" xfId="16901" xr:uid="{63AD7E20-5E36-45E0-8FF1-0587F06610A9}"/>
    <cellStyle name="Output 2 7 2 3 2" xfId="21335" xr:uid="{7FBC6475-719C-421F-B4DF-944861381C2D}"/>
    <cellStyle name="Output 2 7 2 3 2 2" xfId="45454" xr:uid="{4E58824A-1750-494E-8C0D-49499EA5477C}"/>
    <cellStyle name="Output 2 7 2 3 3" xfId="24445" xr:uid="{74D610DF-9D03-446F-8B09-C13B33801F19}"/>
    <cellStyle name="Output 2 7 2 4" xfId="17639" xr:uid="{34C7F5C3-13C5-41B4-9A60-259569EC5D4C}"/>
    <cellStyle name="Output 2 7 2 4 2" xfId="23343" xr:uid="{0F397A14-0701-41B5-9A51-1000C663B81F}"/>
    <cellStyle name="Output 2 7 2 4 2 2" xfId="47303" xr:uid="{39D75AC9-8C20-424E-A7F9-45770B09C685}"/>
    <cellStyle name="Output 2 7 2 4 3" xfId="24789" xr:uid="{0E8DA50D-7911-4D6F-98A3-69A07B4C35CA}"/>
    <cellStyle name="Output 2 7 2 5" xfId="23313" xr:uid="{615797C0-BEF5-45C1-943B-9ACA5FC19688}"/>
    <cellStyle name="Output 2 7 2 5 2" xfId="24759" xr:uid="{45D09E60-4E34-49A9-B113-20030CCA774E}"/>
    <cellStyle name="Output 2 7 2 6" xfId="23814" xr:uid="{ED9181BB-0A9A-4D95-B71D-F6D0FF3DE2B7}"/>
    <cellStyle name="Output 2 7 2 6 2" xfId="25260" xr:uid="{BE7C59F2-FE80-476B-BB20-5AC02C0FF0E2}"/>
    <cellStyle name="Output 2 7 2 7" xfId="18860" xr:uid="{A3B9C179-3721-4616-A56F-4476CE275814}"/>
    <cellStyle name="Output 2 7 2 7 2" xfId="43056" xr:uid="{032ABD16-35A1-4CE2-9C4E-F2125A9F9F80}"/>
    <cellStyle name="Output 2 7 2 8" xfId="24136" xr:uid="{679C8CD0-35CA-4E79-AC04-B40893B7AE77}"/>
    <cellStyle name="Output 2 7 3" xfId="3903" xr:uid="{62507BCE-0DE7-44A7-9AB4-F6E131E704B3}"/>
    <cellStyle name="Output 2 7 3 2" xfId="12244" xr:uid="{25ED7F64-9947-4AA0-84FB-59EB74DBF6CF}"/>
    <cellStyle name="Output 2 7 3 2 2" xfId="21497" xr:uid="{CE2ECA7F-D8EB-4455-B8EA-33AADA66F6FC}"/>
    <cellStyle name="Output 2 7 3 2 2 2" xfId="45601" xr:uid="{CEA3B525-4687-400A-AAE9-F2A82D9816C3}"/>
    <cellStyle name="Output 2 7 3 2 3" xfId="24529" xr:uid="{802AEB94-898A-4D5C-9B55-2D9207EBAD6D}"/>
    <cellStyle name="Output 2 7 3 3" xfId="17165" xr:uid="{DBEA3250-FDF1-4B23-9240-6638D498923F}"/>
    <cellStyle name="Output 2 7 3 3 2" xfId="23460" xr:uid="{671F2E1A-980C-4ED7-A1E2-7CC6FE6EA916}"/>
    <cellStyle name="Output 2 7 3 3 2 2" xfId="47392" xr:uid="{A7A0FBBD-4BE5-45E5-A34B-B74A76A06A12}"/>
    <cellStyle name="Output 2 7 3 3 3" xfId="24906" xr:uid="{D34BB377-C525-4BD2-8333-6A7E4ADFFF23}"/>
    <cellStyle name="Output 2 7 3 4" xfId="16956" xr:uid="{64B34140-5DFA-4841-9511-C143FA55E90C}"/>
    <cellStyle name="Output 2 7 3 4 2" xfId="24023" xr:uid="{BD80785C-674A-4576-AE5A-D8962062DA23}"/>
    <cellStyle name="Output 2 7 3 4 2 2" xfId="47645" xr:uid="{82D0FE7C-7652-4206-8221-714EBC401C36}"/>
    <cellStyle name="Output 2 7 3 4 3" xfId="25469" xr:uid="{3C62425D-C956-4EAF-99B6-9751BAC56D56}"/>
    <cellStyle name="Output 2 7 3 5" xfId="23674" xr:uid="{C626CCA4-DFB9-4791-BE17-F1D4F9594AA3}"/>
    <cellStyle name="Output 2 7 3 5 2" xfId="25120" xr:uid="{AC8A4C4A-95E8-4142-850D-8A1E1794089D}"/>
    <cellStyle name="Output 2 7 3 6" xfId="19024" xr:uid="{A28CEEA9-D0D2-4B04-BEAE-15FCE2E1E3E0}"/>
    <cellStyle name="Output 2 7 3 6 2" xfId="43218" xr:uid="{BBF1CB08-E577-4B99-89FA-B0DFE41C2862}"/>
    <cellStyle name="Output 2 7 3 7" xfId="24201" xr:uid="{34B64494-BE18-4615-B640-C1122BDF90AA}"/>
    <cellStyle name="Output 2 7 4" xfId="4150" xr:uid="{814E702D-C50D-4E72-B563-B63DD7816CE8}"/>
    <cellStyle name="Output 2 7 4 2" xfId="12491" xr:uid="{7C3734D0-B5D6-4803-ACBB-5473B879D75A}"/>
    <cellStyle name="Output 2 7 4 2 2" xfId="37076" xr:uid="{93D92A59-782A-408F-898A-0C42A378A2A2}"/>
    <cellStyle name="Output 2 7 4 3" xfId="17209" xr:uid="{CF6293C3-5E4D-4449-A258-7E8BFB004706}"/>
    <cellStyle name="Output 2 7 4 3 2" xfId="41556" xr:uid="{46C820BB-E738-4DE2-9E5F-7D6F8BEDC3E5}"/>
    <cellStyle name="Output 2 7 4 4" xfId="17571" xr:uid="{2CCE4C8B-9EF9-4105-960F-82A5AA797745}"/>
    <cellStyle name="Output 2 7 4 4 2" xfId="41844" xr:uid="{58F6F73B-EAE0-413D-81B2-B5CBD1D4C0A6}"/>
    <cellStyle name="Output 2 7 4 5" xfId="20902" xr:uid="{A3A6D7CA-BCED-44B6-9964-298EA261ECCA}"/>
    <cellStyle name="Output 2 7 4 5 2" xfId="45038" xr:uid="{A42E6C33-E035-469B-887A-5389F330F3A7}"/>
    <cellStyle name="Output 2 7 4 6" xfId="24372" xr:uid="{7D47FEB8-4687-4056-A26A-8A0477073A5F}"/>
    <cellStyle name="Output 2 7 5" xfId="4660" xr:uid="{80B71768-3E24-4A84-A279-CB17BCB962B7}"/>
    <cellStyle name="Output 2 7 5 2" xfId="13001" xr:uid="{3337403C-7062-43A7-A391-826371674C51}"/>
    <cellStyle name="Output 2 7 5 2 2" xfId="37586" xr:uid="{BC4E0D16-CBAE-4385-9A9B-20FBF2717728}"/>
    <cellStyle name="Output 2 7 5 3" xfId="17334" xr:uid="{65916564-9C66-4112-BB55-3B25F3BB659B}"/>
    <cellStyle name="Output 2 7 5 3 2" xfId="41669" xr:uid="{198A1A7C-6CDB-4DE7-BFF2-5024103ACB5C}"/>
    <cellStyle name="Output 2 7 5 4" xfId="17612" xr:uid="{CAE4ECD4-59BC-474A-ABC9-13D0648798D0}"/>
    <cellStyle name="Output 2 7 5 4 2" xfId="41869" xr:uid="{C8D2DCDD-547F-477F-9301-BF5D3A4DFDAF}"/>
    <cellStyle name="Output 2 7 5 5" xfId="22398" xr:uid="{36FD0872-4F41-40E1-93DD-AE7C9294EC0C}"/>
    <cellStyle name="Output 2 7 5 5 2" xfId="46432" xr:uid="{A60AA3C6-3DE6-4244-B0E0-52649A0C6B4B}"/>
    <cellStyle name="Output 2 7 5 6" xfId="24634" xr:uid="{03024D97-4AB7-4966-AD34-33EA5828F3EF}"/>
    <cellStyle name="Output 2 7 6" xfId="4903" xr:uid="{9D690A26-D1F4-489F-88CC-74EDB37162AF}"/>
    <cellStyle name="Output 2 7 6 2" xfId="17400" xr:uid="{B5DE6942-7F4B-4F8B-B590-86FD7449BD52}"/>
    <cellStyle name="Output 2 7 6 2 2" xfId="41730" xr:uid="{B737B4BD-B27B-4EDB-8FA8-6FF7BBE5D87B}"/>
    <cellStyle name="Output 2 7 6 3" xfId="17672" xr:uid="{4BA78CCE-34B3-4B5B-8AFF-A6BC08F21B6B}"/>
    <cellStyle name="Output 2 7 6 3 2" xfId="41909" xr:uid="{D36C0CD3-23A8-493C-BDE1-03DFC5A7FAEB}"/>
    <cellStyle name="Output 2 7 6 4" xfId="23807" xr:uid="{698C0D00-7792-4B50-B2D7-763155C986D8}"/>
    <cellStyle name="Output 2 7 6 4 2" xfId="47563" xr:uid="{B1B33918-3F2B-4B2D-A5EE-CFCD37AECCFD}"/>
    <cellStyle name="Output 2 7 6 5" xfId="25253" xr:uid="{E1914DAC-03E1-4EE1-A1B5-9EE5CFB62CEC}"/>
    <cellStyle name="Output 2 7 7" xfId="8596" xr:uid="{B0B82FC5-8DDE-4091-9B68-130985078C6A}"/>
    <cellStyle name="Output 2 7 7 2" xfId="23541" xr:uid="{6FCA35B2-B638-47EC-BB08-F2C9B413FE7E}"/>
    <cellStyle name="Output 2 7 7 2 2" xfId="47464" xr:uid="{741AC78E-8D62-4E50-B7CA-619AC5F61260}"/>
    <cellStyle name="Output 2 7 7 3" xfId="24987" xr:uid="{FABB93D2-DF5D-4DDC-A862-72B31CA5D84C}"/>
    <cellStyle name="Output 2 7 8" xfId="17016" xr:uid="{FA28F388-E364-4703-9570-6E9816575839}"/>
    <cellStyle name="Output 2 7 8 2" xfId="41466" xr:uid="{45B0F11E-B208-48B9-9D7E-52437020905C}"/>
    <cellStyle name="Output 2 7 9" xfId="17862" xr:uid="{DBC06D97-7513-46EA-B545-765FF15566B7}"/>
    <cellStyle name="Output 2 7 9 2" xfId="42087" xr:uid="{C4271715-3139-4DB0-9BB7-41A0BBAA23C2}"/>
    <cellStyle name="Output 2 8" xfId="699" xr:uid="{291BC60E-0800-4AE1-8B13-6852EF580A8F}"/>
    <cellStyle name="Output 2 8 2" xfId="9094" xr:uid="{030ECD0B-C9F7-4B27-A4BE-E306B581B399}"/>
    <cellStyle name="Output 2 8 2 2" xfId="21935" xr:uid="{195618B8-6E12-44D6-8687-4814D2E5303A}"/>
    <cellStyle name="Output 2 8 2 2 2" xfId="24581" xr:uid="{7C727AEF-E0F8-4445-95B3-3303C0F1E063}"/>
    <cellStyle name="Output 2 8 2 3" xfId="23635" xr:uid="{247D884E-7948-4931-BE90-3CCEDA0390F7}"/>
    <cellStyle name="Output 2 8 2 3 2" xfId="25081" xr:uid="{3E987A8E-B109-4C24-BBE3-4C67C99D7B12}"/>
    <cellStyle name="Output 2 8 2 4" xfId="23828" xr:uid="{B67A8410-62EB-4960-800C-4F9B5FF3A6A7}"/>
    <cellStyle name="Output 2 8 2 4 2" xfId="25274" xr:uid="{8753E328-538A-4547-ABB5-728CD35AF7E8}"/>
    <cellStyle name="Output 2 8 2 5" xfId="23889" xr:uid="{561F5197-EC50-4E9D-8C5B-3A5404AC61DC}"/>
    <cellStyle name="Output 2 8 2 5 2" xfId="25335" xr:uid="{EE0253B4-27EE-4A36-B0AD-EFDD69D457CC}"/>
    <cellStyle name="Output 2 8 2 6" xfId="19470" xr:uid="{7D047C06-30F0-445B-8E47-845C4D32F558}"/>
    <cellStyle name="Output 2 8 2 6 2" xfId="43662" xr:uid="{F7727F46-FB26-4B79-8956-E915EB2EE2F0}"/>
    <cellStyle name="Output 2 8 2 7" xfId="24259" xr:uid="{1F4A6E9D-1213-4236-A6C3-8AF141DA19B2}"/>
    <cellStyle name="Output 2 8 3" xfId="16863" xr:uid="{A1DCCE72-8450-4E4C-A8D7-5955359AB2E4}"/>
    <cellStyle name="Output 2 8 3 2" xfId="20833" xr:uid="{7529EE6C-7FD5-45E9-9A8B-41F0119EC0A8}"/>
    <cellStyle name="Output 2 8 3 2 2" xfId="44973" xr:uid="{19E9601D-93AA-4417-AB21-D8B95F63063E}"/>
    <cellStyle name="Output 2 8 3 3" xfId="24362" xr:uid="{6A50EBC1-EC6A-48CA-97B7-3A134547D049}"/>
    <cellStyle name="Output 2 8 4" xfId="17588" xr:uid="{1D95BA29-7C29-43BF-9263-04F62601A79F}"/>
    <cellStyle name="Output 2 8 4 2" xfId="21404" xr:uid="{53456AC9-5CA8-448D-A29F-1FB82DA1FE19}"/>
    <cellStyle name="Output 2 8 4 2 2" xfId="45512" xr:uid="{94506E60-7AF2-4D1C-841B-8D60AA6CBA0D}"/>
    <cellStyle name="Output 2 8 4 3" xfId="24510" xr:uid="{3C42A515-A0A9-45E3-991E-88D928D536FA}"/>
    <cellStyle name="Output 2 8 5" xfId="23514" xr:uid="{CDE7D7DE-7759-46F3-8998-184B4E185E71}"/>
    <cellStyle name="Output 2 8 5 2" xfId="24960" xr:uid="{8AE2D034-45ED-4386-93CD-FE83C25C05B3}"/>
    <cellStyle name="Output 2 8 6" xfId="23244" xr:uid="{C53A727B-E6EC-4FFC-824A-E3608B71D1FB}"/>
    <cellStyle name="Output 2 8 6 2" xfId="24690" xr:uid="{92B183A2-E776-4ED4-94CF-C533B711C91E}"/>
    <cellStyle name="Output 2 8 7" xfId="18405" xr:uid="{AC23AFF1-0F7C-44D7-8C7A-2485E06E792B}"/>
    <cellStyle name="Output 2 8 7 2" xfId="42615" xr:uid="{D4B8CE05-BD1D-4DA5-BF6C-BC6209A9B126}"/>
    <cellStyle name="Output 2 8 8" xfId="18537" xr:uid="{0BB3D193-0CEB-443C-B4A3-CBD740016015}"/>
    <cellStyle name="Output 2 9" xfId="4687" xr:uid="{10E4AB84-617E-4B42-8E4C-66090AC7B8A0}"/>
    <cellStyle name="Output 2 9 2" xfId="17361" xr:uid="{0BFD5F45-93EB-4BC5-878E-33907370F466}"/>
    <cellStyle name="Output 2 9 2 2" xfId="21430" xr:uid="{BCB72571-067C-42CE-A7E8-39C60AFB6D1E}"/>
    <cellStyle name="Output 2 9 2 2 2" xfId="45536" xr:uid="{5F47A1C9-3B38-4BD4-BC8D-F640132BEEBA}"/>
    <cellStyle name="Output 2 9 2 3" xfId="24523" xr:uid="{0AF3499F-8162-4774-A9AD-9F52A8F0739E}"/>
    <cellStyle name="Output 2 9 3" xfId="17010" xr:uid="{EB57D9E9-4C4A-4B04-A02C-0BB14BF82676}"/>
    <cellStyle name="Output 2 9 3 2" xfId="23436" xr:uid="{C437F5DA-D1F0-48A2-8D31-F54980C8A866}"/>
    <cellStyle name="Output 2 9 3 2 2" xfId="47378" xr:uid="{78C835D1-6493-46BC-BEDF-3D99117CDD1E}"/>
    <cellStyle name="Output 2 9 3 3" xfId="24882" xr:uid="{D17FAB41-DDE8-4AEC-A938-10D15E46C302}"/>
    <cellStyle name="Output 2 9 4" xfId="23279" xr:uid="{50317A72-D22F-4898-80AD-518763039AEA}"/>
    <cellStyle name="Output 2 9 4 2" xfId="24725" xr:uid="{90F19A98-DF42-456E-890C-41F3E8E83CB3}"/>
    <cellStyle name="Output 2 9 5" xfId="23299" xr:uid="{0C36AA14-0D25-4754-ACCA-C43FD39AE8B7}"/>
    <cellStyle name="Output 2 9 5 2" xfId="24745" xr:uid="{A1EF7C3A-71AD-4C4C-886F-B6C5D83AE950}"/>
    <cellStyle name="Output 2 9 6" xfId="18956" xr:uid="{16312C98-668E-41F5-915F-FE3B7D639BCF}"/>
    <cellStyle name="Output 2 9 6 2" xfId="43150" xr:uid="{600B9E81-4B9A-433F-8BB3-881DBC994E51}"/>
    <cellStyle name="Output 2 9 7" xfId="24194" xr:uid="{AF6EF4BA-F1B9-4006-B57C-661FB61DFEA8}"/>
    <cellStyle name="Output 3" xfId="198" xr:uid="{AE46C93B-09D8-4402-A574-C9E4A9479D45}"/>
    <cellStyle name="Output 3 10" xfId="17859" xr:uid="{74717BF3-0575-4762-93DB-E1259571DE43}"/>
    <cellStyle name="Output 3 10 2" xfId="42084" xr:uid="{211E4E5E-818B-46FD-8AE8-61E0AA83171D}"/>
    <cellStyle name="Output 3 11" xfId="17800" xr:uid="{E4EAB5BC-9C76-43A7-BA1B-B32F9F3B9446}"/>
    <cellStyle name="Output 3 11 2" xfId="42025" xr:uid="{7F788085-71CA-4983-B4E5-9FAFD68FD4A7}"/>
    <cellStyle name="Output 3 12" xfId="18474" xr:uid="{62113476-FF9E-4021-BC83-40DB630F87B2}"/>
    <cellStyle name="Output 3 2" xfId="414" xr:uid="{E953F332-ED13-429A-A999-79D4F2757BC3}"/>
    <cellStyle name="Output 3 2 2" xfId="1358" xr:uid="{FC59C771-D99B-424C-A9F9-6F027357102F}"/>
    <cellStyle name="Output 3 2 2 2" xfId="9720" xr:uid="{CC255849-EC46-414C-81F9-90944A277488}"/>
    <cellStyle name="Output 3 2 2 2 2" xfId="22549" xr:uid="{F45A25D1-4181-44E3-90D4-E145CBEBBB48}"/>
    <cellStyle name="Output 3 2 2 2 2 2" xfId="24636" xr:uid="{0C8AB1DE-4694-4A23-9DFF-1BADE72C5A51}"/>
    <cellStyle name="Output 3 2 2 2 3" xfId="23836" xr:uid="{D47BC16D-BE1B-45AC-9829-3EFC844A35A3}"/>
    <cellStyle name="Output 3 2 2 2 3 2" xfId="25282" xr:uid="{3DA8DC88-9D29-4B8B-B426-C8CFD993F72F}"/>
    <cellStyle name="Output 3 2 2 2 4" xfId="24000" xr:uid="{3F79A787-82A4-47C5-9ADB-F19915E4FF3A}"/>
    <cellStyle name="Output 3 2 2 2 4 2" xfId="25446" xr:uid="{972D5A60-E268-40D3-A7AB-5EB60DC78FD8}"/>
    <cellStyle name="Output 3 2 2 2 5" xfId="23776" xr:uid="{8D7DF48E-D2A7-4C3E-80F1-38111FE05E1B}"/>
    <cellStyle name="Output 3 2 2 2 5 2" xfId="25222" xr:uid="{849D1F22-D2F2-44FD-94A6-DEE10F7AEAC3}"/>
    <cellStyle name="Output 3 2 2 2 6" xfId="20082" xr:uid="{37BB5577-7B83-4804-91F8-D9A4082DB0AC}"/>
    <cellStyle name="Output 3 2 2 2 6 2" xfId="44260" xr:uid="{1180803A-3F8A-4D8E-985B-C45065F941E6}"/>
    <cellStyle name="Output 3 2 2 2 7" xfId="24298" xr:uid="{1F87EDE6-AB37-41CB-9269-C0B74CC145C9}"/>
    <cellStyle name="Output 3 2 2 3" xfId="16947" xr:uid="{8340DF79-9365-47AA-8EAD-57A7AFC8FC44}"/>
    <cellStyle name="Output 3 2 2 3 2" xfId="21387" xr:uid="{96198924-D16A-4A41-A90B-649BA193E034}"/>
    <cellStyle name="Output 3 2 2 3 2 2" xfId="45503" xr:uid="{D2642B8D-DBE4-41A3-9B93-18C690CBFB31}"/>
    <cellStyle name="Output 3 2 2 3 3" xfId="24497" xr:uid="{F2EDF737-ECB0-467B-B0CB-D034929BC06A}"/>
    <cellStyle name="Output 3 2 2 4" xfId="17030" xr:uid="{D278E74A-E1DA-4B01-985C-872CFC263885}"/>
    <cellStyle name="Output 3 2 2 4 2" xfId="23407" xr:uid="{837E5328-8CFF-4747-B73F-315020EC9EF4}"/>
    <cellStyle name="Output 3 2 2 4 2 2" xfId="47367" xr:uid="{548486E1-5FA5-4C49-A1DA-71B42D9B08A2}"/>
    <cellStyle name="Output 3 2 2 4 3" xfId="24853" xr:uid="{21F730ED-6B11-4D0D-A3EB-DDECFC41F834}"/>
    <cellStyle name="Output 3 2 2 5" xfId="23802" xr:uid="{0611946D-B4AE-4376-B2A2-E78684E100ED}"/>
    <cellStyle name="Output 3 2 2 5 2" xfId="25248" xr:uid="{D100A261-332C-404D-ADE2-F4EA24512448}"/>
    <cellStyle name="Output 3 2 2 6" xfId="23574" xr:uid="{A995CE0D-F0FC-4668-8522-5EB94F2DEA35}"/>
    <cellStyle name="Output 3 2 2 6 2" xfId="25020" xr:uid="{431DC1B9-C1D5-413D-9490-65F6155DD058}"/>
    <cellStyle name="Output 3 2 2 7" xfId="18924" xr:uid="{6C256AE7-0112-48F9-BB55-20D69A63168A}"/>
    <cellStyle name="Output 3 2 2 7 2" xfId="43120" xr:uid="{46EE31A2-7825-4427-9768-1439536BDD52}"/>
    <cellStyle name="Output 3 2 2 8" xfId="24182" xr:uid="{2010D481-95E3-4A3A-8B3D-7950272FDF51}"/>
    <cellStyle name="Output 3 2 3" xfId="5298" xr:uid="{27E35A46-3D25-40AE-96E1-344D477E49F8}"/>
    <cellStyle name="Output 3 2 3 2" xfId="17447" xr:uid="{2FC00984-4FC4-4BC0-A88F-4FD7CFA4A051}"/>
    <cellStyle name="Output 3 2 3 2 2" xfId="21672" xr:uid="{67797251-B5F8-4CAA-85DA-DCEE9254B1A6}"/>
    <cellStyle name="Output 3 2 3 2 2 2" xfId="45754" xr:uid="{EB35FC21-C141-446D-8299-86DEECFB5F42}"/>
    <cellStyle name="Output 3 2 3 2 3" xfId="24570" xr:uid="{D88640F9-976C-434D-AF13-0242DD061DC6}"/>
    <cellStyle name="Output 3 2 3 3" xfId="16934" xr:uid="{28C91472-5B19-4A26-A8EC-A076D93D77BE}"/>
    <cellStyle name="Output 3 2 3 3 2" xfId="23552" xr:uid="{CB5BEEDD-0EC0-4E8A-BFE7-DC4F6EEB0911}"/>
    <cellStyle name="Output 3 2 3 3 2 2" xfId="47471" xr:uid="{DCC2B610-CA0E-485E-A629-645E1EC41332}"/>
    <cellStyle name="Output 3 2 3 3 3" xfId="24998" xr:uid="{EE67CF16-DAE6-4EE2-83A0-525127D18088}"/>
    <cellStyle name="Output 3 2 3 4" xfId="23772" xr:uid="{F2BAC951-E423-4887-BB5D-AAC81CB24533}"/>
    <cellStyle name="Output 3 2 3 4 2" xfId="25218" xr:uid="{E7533860-3F45-4AFD-8A61-23A067541FD6}"/>
    <cellStyle name="Output 3 2 3 5" xfId="23278" xr:uid="{96D5AB03-CFC9-4623-B6FD-69DDBDBA345C}"/>
    <cellStyle name="Output 3 2 3 5 2" xfId="24724" xr:uid="{E9E2714B-9613-4B5C-B0DA-04CB03D6522D}"/>
    <cellStyle name="Output 3 2 3 6" xfId="19204" xr:uid="{3FB19918-BF95-4E75-8863-1C31E12CB9C6}"/>
    <cellStyle name="Output 3 2 3 6 2" xfId="43398" xr:uid="{85EB0746-C5FC-4F09-A84C-B85C5C8B88CF}"/>
    <cellStyle name="Output 3 2 3 7" xfId="24247" xr:uid="{8D581216-14E1-4432-BFC1-909B239DC9F1}"/>
    <cellStyle name="Output 3 2 4" xfId="8474" xr:uid="{5AAC6ACC-9BDC-4B3E-9A31-754331131DF4}"/>
    <cellStyle name="Output 3 2 4 2" xfId="16732" xr:uid="{91B27C6E-4BF0-4A69-A759-E8FB7BCE31A5}"/>
    <cellStyle name="Output 3 2 4 2 2" xfId="41314" xr:uid="{C64D56FE-2409-4200-B4C7-68066E2B4C71}"/>
    <cellStyle name="Output 3 2 4 3" xfId="17654" xr:uid="{EFD95978-5999-46D0-BC18-E6BFC4C0B6ED}"/>
    <cellStyle name="Output 3 2 4 3 2" xfId="41898" xr:uid="{8D669230-B2E8-44DF-A7D3-9F16F74979B2}"/>
    <cellStyle name="Output 3 2 4 4" xfId="13590" xr:uid="{E331A135-4922-41E2-968D-7050CE7A4CC9}"/>
    <cellStyle name="Output 3 2 4 4 2" xfId="38174" xr:uid="{04894763-33A8-434B-A575-B1967A115D6C}"/>
    <cellStyle name="Output 3 2 4 5" xfId="21076" xr:uid="{375E25A5-990C-4F23-94B7-B24FD7BAEC31}"/>
    <cellStyle name="Output 3 2 4 5 2" xfId="45201" xr:uid="{F177B444-B542-4526-A7F4-4B0B8BAF4889}"/>
    <cellStyle name="Output 3 2 4 6" xfId="24430" xr:uid="{8CB3D645-B331-4B7C-9B29-5B96DCA57FB7}"/>
    <cellStyle name="Output 3 2 5" xfId="9080" xr:uid="{A4C176B7-792F-4EE6-8386-53B5E960C58C}"/>
    <cellStyle name="Output 3 2 5 2" xfId="23256" xr:uid="{438C30BD-9FA2-41D7-A3AD-BAA948912AB3}"/>
    <cellStyle name="Output 3 2 5 2 2" xfId="47255" xr:uid="{3EC4D75B-D7C2-4E60-9FB6-812D1E2952E7}"/>
    <cellStyle name="Output 3 2 5 3" xfId="24702" xr:uid="{19CAADCC-4446-4206-BF25-CEDB1FE7B27B}"/>
    <cellStyle name="Output 3 2 6" xfId="17603" xr:uid="{0D3604E8-A8C5-477C-8A2E-51D8296BCA2F}"/>
    <cellStyle name="Output 3 2 6 2" xfId="23926" xr:uid="{4B1124E5-30E1-4BED-94DE-DE85930AF24A}"/>
    <cellStyle name="Output 3 2 6 2 2" xfId="47601" xr:uid="{AB142130-77C5-415D-91B2-4DAE9C62AFBD}"/>
    <cellStyle name="Output 3 2 6 3" xfId="25372" xr:uid="{BC36E809-BF58-4D31-9663-D6E46923505F}"/>
    <cellStyle name="Output 3 2 7" xfId="24046" xr:uid="{0682291C-B48D-4AC7-AC3B-6DA531F3ADF9}"/>
    <cellStyle name="Output 3 2 7 2" xfId="25492" xr:uid="{90B5FDD2-B93B-431A-AEB1-AED2688A7075}"/>
    <cellStyle name="Output 3 2 8" xfId="18597" xr:uid="{2B102ED3-0D20-45F5-A2FE-8C2734118331}"/>
    <cellStyle name="Output 3 2 8 2" xfId="42793" xr:uid="{1B482CA6-B068-4179-9A82-C584617D1EEB}"/>
    <cellStyle name="Output 3 2 9" xfId="24121" xr:uid="{45C0C109-BC8B-4F29-8085-92F17B03DE10}"/>
    <cellStyle name="Output 3 3" xfId="896" xr:uid="{8118A286-CB83-473E-AB26-64C58E0234BB}"/>
    <cellStyle name="Output 3 3 2" xfId="9279" xr:uid="{9DB8DD9B-7645-4498-A606-EDE98686728D}"/>
    <cellStyle name="Output 3 3 2 2" xfId="22117" xr:uid="{17E91C36-2DC4-45CA-8381-A7E3B9320206}"/>
    <cellStyle name="Output 3 3 2 2 2" xfId="24603" xr:uid="{C40C3B34-4149-45F8-80A9-100E369B1573}"/>
    <cellStyle name="Output 3 3 2 3" xfId="23698" xr:uid="{0D4F5C6D-3AC9-4CB0-AEF1-ACA536F0DBA1}"/>
    <cellStyle name="Output 3 3 2 3 2" xfId="25144" xr:uid="{4A3DA113-D50C-4E44-98F0-B764D17DFCAA}"/>
    <cellStyle name="Output 3 3 2 4" xfId="23443" xr:uid="{E397B86F-06D9-40EF-8908-ED3D1975536E}"/>
    <cellStyle name="Output 3 3 2 4 2" xfId="24889" xr:uid="{415B2AE4-6D68-43DC-9012-60E05BF62CAB}"/>
    <cellStyle name="Output 3 3 2 5" xfId="22841" xr:uid="{4F63B5B2-38EC-4ADD-92F8-1D0BDB285A56}"/>
    <cellStyle name="Output 3 3 2 5 2" xfId="24654" xr:uid="{AE155DBB-64DD-4971-B8D9-5E37B89C253C}"/>
    <cellStyle name="Output 3 3 2 6" xfId="19651" xr:uid="{E2FF2C7A-6737-48DF-B3AF-EC719B337BC1}"/>
    <cellStyle name="Output 3 3 2 6 2" xfId="43839" xr:uid="{5F557322-551C-41AA-96E6-97337AC17103}"/>
    <cellStyle name="Output 3 3 2 7" xfId="24276" xr:uid="{5389B982-9095-4817-AD42-07146716580D}"/>
    <cellStyle name="Output 3 3 3" xfId="16891" xr:uid="{B3E94868-D9C3-4B0D-B8E6-3BC8898E9AB7}"/>
    <cellStyle name="Output 3 3 3 2" xfId="21333" xr:uid="{283FFF2D-2323-4030-AD60-411E5E98752B}"/>
    <cellStyle name="Output 3 3 3 2 2" xfId="45452" xr:uid="{2908F104-6ED1-40C3-9198-26128DDD6208}"/>
    <cellStyle name="Output 3 3 3 3" xfId="24443" xr:uid="{40B64285-DE8E-4830-9405-E4BA66EA02A1}"/>
    <cellStyle name="Output 3 3 4" xfId="17583" xr:uid="{1D8779D4-B94B-45C9-8010-A42845F373B1}"/>
    <cellStyle name="Output 3 3 4 2" xfId="23339" xr:uid="{97D44331-7B7C-4525-8207-9458E90E349A}"/>
    <cellStyle name="Output 3 3 4 2 2" xfId="47299" xr:uid="{8642C1F2-95BC-45FC-A4E2-BF9C18381597}"/>
    <cellStyle name="Output 3 3 4 3" xfId="24785" xr:uid="{CEEA0FF6-3328-4C4C-B8C2-560A2B83B481}"/>
    <cellStyle name="Output 3 3 5" xfId="22553" xr:uid="{0182D278-6CF9-42BB-A2CA-5AC2DCE63FEE}"/>
    <cellStyle name="Output 3 3 5 2" xfId="24640" xr:uid="{F43BC30D-F265-4A5A-83EC-E6DFB16FF0A1}"/>
    <cellStyle name="Output 3 3 6" xfId="23778" xr:uid="{6E063943-B240-4F98-AC61-1DEB5A62FF89}"/>
    <cellStyle name="Output 3 3 6 2" xfId="25224" xr:uid="{690A13D5-470A-4583-A993-85B0153E0632}"/>
    <cellStyle name="Output 3 3 7" xfId="18856" xr:uid="{CC57DD15-07AD-44D9-BADA-57E6E652726A}"/>
    <cellStyle name="Output 3 3 7 2" xfId="43052" xr:uid="{154ECAD8-5E4B-454D-9A27-40B12785E218}"/>
    <cellStyle name="Output 3 3 8" xfId="24134" xr:uid="{3BD5CF06-A9A1-4ED8-A600-CB357DDFA259}"/>
    <cellStyle name="Output 3 4" xfId="3887" xr:uid="{3B9D909F-3B37-4694-9F83-7167C4A1553F}"/>
    <cellStyle name="Output 3 4 2" xfId="12228" xr:uid="{4E199F61-F7D4-4901-A3F6-088FA54ED233}"/>
    <cellStyle name="Output 3 4 2 2" xfId="21492" xr:uid="{0A39A3E5-FEB6-42C1-93D4-D261F36BCD41}"/>
    <cellStyle name="Output 3 4 2 2 2" xfId="45598" xr:uid="{800B8D73-3954-475F-92E0-EC70150A0FB0}"/>
    <cellStyle name="Output 3 4 2 3" xfId="24528" xr:uid="{34AE3E82-D24A-4304-B2DA-7C1A17C2E086}"/>
    <cellStyle name="Output 3 4 3" xfId="17149" xr:uid="{9D5BA396-4D24-40C9-9BC1-42E07E7FD7F9}"/>
    <cellStyle name="Output 3 4 3 2" xfId="23455" xr:uid="{C1B268D5-673E-4524-9259-90A11A79C0B6}"/>
    <cellStyle name="Output 3 4 3 2 2" xfId="47387" xr:uid="{C00AF8D4-398A-42D1-BFB7-2EE22BD77E16}"/>
    <cellStyle name="Output 3 4 3 3" xfId="24901" xr:uid="{0A01671E-5630-402B-AD52-48F08FC6D1BA}"/>
    <cellStyle name="Output 3 4 4" xfId="17676" xr:uid="{ECDE60DC-0994-4319-BA3B-99E31F45E6F0}"/>
    <cellStyle name="Output 3 4 4 2" xfId="23576" xr:uid="{A9240697-B882-4FA9-9C07-58CDBCDE110A}"/>
    <cellStyle name="Output 3 4 4 2 2" xfId="47484" xr:uid="{EDC7E73F-10AB-4017-BC4F-E3AECAF95ED6}"/>
    <cellStyle name="Output 3 4 4 3" xfId="25022" xr:uid="{847474CA-D4B0-4AA1-B7FD-F6B82ECEE039}"/>
    <cellStyle name="Output 3 4 5" xfId="23963" xr:uid="{2318860A-1025-4C98-B2FD-CC4C62B572B3}"/>
    <cellStyle name="Output 3 4 5 2" xfId="25409" xr:uid="{B3480C99-B3DB-4079-93E3-90989F287B5D}"/>
    <cellStyle name="Output 3 4 6" xfId="19018" xr:uid="{B1A1B173-3E45-484A-9EAD-45AED9793EF2}"/>
    <cellStyle name="Output 3 4 6 2" xfId="43212" xr:uid="{46257E62-0384-419B-808D-F83479117BB2}"/>
    <cellStyle name="Output 3 4 7" xfId="24199" xr:uid="{9462F68F-BA1C-466F-93D3-8977E73512B1}"/>
    <cellStyle name="Output 3 5" xfId="4144" xr:uid="{880F568E-DD3D-4D4A-A1F2-173E63E0C32F}"/>
    <cellStyle name="Output 3 5 2" xfId="12485" xr:uid="{8C7D7894-7859-4088-9AD7-3207B52FC328}"/>
    <cellStyle name="Output 3 5 2 2" xfId="37070" xr:uid="{C4BBC65E-10D8-4762-BC0B-00335D360D5B}"/>
    <cellStyle name="Output 3 5 3" xfId="17205" xr:uid="{6D772E9F-10DA-4D04-89D1-668419A274E8}"/>
    <cellStyle name="Output 3 5 3 2" xfId="41552" xr:uid="{6A1918B8-F76A-47D8-B656-9652564507B5}"/>
    <cellStyle name="Output 3 5 4" xfId="17499" xr:uid="{C4EA43E8-8D5A-4D42-9258-DB57224A2941}"/>
    <cellStyle name="Output 3 5 4 2" xfId="41797" xr:uid="{30A0E059-FE68-4CBB-B2A3-F84841D9C1C6}"/>
    <cellStyle name="Output 3 5 5" xfId="20898" xr:uid="{70D7692D-DF51-4DA8-B7B4-27E6A3214300}"/>
    <cellStyle name="Output 3 5 5 2" xfId="45035" xr:uid="{80F0AD4E-09CD-4008-9E33-56C87EA069BB}"/>
    <cellStyle name="Output 3 5 6" xfId="24370" xr:uid="{2966BD23-B815-4184-A62B-A7FFE97903CC}"/>
    <cellStyle name="Output 3 6" xfId="4644" xr:uid="{E2BC49DC-C402-4CDA-B19A-D618E5921780}"/>
    <cellStyle name="Output 3 6 2" xfId="12985" xr:uid="{E45186A2-9028-42BA-A0DB-E85220AC109C}"/>
    <cellStyle name="Output 3 6 2 2" xfId="37570" xr:uid="{41FEF970-F13D-4B37-8457-E32A4BC51538}"/>
    <cellStyle name="Output 3 6 3" xfId="17318" xr:uid="{99F5714E-6CDE-4772-8262-32F078693C1D}"/>
    <cellStyle name="Output 3 6 3 2" xfId="41653" xr:uid="{23755742-16B1-4AD1-A9A3-91918CB31536}"/>
    <cellStyle name="Output 3 6 4" xfId="17516" xr:uid="{1061E88E-05F2-40E4-AB72-83C220F232C7}"/>
    <cellStyle name="Output 3 6 4 2" xfId="41809" xr:uid="{673F7200-A51D-4AD0-AA0F-BD32ED91C99D}"/>
    <cellStyle name="Output 3 6 5" xfId="22385" xr:uid="{5AB0CB6C-8F5B-42D2-AEE8-7A95CFC8C1FE}"/>
    <cellStyle name="Output 3 6 5 2" xfId="46419" xr:uid="{34907077-078E-4132-8A57-13EA01F78587}"/>
    <cellStyle name="Output 3 6 6" xfId="24632" xr:uid="{ECC6AE51-3AA9-4E7E-B416-E833B2974235}"/>
    <cellStyle name="Output 3 7" xfId="4867" xr:uid="{69483C25-B3F7-44D0-9A61-06722D72F183}"/>
    <cellStyle name="Output 3 7 2" xfId="17391" xr:uid="{C2E11A6E-F68A-4B6F-94AA-8C623AF425D8}"/>
    <cellStyle name="Output 3 7 2 2" xfId="41721" xr:uid="{D422E011-B85C-4C80-95AE-A4199DF14701}"/>
    <cellStyle name="Output 3 7 3" xfId="17053" xr:uid="{CD118DDA-079C-49C7-B8CC-1FD406C80474}"/>
    <cellStyle name="Output 3 7 3 2" xfId="41490" xr:uid="{838237BF-2992-4539-9FC6-8797061A44FE}"/>
    <cellStyle name="Output 3 7 4" xfId="20755" xr:uid="{629CD17F-8DE4-44C7-9DF1-11B1FEF5D8D6}"/>
    <cellStyle name="Output 3 7 4 2" xfId="44915" xr:uid="{0B09EC19-B82F-457C-B489-A213DBBCE04D}"/>
    <cellStyle name="Output 3 7 5" xfId="24312" xr:uid="{92265193-E7F6-48BC-ADF9-8CB099BB81CA}"/>
    <cellStyle name="Output 3 8" xfId="8592" xr:uid="{41A22F6C-41F8-424A-B499-FB8F4A5FB566}"/>
    <cellStyle name="Output 3 8 2" xfId="23934" xr:uid="{C73132E8-4431-4AA0-B2D0-6CCF50657D46}"/>
    <cellStyle name="Output 3 8 2 2" xfId="47603" xr:uid="{862AF8DD-DE9A-4040-A105-8B017BCEE99E}"/>
    <cellStyle name="Output 3 8 3" xfId="25380" xr:uid="{B7FB5D5F-BB39-4FFF-AC73-25EA780E30C7}"/>
    <cellStyle name="Output 3 9" xfId="17607" xr:uid="{BD00076B-C716-409B-B5EA-C4460BCD1F69}"/>
    <cellStyle name="Output 3 9 2" xfId="41864" xr:uid="{DD11A2CC-E56D-4F0B-BB17-AF08AEF7A0DE}"/>
    <cellStyle name="Percent" xfId="1" builtinId="5"/>
    <cellStyle name="Percent 2" xfId="5" xr:uid="{5FF9BCF8-1E33-4CEB-ADA0-4554FC119983}"/>
    <cellStyle name="Percent 2 2" xfId="12" xr:uid="{016C0DD6-3D01-4AE0-9E66-386E8419EFEE}"/>
    <cellStyle name="Percent 2 2 2" xfId="8579" xr:uid="{C7E58B1E-4280-4DB3-A752-BC2FD38AAAFD}"/>
    <cellStyle name="Percent 2 3" xfId="69" xr:uid="{5236284E-922D-4AAD-B51C-5DC472D92173}"/>
    <cellStyle name="Percent 3" xfId="113" xr:uid="{EED82F99-8046-4E73-B284-A0A94977F25E}"/>
    <cellStyle name="Percent 3 2" xfId="1186" xr:uid="{A194E87D-432C-4D0C-ACDF-C73225452333}"/>
    <cellStyle name="Percent 4" xfId="123" xr:uid="{E44B8C7E-958A-4FFE-8739-C97DDE73F5B9}"/>
    <cellStyle name="Percent 4 2" xfId="1191" xr:uid="{365AFB97-7184-4145-BDF4-6CC43A4D87F5}"/>
    <cellStyle name="Percent 5" xfId="184" xr:uid="{69B66D53-2DAE-4C43-818D-13E085F81806}"/>
    <cellStyle name="Percent 5 2" xfId="315" xr:uid="{FBBBCAEC-3224-4DF5-BB02-A1FC371D9F4A}"/>
    <cellStyle name="Percent 5 2 2" xfId="1727" xr:uid="{2DA6B54F-BDB3-46D0-99AF-D9D0C44C2B20}"/>
    <cellStyle name="Percent 5 2 3" xfId="901" xr:uid="{66949698-7B8F-4FDB-A9A1-C1F7D279C8CA}"/>
    <cellStyle name="Percent 5 3" xfId="226" xr:uid="{DAA1DF78-C933-473F-8E07-F4D146FA6950}"/>
    <cellStyle name="Percent 5 3 2" xfId="1668" xr:uid="{E4ED554E-21E5-4512-85BB-2A950ABDCB93}"/>
    <cellStyle name="Percent 5 3 3" xfId="1245" xr:uid="{76B6C361-9E32-491A-B31D-7BB7B0EF218B}"/>
    <cellStyle name="Percent 5 4" xfId="18461" xr:uid="{79B33E59-8380-4931-B49C-59B7DB4B65F7}"/>
    <cellStyle name="Percent 6" xfId="351" xr:uid="{A1918784-E133-4F0B-B701-AEE0010D3C13}"/>
    <cellStyle name="Percent 7" xfId="8482" xr:uid="{869B091C-E5D7-4E0F-B0DB-0DE3BD2449F8}"/>
    <cellStyle name="Percent 7 2" xfId="16740" xr:uid="{F75838E3-4F53-4344-BD1A-C46F5CC68B63}"/>
    <cellStyle name="Percent 7 2 2" xfId="41322" xr:uid="{8E8DDAE0-9DFA-499F-A172-4637DA287841}"/>
    <cellStyle name="Percent 7 3" xfId="18400" xr:uid="{D04369B1-0C79-4652-8E9E-502F5BC8A165}"/>
    <cellStyle name="Percent 7 4" xfId="33293" xr:uid="{BE86C8D5-9F6E-4E42-A36E-C873C07FD097}"/>
    <cellStyle name="Standard 3" xfId="20" xr:uid="{FDE0FCC6-2EF1-481C-BE50-0B051DD26D24}"/>
    <cellStyle name="Title 2" xfId="114" xr:uid="{521C4279-FFCB-4F27-A3B9-36093D97762E}"/>
    <cellStyle name="Title 2 2" xfId="696" xr:uid="{E12A769A-7C1B-4AAC-A12D-5F71C9311DFB}"/>
    <cellStyle name="Title 3" xfId="674" xr:uid="{B1F1A321-5ED0-49F4-9B39-C91010FCD882}"/>
    <cellStyle name="Total" xfId="34" builtinId="25" customBuiltin="1"/>
    <cellStyle name="Total 2" xfId="115" xr:uid="{3E97DA96-E71B-4621-A19F-620208499FF8}"/>
    <cellStyle name="Total 2 10" xfId="4688" xr:uid="{C14B9865-C6D2-4FA8-A775-94D119519AD7}"/>
    <cellStyle name="Total 2 10 2" xfId="17362" xr:uid="{6047647D-CEEF-487F-BF0F-D3690B731C44}"/>
    <cellStyle name="Total 2 10 2 2" xfId="21431" xr:uid="{7E194A80-4985-4BA8-9754-DEA74CCCC9F9}"/>
    <cellStyle name="Total 2 10 2 2 2" xfId="45537" xr:uid="{F35DDDAF-361A-45DC-A483-4A6103421E82}"/>
    <cellStyle name="Total 2 10 2 3" xfId="24524" xr:uid="{EABE5BF9-BECA-4AE4-8155-065B4D02D3C0}"/>
    <cellStyle name="Total 2 10 3" xfId="17074" xr:uid="{98A7C0F8-C6A9-42E0-A604-6183E46CC8E1}"/>
    <cellStyle name="Total 2 10 3 2" xfId="23437" xr:uid="{A149C280-1834-4671-998C-484BBAF2D7E7}"/>
    <cellStyle name="Total 2 10 3 2 2" xfId="47379" xr:uid="{FF1F99CE-F3F4-4B27-A6AC-058EDA3EE0F2}"/>
    <cellStyle name="Total 2 10 3 3" xfId="24883" xr:uid="{5FDF15C5-0277-4A51-89EA-EE9473634EB6}"/>
    <cellStyle name="Total 2 10 4" xfId="22122" xr:uid="{01CA9E9F-3123-4B59-9043-391E54E45A59}"/>
    <cellStyle name="Total 2 10 4 2" xfId="24608" xr:uid="{E465EB4A-7624-4E9B-86FD-5E5088BF3868}"/>
    <cellStyle name="Total 2 10 5" xfId="21381" xr:uid="{BD68E8EA-DE69-477D-BD75-2DE6CD594BB9}"/>
    <cellStyle name="Total 2 10 5 2" xfId="24491" xr:uid="{B2EBA0A5-1B99-4813-A200-CB376D02BF6F}"/>
    <cellStyle name="Total 2 10 6" xfId="18957" xr:uid="{8FDBD39F-5D8F-4483-B0FB-21B1C0CF5674}"/>
    <cellStyle name="Total 2 10 6 2" xfId="43151" xr:uid="{B754B2BA-A8C5-43C5-A4CD-E9CCE192472B}"/>
    <cellStyle name="Total 2 10 7" xfId="24195" xr:uid="{94D0F7E7-4492-42E9-ADA8-9A8662A2C3A9}"/>
    <cellStyle name="Total 2 11" xfId="8675" xr:uid="{23225603-19B6-4083-9E74-850F6712C191}"/>
    <cellStyle name="Total 2 11 2" xfId="20793" xr:uid="{ACD8CBBA-9462-4ED4-90E3-65A399066F02}"/>
    <cellStyle name="Total 2 11 2 2" xfId="44940" xr:uid="{0975A2BC-2E41-4AC8-BC18-7DD82579844B}"/>
    <cellStyle name="Total 2 11 3" xfId="24349" xr:uid="{1CE0F461-7C73-4F8C-9478-133796A56E6E}"/>
    <cellStyle name="Total 2 12" xfId="17644" xr:uid="{0EC038D9-7284-4BEC-95EE-F00C55FA1D1E}"/>
    <cellStyle name="Total 2 12 2" xfId="20809" xr:uid="{3A0A5716-D210-41E1-B4DE-1C827A88908B}"/>
    <cellStyle name="Total 2 12 2 2" xfId="44953" xr:uid="{6357397D-CBE4-4FCE-B8A6-301CECA6AE1D}"/>
    <cellStyle name="Total 2 12 3" xfId="24354" xr:uid="{8AB65605-3921-4327-8BEE-80A23175D79B}"/>
    <cellStyle name="Total 2 13" xfId="17725" xr:uid="{7BF8BEDB-C1B1-445F-B7DC-9860AD220891}"/>
    <cellStyle name="Total 2 13 2" xfId="24013" xr:uid="{3984D7AF-7BFC-40F9-AB4E-F17A81097831}"/>
    <cellStyle name="Total 2 13 2 2" xfId="47638" xr:uid="{6491BB34-58BC-4D92-B6D1-3B85697C66FC}"/>
    <cellStyle name="Total 2 13 3" xfId="25459" xr:uid="{383AB27F-FBC8-4716-96F9-F2384E4F67D7}"/>
    <cellStyle name="Total 2 14" xfId="23580" xr:uid="{12866975-E6E9-4353-9AA2-B8F07A3D03D6}"/>
    <cellStyle name="Total 2 14 2" xfId="25026" xr:uid="{B77CFDF8-1746-4083-8623-FD5C5061A854}"/>
    <cellStyle name="Total 2 15" xfId="18535" xr:uid="{96D7FE7E-EFE1-4603-8113-B902C3B07540}"/>
    <cellStyle name="Total 2 2" xfId="155" xr:uid="{6EADA6C6-13D1-42B8-9CB6-0C218BAFE289}"/>
    <cellStyle name="Total 2 2 10" xfId="17524" xr:uid="{813F6BC3-CD00-4026-AD6E-EA5A78E084D0}"/>
    <cellStyle name="Total 2 2 10 2" xfId="21385" xr:uid="{810EDD29-2565-45E6-BD49-06A46F47B491}"/>
    <cellStyle name="Total 2 2 10 2 2" xfId="45501" xr:uid="{C12CB635-656D-43D5-A5CA-4E08723AB14C}"/>
    <cellStyle name="Total 2 2 10 3" xfId="24495" xr:uid="{E259A646-5E84-4827-AE04-B6F7AD0975A0}"/>
    <cellStyle name="Total 2 2 11" xfId="17752" xr:uid="{1DCC5308-94E5-4271-B4D1-9B7908C925BC}"/>
    <cellStyle name="Total 2 2 11 2" xfId="23942" xr:uid="{88A3879D-EB34-4B6A-B84E-826A78091C29}"/>
    <cellStyle name="Total 2 2 11 2 2" xfId="47609" xr:uid="{BE39C4D2-F2B0-45C6-BB3C-CC0EE82912BB}"/>
    <cellStyle name="Total 2 2 11 3" xfId="25388" xr:uid="{AB49266D-5B63-4FD6-9A65-C05C8EED6E4F}"/>
    <cellStyle name="Total 2 2 12" xfId="23827" xr:uid="{0290CA05-EAE9-42FF-BAED-09021554D9A7}"/>
    <cellStyle name="Total 2 2 12 2" xfId="25273" xr:uid="{EFE38DF9-B3D6-44E1-A610-9DDA6E4401DA}"/>
    <cellStyle name="Total 2 2 13" xfId="18536" xr:uid="{06284DB8-2391-48C5-AE27-93FCD1443E0E}"/>
    <cellStyle name="Total 2 2 2" xfId="293" xr:uid="{1EA70E68-9CFF-4F74-823E-094E897EA5D4}"/>
    <cellStyle name="Total 2 2 2 10" xfId="17422" xr:uid="{3CAE593A-65E9-42F3-8E9B-3DC1135DE60E}"/>
    <cellStyle name="Total 2 2 2 10 2" xfId="41748" xr:uid="{0F6A365B-2899-4E92-863A-F601DA936941}"/>
    <cellStyle name="Total 2 2 2 11" xfId="17782" xr:uid="{0FF022CF-62BF-4045-86E2-8C3E48B6122F}"/>
    <cellStyle name="Total 2 2 2 11 2" xfId="42007" xr:uid="{4FE053C3-FCDF-4186-998B-2B955463033D}"/>
    <cellStyle name="Total 2 2 2 12" xfId="18324" xr:uid="{BB255BD8-E682-4B6C-AE57-5B64F32C8C22}"/>
    <cellStyle name="Total 2 2 2 12 2" xfId="42549" xr:uid="{B4B54DCF-0135-47A8-B1EF-C02EB72E90C6}"/>
    <cellStyle name="Total 2 2 2 13" xfId="18364" xr:uid="{DA0D65FF-FF05-4D2E-9625-9F55B0D2AE94}"/>
    <cellStyle name="Total 2 2 2 2" xfId="310" xr:uid="{CEA0D6FA-D1CB-472F-BEB7-263B088F091E}"/>
    <cellStyle name="Total 2 2 2 2 10" xfId="17790" xr:uid="{7C05516A-1E68-49A8-B4A6-6719771ADF5B}"/>
    <cellStyle name="Total 2 2 2 2 10 2" xfId="42015" xr:uid="{BBA30C55-ADC2-4DBE-804E-2A3E5131DE7B}"/>
    <cellStyle name="Total 2 2 2 2 11" xfId="18336" xr:uid="{13117213-D157-4327-B9E0-8CA4047DE735}"/>
    <cellStyle name="Total 2 2 2 2 11 2" xfId="42561" xr:uid="{CBBBEA75-0C0E-4234-B838-987859E072F5}"/>
    <cellStyle name="Total 2 2 2 2 12" xfId="24101" xr:uid="{42850A11-B5CE-4715-B00E-C52EB7A7AEA9}"/>
    <cellStyle name="Total 2 2 2 2 2" xfId="344" xr:uid="{4DD3295A-35D9-4833-A9F5-BC2C0FB46D19}"/>
    <cellStyle name="Total 2 2 2 2 2 10" xfId="18359" xr:uid="{66737F71-3E0D-43FF-8647-297C3C7CC76E}"/>
    <cellStyle name="Total 2 2 2 2 2 10 2" xfId="42584" xr:uid="{DF4E3FFD-086F-49F0-AF7F-1FD778F6F919}"/>
    <cellStyle name="Total 2 2 2 2 2 11" xfId="24118" xr:uid="{977B4FE5-F393-46E3-9BA5-EF4E944CF12F}"/>
    <cellStyle name="Total 2 2 2 2 2 2" xfId="1741" xr:uid="{BEA7B054-CB65-41BD-B0FA-CAD4B3F778EA}"/>
    <cellStyle name="Total 2 2 2 2 2 2 2" xfId="10084" xr:uid="{EF5A1115-D2A0-4E36-A331-CEA7B7A2F094}"/>
    <cellStyle name="Total 2 2 2 2 2 2 2 2" xfId="22908" xr:uid="{9A1F4E1D-3B7E-46B4-BB49-5FE19A1649DB}"/>
    <cellStyle name="Total 2 2 2 2 2 2 2 2 2" xfId="24664" xr:uid="{95679CD9-F0B2-49C5-B42C-271787A786A9}"/>
    <cellStyle name="Total 2 2 2 2 2 2 2 3" xfId="23955" xr:uid="{70E42EE8-A5E1-4D0A-A9CC-448F66F5C67E}"/>
    <cellStyle name="Total 2 2 2 2 2 2 2 3 2" xfId="25401" xr:uid="{5A5B0105-9AEE-4FC6-AD5F-2A299DB5C6F8}"/>
    <cellStyle name="Total 2 2 2 2 2 2 2 4" xfId="24040" xr:uid="{4616DF16-3BA4-43AA-B967-749E31BFD0F9}"/>
    <cellStyle name="Total 2 2 2 2 2 2 2 4 2" xfId="25486" xr:uid="{A9D0350D-3296-4CC2-9A88-ED71C9EEDC2F}"/>
    <cellStyle name="Total 2 2 2 2 2 2 2 5" xfId="24091" xr:uid="{3081D191-6505-4A78-B9A3-54C2B79FDCAD}"/>
    <cellStyle name="Total 2 2 2 2 2 2 2 5 2" xfId="25537" xr:uid="{EC7D9811-24C8-416A-9246-0D14ACF1F8C9}"/>
    <cellStyle name="Total 2 2 2 2 2 2 2 6" xfId="20443" xr:uid="{73EDE406-E1B6-4D45-AE5D-C8FB5BEF0319}"/>
    <cellStyle name="Total 2 2 2 2 2 2 2 6 2" xfId="44604" xr:uid="{59CFAAE1-5D1B-4473-BE73-827B75D80EF0}"/>
    <cellStyle name="Total 2 2 2 2 2 2 2 7" xfId="24311" xr:uid="{D7A8C9E4-945D-4B1A-B206-E1A62A352DA3}"/>
    <cellStyle name="Total 2 2 2 2 2 2 3" xfId="17006" xr:uid="{3F94977E-C147-434F-9CCB-8D4E1EE0925F}"/>
    <cellStyle name="Total 2 2 2 2 2 2 3 2" xfId="21383" xr:uid="{CC6F92A4-BCCE-463C-86B2-DDDB977C8C39}"/>
    <cellStyle name="Total 2 2 2 2 2 2 3 2 2" xfId="45499" xr:uid="{55BD51DB-5232-47C3-A7F4-2C5BCB8C462D}"/>
    <cellStyle name="Total 2 2 2 2 2 2 3 3" xfId="24493" xr:uid="{E5D2C022-594A-47FF-ACCA-5AA33C45C2C0}"/>
    <cellStyle name="Total 2 2 2 2 2 2 4" xfId="17462" xr:uid="{7C28E4B8-45A4-4C40-BB87-334AFAD0A7FD}"/>
    <cellStyle name="Total 2 2 2 2 2 2 4 2" xfId="23403" xr:uid="{14043E08-CF39-4984-8096-B3A5842E9227}"/>
    <cellStyle name="Total 2 2 2 2 2 2 4 2 2" xfId="47363" xr:uid="{25DD5182-4579-4E79-8851-55D348628059}"/>
    <cellStyle name="Total 2 2 2 2 2 2 4 3" xfId="24849" xr:uid="{4F96DE8E-463B-4777-8972-4B6DEDBC02F0}"/>
    <cellStyle name="Total 2 2 2 2 2 2 5" xfId="23640" xr:uid="{E91FBD6F-15EE-4A3C-806C-0E955A0C444F}"/>
    <cellStyle name="Total 2 2 2 2 2 2 5 2" xfId="25086" xr:uid="{8CA8DCF7-606D-45A6-8595-20B109200ADB}"/>
    <cellStyle name="Total 2 2 2 2 2 2 6" xfId="24068" xr:uid="{9594BB87-0213-4043-ACA5-3EF601878DE7}"/>
    <cellStyle name="Total 2 2 2 2 2 2 6 2" xfId="25514" xr:uid="{483EF757-FF5A-4FBE-999F-AA977AD9BF3D}"/>
    <cellStyle name="Total 2 2 2 2 2 2 7" xfId="18920" xr:uid="{1F9A0E2F-D4BC-467B-8ED5-D96F36EA7851}"/>
    <cellStyle name="Total 2 2 2 2 2 2 7 2" xfId="43116" xr:uid="{DA8E6D1C-186A-4077-999C-FC9F7ED236B8}"/>
    <cellStyle name="Total 2 2 2 2 2 2 8" xfId="24179" xr:uid="{B0466319-31F2-4851-954D-4FC23541A71C}"/>
    <cellStyle name="Total 2 2 2 2 2 3" xfId="3916" xr:uid="{788C52A8-3338-4428-A928-33CC92546AAB}"/>
    <cellStyle name="Total 2 2 2 2 2 3 2" xfId="12257" xr:uid="{216FD883-8652-4F20-AF6B-CD9B36028456}"/>
    <cellStyle name="Total 2 2 2 2 2 3 2 2" xfId="21612" xr:uid="{4239D0E7-2BEF-434C-B928-FA82E5109938}"/>
    <cellStyle name="Total 2 2 2 2 2 3 2 2 2" xfId="45695" xr:uid="{05545E18-AE87-4CF9-85F8-055BEE1B78AA}"/>
    <cellStyle name="Total 2 2 2 2 2 3 2 3" xfId="24568" xr:uid="{E8893FA8-9CA5-4A6B-BCDC-45C94276EC9A}"/>
    <cellStyle name="Total 2 2 2 2 2 3 3" xfId="17178" xr:uid="{8A196FC2-5AA8-4BFF-A9CD-0C1C00BC245F}"/>
    <cellStyle name="Total 2 2 2 2 2 3 3 2" xfId="23535" xr:uid="{062BCB9E-0E4D-453F-A91B-BF6D5192A2BA}"/>
    <cellStyle name="Total 2 2 2 2 2 3 3 2 2" xfId="47460" xr:uid="{4A4D541C-34CA-4997-A5A4-BB8932E8F024}"/>
    <cellStyle name="Total 2 2 2 2 2 3 3 3" xfId="24981" xr:uid="{6ED4712C-F59B-4176-95C6-B689E41A40EE}"/>
    <cellStyle name="Total 2 2 2 2 2 3 4" xfId="17426" xr:uid="{8679D227-7C7D-42B6-91C4-9F6A6B519F13}"/>
    <cellStyle name="Total 2 2 2 2 2 3 4 2" xfId="23662" xr:uid="{D9143810-C7BE-4A89-A7DE-50286365A9E6}"/>
    <cellStyle name="Total 2 2 2 2 2 3 4 2 2" xfId="47518" xr:uid="{61F2A86D-CC47-4D6A-BFBC-14C9EAAC58EB}"/>
    <cellStyle name="Total 2 2 2 2 2 3 4 3" xfId="25108" xr:uid="{D60352CB-10CD-47DB-91E8-BC27D644ECE0}"/>
    <cellStyle name="Total 2 2 2 2 2 3 5" xfId="23238" xr:uid="{E942851D-91F8-45A2-8DF8-9AC7314B6859}"/>
    <cellStyle name="Total 2 2 2 2 2 3 5 2" xfId="24684" xr:uid="{95635F76-2D68-4FDE-AEC3-9461D4832251}"/>
    <cellStyle name="Total 2 2 2 2 2 3 6" xfId="19143" xr:uid="{8ECB4116-3310-4798-97AD-F5F4299139EC}"/>
    <cellStyle name="Total 2 2 2 2 2 3 6 2" xfId="43337" xr:uid="{CC0DD84F-5CE9-4F37-99AE-B58CF6F97E09}"/>
    <cellStyle name="Total 2 2 2 2 2 3 7" xfId="24244" xr:uid="{8D5DFB90-04B8-4B2C-9FA1-A5980E35490C}"/>
    <cellStyle name="Total 2 2 2 2 2 4" xfId="4269" xr:uid="{60EE516D-2312-42BB-B6DF-9F589043B116}"/>
    <cellStyle name="Total 2 2 2 2 2 4 2" xfId="12610" xr:uid="{FCBD1759-522F-45BF-8B82-1F8C98155E2E}"/>
    <cellStyle name="Total 2 2 2 2 2 4 2 2" xfId="37195" xr:uid="{98C1A4A4-70C1-458F-B759-DC5D7EEE752B}"/>
    <cellStyle name="Total 2 2 2 2 2 4 3" xfId="17271" xr:uid="{D48F34E4-C679-4F2B-96EE-347C414F58CC}"/>
    <cellStyle name="Total 2 2 2 2 2 4 3 2" xfId="41617" xr:uid="{4188897F-2E15-4625-93FA-D82E46262CBD}"/>
    <cellStyle name="Total 2 2 2 2 2 4 4" xfId="17609" xr:uid="{4563743A-7275-48D3-B214-F61024649DB0}"/>
    <cellStyle name="Total 2 2 2 2 2 4 4 2" xfId="41866" xr:uid="{24A31621-F71D-4CCE-B3F1-3CF0FE63055E}"/>
    <cellStyle name="Total 2 2 2 2 2 4 5" xfId="21013" xr:uid="{FECBC348-5A93-45C8-B5BD-5708BDCDECC9}"/>
    <cellStyle name="Total 2 2 2 2 2 4 5 2" xfId="45141" xr:uid="{B1CD9AB8-4EA9-4B9B-8FF4-3569A1693D89}"/>
    <cellStyle name="Total 2 2 2 2 2 4 6" xfId="24424" xr:uid="{A0E8CDA6-FD26-49C0-8ACF-6A025E7F6DCC}"/>
    <cellStyle name="Total 2 2 2 2 2 5" xfId="4673" xr:uid="{2CF0A24D-29BD-45AD-96E3-349503FAC793}"/>
    <cellStyle name="Total 2 2 2 2 2 5 2" xfId="13014" xr:uid="{C9A37047-5C3C-4FF8-9DF2-BB28E16FB22C}"/>
    <cellStyle name="Total 2 2 2 2 2 5 2 2" xfId="37599" xr:uid="{F735314F-DB76-4802-B3F1-DC871D530980}"/>
    <cellStyle name="Total 2 2 2 2 2 5 3" xfId="17347" xr:uid="{83E12009-F2BF-4E68-9798-3F1EB4466C2A}"/>
    <cellStyle name="Total 2 2 2 2 2 5 3 2" xfId="41682" xr:uid="{C769BF10-1508-4B6B-822A-165AF1E770FD}"/>
    <cellStyle name="Total 2 2 2 2 2 5 4" xfId="17634" xr:uid="{F4B1D44D-C1B2-41E4-AF78-2D3C25546701}"/>
    <cellStyle name="Total 2 2 2 2 2 5 4 2" xfId="41884" xr:uid="{0F33C19B-5DC2-40E4-9AE6-D0D08EFBEA4F}"/>
    <cellStyle name="Total 2 2 2 2 2 5 5" xfId="23234" xr:uid="{E165AC10-6D49-4D4E-930B-2886204DC967}"/>
    <cellStyle name="Total 2 2 2 2 2 5 5 2" xfId="47245" xr:uid="{FEF5EDBC-F7E2-48C3-A309-A38333B9B69B}"/>
    <cellStyle name="Total 2 2 2 2 2 5 6" xfId="24680" xr:uid="{4245DF20-0018-4D9B-94DB-8A6EAB09C232}"/>
    <cellStyle name="Total 2 2 2 2 2 6" xfId="5660" xr:uid="{75680791-4967-464B-8155-8B8A4E5D6725}"/>
    <cellStyle name="Total 2 2 2 2 2 6 2" xfId="17496" xr:uid="{7305B243-DB95-4BF7-BA11-B1A54A46E6A3}"/>
    <cellStyle name="Total 2 2 2 2 2 6 2 2" xfId="41794" xr:uid="{04649E1C-EF64-4829-A0AE-7F46444AAE39}"/>
    <cellStyle name="Total 2 2 2 2 2 6 3" xfId="17120" xr:uid="{6FF8F7D7-C7BC-4EC0-92BC-E2A90D455588}"/>
    <cellStyle name="Total 2 2 2 2 2 6 3 2" xfId="41530" xr:uid="{E47499D6-15AA-44C0-B469-5A73798831F4}"/>
    <cellStyle name="Total 2 2 2 2 2 6 4" xfId="23307" xr:uid="{49B2233A-38A6-4431-881B-40C306B1CD2F}"/>
    <cellStyle name="Total 2 2 2 2 2 6 4 2" xfId="47283" xr:uid="{78CD9F27-17A1-4E26-A80C-10D1A60EC658}"/>
    <cellStyle name="Total 2 2 2 2 2 6 5" xfId="24753" xr:uid="{FC0EF3D7-6BEC-4EA2-AD33-0ADB5CAAC512}"/>
    <cellStyle name="Total 2 2 2 2 2 7" xfId="8684" xr:uid="{B85F268F-5DA3-4892-BA33-F5B3A8F940F3}"/>
    <cellStyle name="Total 2 2 2 2 2 7 2" xfId="20794" xr:uid="{4A2C78E6-61DB-4A0E-B113-9A905A0D88AF}"/>
    <cellStyle name="Total 2 2 2 2 2 7 2 2" xfId="44941" xr:uid="{42B995D2-7303-4AFC-958A-2C51956A0933}"/>
    <cellStyle name="Total 2 2 2 2 2 7 3" xfId="24350" xr:uid="{C2A9C8EA-ACAE-4F23-8EE8-E42F82A379EA}"/>
    <cellStyle name="Total 2 2 2 2 2 8" xfId="17564" xr:uid="{FE9B9ECD-8008-48A3-AE00-D55043DA3B95}"/>
    <cellStyle name="Total 2 2 2 2 2 8 2" xfId="41838" xr:uid="{0CCFCF8F-DD10-4CF2-8F75-1973DFA7B677}"/>
    <cellStyle name="Total 2 2 2 2 2 9" xfId="17944" xr:uid="{98B54D46-3D67-416E-AAD5-E51BF6C7A95F}"/>
    <cellStyle name="Total 2 2 2 2 2 9 2" xfId="42169" xr:uid="{2E7798EE-0AB1-4D0E-B010-804FB9630281}"/>
    <cellStyle name="Total 2 2 2 2 3" xfId="1065" xr:uid="{D679F2E7-CC26-44E1-B68A-AD6CE32B7A9D}"/>
    <cellStyle name="Total 2 2 2 2 3 2" xfId="9441" xr:uid="{7F5BAF1A-67D7-4BE2-8B2E-AF7E9E5ADDFC}"/>
    <cellStyle name="Total 2 2 2 2 3 2 2" xfId="22274" xr:uid="{A46EAF25-A2DB-486F-8DFC-A2A7055F81D3}"/>
    <cellStyle name="Total 2 2 2 2 3 2 2 2" xfId="24626" xr:uid="{B92D1B28-7B40-4F9B-B560-64C706EDC2BB}"/>
    <cellStyle name="Total 2 2 2 2 3 2 3" xfId="23763" xr:uid="{F2DB8F26-9C59-4A11-9D41-A25C234FC4FD}"/>
    <cellStyle name="Total 2 2 2 2 3 2 3 2" xfId="25209" xr:uid="{C03DA818-6BF4-45BD-A5D6-B49C51B2CB68}"/>
    <cellStyle name="Total 2 2 2 2 3 2 4" xfId="23790" xr:uid="{C5335471-0F68-4139-8782-0AA18488A886}"/>
    <cellStyle name="Total 2 2 2 2 3 2 4 2" xfId="25236" xr:uid="{58C4F469-FA71-4373-8961-028F1AA93531}"/>
    <cellStyle name="Total 2 2 2 2 3 2 5" xfId="23724" xr:uid="{D947D20E-1B87-4141-A1BC-51CEEA644BEA}"/>
    <cellStyle name="Total 2 2 2 2 3 2 5 2" xfId="25170" xr:uid="{E73B6979-9340-45A1-BE90-AA97E8360C1D}"/>
    <cellStyle name="Total 2 2 2 2 3 2 6" xfId="19809" xr:uid="{B1036D24-7F4A-4A19-A934-741D1CD9C310}"/>
    <cellStyle name="Total 2 2 2 2 3 2 6 2" xfId="43989" xr:uid="{C3CEC015-FBA5-4968-84BC-99124C413217}"/>
    <cellStyle name="Total 2 2 2 2 3 2 7" xfId="24292" xr:uid="{CFE49BF7-C541-4156-B802-9DDEEFB6BC00}"/>
    <cellStyle name="Total 2 2 2 2 3 3" xfId="16925" xr:uid="{6CDC24E3-7924-4450-B31A-0733F664768D}"/>
    <cellStyle name="Total 2 2 2 2 3 3 2" xfId="21364" xr:uid="{41BE0883-FE52-4007-93CA-4BE807E2BA72}"/>
    <cellStyle name="Total 2 2 2 2 3 3 2 2" xfId="45481" xr:uid="{B8F14A17-41BD-4320-B828-D95FC6B1635A}"/>
    <cellStyle name="Total 2 2 2 2 3 3 3" xfId="24474" xr:uid="{C5E9432F-1CA1-4812-BE00-2DE970C3DE9F}"/>
    <cellStyle name="Total 2 2 2 2 3 4" xfId="17514" xr:uid="{EE86D313-B0D8-4918-8671-005B1074445C}"/>
    <cellStyle name="Total 2 2 2 2 3 4 2" xfId="23380" xr:uid="{E4F092E6-48AE-4EEF-A8B5-8E645E047B6A}"/>
    <cellStyle name="Total 2 2 2 2 3 4 2 2" xfId="47340" xr:uid="{5FC6F89D-0491-4D65-9B57-1F8A7B8F1C1A}"/>
    <cellStyle name="Total 2 2 2 2 3 4 3" xfId="24826" xr:uid="{2338E4A5-1468-450C-A302-14F0067DB301}"/>
    <cellStyle name="Total 2 2 2 2 3 5" xfId="23830" xr:uid="{3FDCBE8E-43BB-4308-AB58-3790CA965959}"/>
    <cellStyle name="Total 2 2 2 2 3 5 2" xfId="25276" xr:uid="{FF86C134-DD72-4703-9CFB-0B2E24F0EA44}"/>
    <cellStyle name="Total 2 2 2 2 3 6" xfId="23315" xr:uid="{E49F936D-3422-4582-BE0A-3FCF62B46147}"/>
    <cellStyle name="Total 2 2 2 2 3 6 2" xfId="24761" xr:uid="{F4137512-D464-44A7-A662-5F0D74EC5DCC}"/>
    <cellStyle name="Total 2 2 2 2 3 7" xfId="18897" xr:uid="{194D5419-E676-4E3C-965C-D7137596B8C5}"/>
    <cellStyle name="Total 2 2 2 2 3 7 2" xfId="43093" xr:uid="{40D9685C-DC15-4803-B755-7A2ED1D95C47}"/>
    <cellStyle name="Total 2 2 2 2 3 8" xfId="24162" xr:uid="{833C1D91-4935-4E94-9941-E3758B680DA3}"/>
    <cellStyle name="Total 2 2 2 2 4" xfId="3918" xr:uid="{CD57C658-0489-4F80-91A8-2E79AD380E42}"/>
    <cellStyle name="Total 2 2 2 2 4 2" xfId="12259" xr:uid="{2B3F978E-0D42-41C5-BD9A-8ABF6398ED16}"/>
    <cellStyle name="Total 2 2 2 2 4 2 2" xfId="21585" xr:uid="{A5B27F30-FE69-4097-84D0-1DFDBEDC59BC}"/>
    <cellStyle name="Total 2 2 2 2 4 2 2 2" xfId="45676" xr:uid="{4BA1714B-1EB5-407F-B204-C77579D7430D}"/>
    <cellStyle name="Total 2 2 2 2 4 2 3" xfId="24552" xr:uid="{69E1CAC1-C3D5-4A64-B98E-16BD167C79A5}"/>
    <cellStyle name="Total 2 2 2 2 4 3" xfId="17180" xr:uid="{78DDDF0A-ABC4-4BFC-A2DE-F2B20DDDC1D2}"/>
    <cellStyle name="Total 2 2 2 2 4 3 2" xfId="23510" xr:uid="{F78AD443-2409-4599-A79D-45EC055838BA}"/>
    <cellStyle name="Total 2 2 2 2 4 3 2 2" xfId="47436" xr:uid="{A58FB028-92AC-4E9F-A815-C01D083B0F77}"/>
    <cellStyle name="Total 2 2 2 2 4 3 3" xfId="24956" xr:uid="{DBBF734C-64FE-451F-B499-78D5925B35DA}"/>
    <cellStyle name="Total 2 2 2 2 4 4" xfId="17598" xr:uid="{32E89108-3568-4676-AF3F-70BCE1BEE1DC}"/>
    <cellStyle name="Total 2 2 2 2 4 4 2" xfId="23947" xr:uid="{CA9618DF-C926-436B-ABF0-0FF8B7D1412C}"/>
    <cellStyle name="Total 2 2 2 2 4 4 2 2" xfId="47612" xr:uid="{F24281F5-610D-4296-8064-1F194AE92033}"/>
    <cellStyle name="Total 2 2 2 2 4 4 3" xfId="25393" xr:uid="{907AA464-5565-4B54-AC6B-EF5CC55DC6C7}"/>
    <cellStyle name="Total 2 2 2 2 4 5" xfId="23944" xr:uid="{EE39CB1C-41BE-45FE-88FC-18F39FB401DB}"/>
    <cellStyle name="Total 2 2 2 2 4 5 2" xfId="25390" xr:uid="{7A9B9310-E1CD-47CB-98CB-EA0C5E23E015}"/>
    <cellStyle name="Total 2 2 2 2 4 6" xfId="19115" xr:uid="{21F0BD54-5AA2-42C3-97EF-7BBD73A23A6B}"/>
    <cellStyle name="Total 2 2 2 2 4 6 2" xfId="43309" xr:uid="{CEFF7EE2-0A99-4486-94D1-35A9FA5EB36E}"/>
    <cellStyle name="Total 2 2 2 2 4 7" xfId="24227" xr:uid="{DD29AF61-ACBA-4159-804E-2EF4626D0A6D}"/>
    <cellStyle name="Total 2 2 2 2 5" xfId="4241" xr:uid="{EBFD03A2-5660-4133-A6C3-3FCE9F4F25B6}"/>
    <cellStyle name="Total 2 2 2 2 5 2" xfId="12582" xr:uid="{55964035-2716-4948-9FD5-7DAD322CCF79}"/>
    <cellStyle name="Total 2 2 2 2 5 2 2" xfId="37167" xr:uid="{C9A4392E-E1A9-421C-A38E-280168C4DB77}"/>
    <cellStyle name="Total 2 2 2 2 5 3" xfId="17248" xr:uid="{B0C95674-D7C8-4F9B-B51E-37FFDAC628A0}"/>
    <cellStyle name="Total 2 2 2 2 5 3 2" xfId="41594" xr:uid="{97A06C33-B37F-466D-AC42-B45F0B62211C}"/>
    <cellStyle name="Total 2 2 2 2 5 4" xfId="17124" xr:uid="{90E2EFC3-E25E-4C5E-BDCC-1D48602FBD99}"/>
    <cellStyle name="Total 2 2 2 2 5 4 2" xfId="41532" xr:uid="{B4953681-FAA3-44AA-A4F9-0251ABCA159C}"/>
    <cellStyle name="Total 2 2 2 2 5 5" xfId="20988" xr:uid="{10CBF9AB-D950-463B-A5EC-901193AAEAEC}"/>
    <cellStyle name="Total 2 2 2 2 5 5 2" xfId="45120" xr:uid="{40DC2369-5FC7-4E68-8EDA-4E6EC80A8E33}"/>
    <cellStyle name="Total 2 2 2 2 5 6" xfId="24404" xr:uid="{CBC54845-0E63-45F4-9814-507C603AE646}"/>
    <cellStyle name="Total 2 2 2 2 6" xfId="4675" xr:uid="{63F09C5F-614B-4C24-9460-36DE8F3BB4D8}"/>
    <cellStyle name="Total 2 2 2 2 6 2" xfId="13016" xr:uid="{F3AAFA46-6D6C-439A-AF4D-D7D8F0EEFF69}"/>
    <cellStyle name="Total 2 2 2 2 6 2 2" xfId="37601" xr:uid="{8DA8E461-34C0-47C8-9F9E-3D4079DBDA42}"/>
    <cellStyle name="Total 2 2 2 2 6 3" xfId="17349" xr:uid="{8F188E66-936B-481D-B172-C4D8A6BD5FCE}"/>
    <cellStyle name="Total 2 2 2 2 6 3 2" xfId="41684" xr:uid="{BCB794FD-67A2-48D6-B91F-463FB685A1C6}"/>
    <cellStyle name="Total 2 2 2 2 6 4" xfId="17407" xr:uid="{73D61FB4-8C8C-478D-996D-33271931EA3E}"/>
    <cellStyle name="Total 2 2 2 2 6 4 2" xfId="41736" xr:uid="{8FAF86FD-95F1-4ADC-8A9E-2C15B56964A4}"/>
    <cellStyle name="Total 2 2 2 2 6 5" xfId="20776" xr:uid="{55E37259-0990-4184-8B14-C069D09F697B}"/>
    <cellStyle name="Total 2 2 2 2 6 5 2" xfId="44929" xr:uid="{5974A1FD-AEA7-4B44-AF84-33D30860BAB7}"/>
    <cellStyle name="Total 2 2 2 2 6 6" xfId="24333" xr:uid="{F0704763-8D64-4473-8429-40E5DEB991F7}"/>
    <cellStyle name="Total 2 2 2 2 7" xfId="5025" xr:uid="{43E17AD5-F82B-4EBC-952C-EF1D9A5503E4}"/>
    <cellStyle name="Total 2 2 2 2 7 2" xfId="17419" xr:uid="{F5A85983-BB09-4418-8336-3536EDE04212}"/>
    <cellStyle name="Total 2 2 2 2 7 2 2" xfId="41747" xr:uid="{96488F41-44E3-4A28-A643-83FF97B86503}"/>
    <cellStyle name="Total 2 2 2 2 7 3" xfId="17125" xr:uid="{02A70799-382D-432A-8943-8C324C550535}"/>
    <cellStyle name="Total 2 2 2 2 7 3 2" xfId="41533" xr:uid="{EBDC0ABD-0103-44AB-A125-00304F2D5D03}"/>
    <cellStyle name="Total 2 2 2 2 7 4" xfId="23314" xr:uid="{19BF1FCF-08A1-4B8B-96B7-7A6DBF72E10D}"/>
    <cellStyle name="Total 2 2 2 2 7 4 2" xfId="47286" xr:uid="{BDFFC7E6-7390-4125-A479-6639ED04CF1C}"/>
    <cellStyle name="Total 2 2 2 2 7 5" xfId="24760" xr:uid="{B60F3C54-8A07-4B7F-B73E-60A42FF4E1AD}"/>
    <cellStyle name="Total 2 2 2 2 8" xfId="9061" xr:uid="{6385738E-3A6F-4EE7-8F18-D59D960B6B92}"/>
    <cellStyle name="Total 2 2 2 2 8 2" xfId="23269" xr:uid="{E4D4DAF1-35DF-43C4-BEFF-BE3A74045227}"/>
    <cellStyle name="Total 2 2 2 2 8 2 2" xfId="47265" xr:uid="{5AE95F3B-C6AE-4171-B9D5-DB55F764201D}"/>
    <cellStyle name="Total 2 2 2 2 8 3" xfId="24715" xr:uid="{8ABE0BFC-7F1F-40CA-B8FD-A78244347446}"/>
    <cellStyle name="Total 2 2 2 2 9" xfId="16980" xr:uid="{B2C83AE5-91B1-46BF-9DD8-0C72ADB3794E}"/>
    <cellStyle name="Total 2 2 2 2 9 2" xfId="41462" xr:uid="{566577E9-BB00-49B9-897F-CBEA24FC6662}"/>
    <cellStyle name="Total 2 2 2 3" xfId="207" xr:uid="{88D4DEEE-F816-45C3-9F51-1F73CCE43359}"/>
    <cellStyle name="Total 2 2 2 3 10" xfId="18301" xr:uid="{3AD333E5-572B-49D5-BE13-7AF22EA9C0A5}"/>
    <cellStyle name="Total 2 2 2 3 10 2" xfId="42526" xr:uid="{C0C83B6A-B9F8-4971-AD4C-2C9D1E762FF6}"/>
    <cellStyle name="Total 2 2 2 3 11" xfId="19919" xr:uid="{D62B78EE-36A0-4777-8796-8602237DBA2B}"/>
    <cellStyle name="Total 2 2 2 3 2" xfId="1653" xr:uid="{F1AA225D-52EA-498C-A279-BFC18015A0CC}"/>
    <cellStyle name="Total 2 2 2 3 2 2" xfId="10004" xr:uid="{59AF6180-4842-458F-8861-4CC77E4C304E}"/>
    <cellStyle name="Total 2 2 2 3 2 2 2" xfId="22833" xr:uid="{418DD173-120F-4DF0-BBA6-29BBF79CD797}"/>
    <cellStyle name="Total 2 2 2 3 2 2 2 2" xfId="24647" xr:uid="{FDD87EFA-E2EA-467E-9E76-A8E126DB9176}"/>
    <cellStyle name="Total 2 2 2 3 2 2 3" xfId="23918" xr:uid="{21733837-8B74-404C-8B41-C677D05CD388}"/>
    <cellStyle name="Total 2 2 2 3 2 2 3 2" xfId="25364" xr:uid="{8ED73151-DF92-4D26-8A51-17F3BE948ECF}"/>
    <cellStyle name="Total 2 2 2 3 2 2 4" xfId="23432" xr:uid="{29EC8FED-A58C-457D-9944-460C63223116}"/>
    <cellStyle name="Total 2 2 2 3 2 2 4 2" xfId="24878" xr:uid="{4DAF9D58-C6E7-4C5C-B883-CBBFF033F5AA}"/>
    <cellStyle name="Total 2 2 2 3 2 2 5" xfId="24045" xr:uid="{C29CD607-4EE0-4841-983B-BFCF8F5C544E}"/>
    <cellStyle name="Total 2 2 2 3 2 2 5 2" xfId="25491" xr:uid="{FDD4B270-BA70-42B0-A911-9A4CDE4B8F36}"/>
    <cellStyle name="Total 2 2 2 3 2 2 6" xfId="20367" xr:uid="{FCDD5AE3-99DE-4CBC-A83C-7F3BB9C5A14C}"/>
    <cellStyle name="Total 2 2 2 3 2 2 6 2" xfId="44537" xr:uid="{57CFF171-4E9A-4D2D-B831-27830C0D4F72}"/>
    <cellStyle name="Total 2 2 2 3 2 2 7" xfId="24302" xr:uid="{443DB532-EEAC-4915-8A74-1B874C91C267}"/>
    <cellStyle name="Total 2 2 2 3 2 3" xfId="16982" xr:uid="{8478344B-91CF-4007-8954-862A33ED11C9}"/>
    <cellStyle name="Total 2 2 2 3 2 3 2" xfId="21336" xr:uid="{639642EE-8F45-4D30-A8F8-3D0362A76AC9}"/>
    <cellStyle name="Total 2 2 2 3 2 3 2 2" xfId="45455" xr:uid="{64E40AD8-8ADC-4579-9A00-2088499B44ED}"/>
    <cellStyle name="Total 2 2 2 3 2 3 3" xfId="24446" xr:uid="{93768470-E477-4BFE-A8A9-ECE4829D742B}"/>
    <cellStyle name="Total 2 2 2 3 2 4" xfId="16964" xr:uid="{819B2E69-4908-4496-B8C4-31E91CDDCBC0}"/>
    <cellStyle name="Total 2 2 2 3 2 4 2" xfId="23345" xr:uid="{A582FBED-7020-4E9F-9869-A7781C06C696}"/>
    <cellStyle name="Total 2 2 2 3 2 4 2 2" xfId="47305" xr:uid="{35BD3B88-245A-47D6-8163-23991DD6EF87}"/>
    <cellStyle name="Total 2 2 2 3 2 4 3" xfId="24791" xr:uid="{31D5D2D3-5D70-4CE2-9917-5041377B8D43}"/>
    <cellStyle name="Total 2 2 2 3 2 5" xfId="23717" xr:uid="{7DF64473-6C28-4231-9902-8B258F0FFCBC}"/>
    <cellStyle name="Total 2 2 2 3 2 5 2" xfId="25163" xr:uid="{5D029088-4A67-46AD-890C-BA1A2095AF48}"/>
    <cellStyle name="Total 2 2 2 3 2 6" xfId="23669" xr:uid="{514CA1AB-1729-4113-8992-18BBB451FD5D}"/>
    <cellStyle name="Total 2 2 2 3 2 6 2" xfId="25115" xr:uid="{FCD58CB8-0747-4B02-8C98-0527F3A1900B}"/>
    <cellStyle name="Total 2 2 2 3 2 7" xfId="18862" xr:uid="{8261E994-711E-41D8-B72D-ABDBC632F8E8}"/>
    <cellStyle name="Total 2 2 2 3 2 7 2" xfId="43058" xr:uid="{11784C17-54FC-46D6-92EF-D6B4F4638660}"/>
    <cellStyle name="Total 2 2 2 3 2 8" xfId="24137" xr:uid="{AAB5515D-798D-4684-8068-A39BE664EDE2}"/>
    <cellStyle name="Total 2 2 2 3 3" xfId="3912" xr:uid="{ED91EB65-19D1-4ED9-B2CB-AC7498786A6C}"/>
    <cellStyle name="Total 2 2 2 3 3 2" xfId="12253" xr:uid="{3C210D95-3243-4BEE-8754-C47D26D0E074}"/>
    <cellStyle name="Total 2 2 2 3 3 2 2" xfId="21500" xr:uid="{AB34EF8B-3C13-4EAA-A75C-EE7151DFCD95}"/>
    <cellStyle name="Total 2 2 2 3 3 2 2 2" xfId="45603" xr:uid="{41F3A0EA-D197-489B-AC29-167AA0A2F84C}"/>
    <cellStyle name="Total 2 2 2 3 3 2 3" xfId="24530" xr:uid="{ECF18B1D-9FDF-45CF-AC2A-395302ACB653}"/>
    <cellStyle name="Total 2 2 2 3 3 3" xfId="17174" xr:uid="{6D42206B-3A8E-45F9-AFF1-679A25A0D8EF}"/>
    <cellStyle name="Total 2 2 2 3 3 3 2" xfId="23462" xr:uid="{A5E08F5F-9F00-4513-A1BB-12CDE023E1EE}"/>
    <cellStyle name="Total 2 2 2 3 3 3 2 2" xfId="47394" xr:uid="{3F21E82A-3841-4915-9FA1-A800D1AC1532}"/>
    <cellStyle name="Total 2 2 2 3 3 3 3" xfId="24908" xr:uid="{33BFBA64-B429-46DF-94FF-1691280C1D25}"/>
    <cellStyle name="Total 2 2 2 3 3 4" xfId="17601" xr:uid="{318CB3B2-9A3A-4C17-A18C-756F68315E24}"/>
    <cellStyle name="Total 2 2 2 3 3 4 2" xfId="24018" xr:uid="{C9E16C3C-56F0-4F74-BF5C-ED390C6B8811}"/>
    <cellStyle name="Total 2 2 2 3 3 4 2 2" xfId="47643" xr:uid="{0212B6DD-AFF3-40E3-B3D5-853D84C369A4}"/>
    <cellStyle name="Total 2 2 2 3 3 4 3" xfId="25464" xr:uid="{9BC449AF-49A7-4B45-99E9-440B4A672867}"/>
    <cellStyle name="Total 2 2 2 3 3 5" xfId="23591" xr:uid="{AB1EDD86-C345-495D-BECC-9F7E1FC0EF5A}"/>
    <cellStyle name="Total 2 2 2 3 3 5 2" xfId="25037" xr:uid="{6DECAAEF-E34C-48C6-B939-B0F7F5F393B2}"/>
    <cellStyle name="Total 2 2 2 3 3 6" xfId="19027" xr:uid="{5FF1E6A2-2A82-4722-9891-E5F17801E04A}"/>
    <cellStyle name="Total 2 2 2 3 3 6 2" xfId="43221" xr:uid="{3DF3C201-73CA-4AA1-A5D9-E0CAB041CE98}"/>
    <cellStyle name="Total 2 2 2 3 3 7" xfId="24202" xr:uid="{37F45EB5-A6AC-4164-8C6F-76191E480996}"/>
    <cellStyle name="Total 2 2 2 3 4" xfId="4153" xr:uid="{B351EBE5-814B-4907-ADAC-AAF792BB0DF7}"/>
    <cellStyle name="Total 2 2 2 3 4 2" xfId="12494" xr:uid="{F128FA1F-C1A5-497B-84A1-D1EE2CB741FD}"/>
    <cellStyle name="Total 2 2 2 3 4 2 2" xfId="37079" xr:uid="{703AE74C-1E30-4099-9AFC-132CD87C28C2}"/>
    <cellStyle name="Total 2 2 2 3 4 3" xfId="17211" xr:uid="{21B3019F-3039-4C41-94CF-4D5E67347A0D}"/>
    <cellStyle name="Total 2 2 2 3 4 3 2" xfId="41558" xr:uid="{7E74B443-3FB9-41CC-B20B-6C079A3F1258}"/>
    <cellStyle name="Total 2 2 2 3 4 4" xfId="17379" xr:uid="{5D5C13A9-BC05-4293-8EF5-4918C1CE2F78}"/>
    <cellStyle name="Total 2 2 2 3 4 4 2" xfId="41709" xr:uid="{CE05D113-5B2D-45A7-92AF-5138F8DC0654}"/>
    <cellStyle name="Total 2 2 2 3 4 5" xfId="20904" xr:uid="{5F62A53F-B815-409B-8CF5-42C47222A633}"/>
    <cellStyle name="Total 2 2 2 3 4 5 2" xfId="45040" xr:uid="{2DA5DD20-3ACF-4376-90FF-AB477194083E}"/>
    <cellStyle name="Total 2 2 2 3 4 6" xfId="24373" xr:uid="{51E32D95-7311-43F0-BBE8-FF129BD37861}"/>
    <cellStyle name="Total 2 2 2 3 5" xfId="4669" xr:uid="{4C51A2C3-7E32-4E89-9C79-C66DB5191748}"/>
    <cellStyle name="Total 2 2 2 3 5 2" xfId="13010" xr:uid="{C9C1C520-4717-4EEB-95DA-4C7AC96797BC}"/>
    <cellStyle name="Total 2 2 2 3 5 2 2" xfId="37595" xr:uid="{FE5235A4-64B0-4C30-9DB6-86E9285C5A6C}"/>
    <cellStyle name="Total 2 2 2 3 5 3" xfId="17343" xr:uid="{4A872AF2-A28C-4D9F-8673-5B552C464F5F}"/>
    <cellStyle name="Total 2 2 2 3 5 3 2" xfId="41678" xr:uid="{CA7D60EB-9063-4EE8-AC34-4B4E138F6160}"/>
    <cellStyle name="Total 2 2 2 3 5 4" xfId="17020" xr:uid="{3CC93DAC-6E5B-4416-A58E-E78019CB3B69}"/>
    <cellStyle name="Total 2 2 2 3 5 4 2" xfId="41469" xr:uid="{B8429FC7-E2C3-4C84-89CD-53230336F495}"/>
    <cellStyle name="Total 2 2 2 3 5 5" xfId="20761" xr:uid="{B987406C-FB7D-4B72-A44A-9FCF89759127}"/>
    <cellStyle name="Total 2 2 2 3 5 5 2" xfId="44918" xr:uid="{87812AA0-F186-472B-A5F3-FB44A3A4B81B}"/>
    <cellStyle name="Total 2 2 2 3 5 6" xfId="24318" xr:uid="{338D968A-D51D-43AD-985C-EB71EF61D280}"/>
    <cellStyle name="Total 2 2 2 3 6" xfId="5582" xr:uid="{5675F73D-D3CD-4768-9EB2-3596CD19F8CB}"/>
    <cellStyle name="Total 2 2 2 3 6 2" xfId="17473" xr:uid="{D8DDCCA3-B33C-4E66-AB97-79CF934A4B08}"/>
    <cellStyle name="Total 2 2 2 3 6 2 2" xfId="41772" xr:uid="{393F7F94-7818-4FEE-958B-CD2E9F80E1B6}"/>
    <cellStyle name="Total 2 2 2 3 6 3" xfId="17678" xr:uid="{ADEFE3D6-AA95-4D47-B30C-6D1D4E32F58F}"/>
    <cellStyle name="Total 2 2 2 3 6 3 2" xfId="41914" xr:uid="{942B90EF-4D3B-4B01-82F7-CBC800BD19C5}"/>
    <cellStyle name="Total 2 2 2 3 6 4" xfId="23738" xr:uid="{4CD5E2BF-146D-48F7-9031-2DECF6FADF9D}"/>
    <cellStyle name="Total 2 2 2 3 6 4 2" xfId="47542" xr:uid="{858189F7-2885-4300-ADC4-1DB828EE5A73}"/>
    <cellStyle name="Total 2 2 2 3 6 5" xfId="25184" xr:uid="{1C9F6A3B-500E-49AA-86A0-57B247F136AB}"/>
    <cellStyle name="Total 2 2 2 3 7" xfId="8585" xr:uid="{D69C32E5-B86A-4774-949B-A4A3020B2DB3}"/>
    <cellStyle name="Total 2 2 2 3 7 2" xfId="23302" xr:uid="{FAE23E10-DF2D-49A1-A4C2-06F54F02620C}"/>
    <cellStyle name="Total 2 2 2 3 7 2 2" xfId="47280" xr:uid="{159EB6C8-1F9B-4C63-A66B-022A51C36F04}"/>
    <cellStyle name="Total 2 2 2 3 7 3" xfId="24748" xr:uid="{90ACC2E3-C2BE-4BB2-9D2E-677791F3B9F8}"/>
    <cellStyle name="Total 2 2 2 3 8" xfId="17594" xr:uid="{7C64BBF0-60BD-446B-9474-E2DFD541B1FD}"/>
    <cellStyle name="Total 2 2 2 3 8 2" xfId="41857" xr:uid="{E62965F6-595E-45AF-B4BC-9CB104429D9F}"/>
    <cellStyle name="Total 2 2 2 3 9" xfId="17864" xr:uid="{C1A5EE40-B532-4846-9086-8D749D695CCF}"/>
    <cellStyle name="Total 2 2 2 3 9 2" xfId="42089" xr:uid="{78732CA3-6108-45CF-9830-EEF20E40CDEB}"/>
    <cellStyle name="Total 2 2 2 4" xfId="835" xr:uid="{E91C506D-7CE3-435F-BEA9-5FB5E1C6F0C3}"/>
    <cellStyle name="Total 2 2 2 4 2" xfId="9220" xr:uid="{9E17EBC3-70ED-47F6-8A3D-4DA0A9434C87}"/>
    <cellStyle name="Total 2 2 2 4 2 2" xfId="22058" xr:uid="{90054FA6-78DE-4EC0-8A58-324B202B3F3B}"/>
    <cellStyle name="Total 2 2 2 4 2 2 2" xfId="24597" xr:uid="{91899AC7-F532-4EF0-B1C0-016E518AE431}"/>
    <cellStyle name="Total 2 2 2 4 2 3" xfId="23678" xr:uid="{28738C19-2626-480D-B542-704D20AD5DFB}"/>
    <cellStyle name="Total 2 2 2 4 2 3 2" xfId="25124" xr:uid="{9624243F-B4E8-4791-8536-375705B61164}"/>
    <cellStyle name="Total 2 2 2 4 2 4" xfId="21007" xr:uid="{ED465B7B-BD4F-4002-BDD7-472B409F9D5D}"/>
    <cellStyle name="Total 2 2 2 4 2 4 2" xfId="24418" xr:uid="{AFC966F0-6CBA-4F57-84B5-7E69F4B760E3}"/>
    <cellStyle name="Total 2 2 2 4 2 5" xfId="23490" xr:uid="{E0CD29D5-EEF3-44C6-A429-3CA0D14BD7D0}"/>
    <cellStyle name="Total 2 2 2 4 2 5 2" xfId="24936" xr:uid="{E8BEBE14-1C11-4A4E-AB62-97CF613B0153}"/>
    <cellStyle name="Total 2 2 2 4 2 6" xfId="19592" xr:uid="{614F447B-0621-4E7C-B17E-61594F9CEF9C}"/>
    <cellStyle name="Total 2 2 2 4 2 6 2" xfId="43780" xr:uid="{9AF7E546-7685-4772-B810-671C7F61509A}"/>
    <cellStyle name="Total 2 2 2 4 2 7" xfId="24270" xr:uid="{AF836A97-8318-43EA-B63C-CEABA5B8D2F8}"/>
    <cellStyle name="Total 2 2 2 4 3" xfId="16884" xr:uid="{BD73AB7F-F2B8-4A26-A5EC-15453AEBA26A}"/>
    <cellStyle name="Total 2 2 2 4 3 2" xfId="21354" xr:uid="{0AC6D538-5E9D-4312-B781-F3B1F10B39C9}"/>
    <cellStyle name="Total 2 2 2 4 3 2 2" xfId="45472" xr:uid="{9749FDA8-CA09-44E2-9113-E865F5785CBE}"/>
    <cellStyle name="Total 2 2 2 4 3 3" xfId="24464" xr:uid="{E4EFF543-CFA2-409C-BC10-3C898AB3CABF}"/>
    <cellStyle name="Total 2 2 2 4 4" xfId="17535" xr:uid="{0A9891EE-9F13-4BBD-AE43-3EAEDBCB0D1D}"/>
    <cellStyle name="Total 2 2 2 4 4 2" xfId="23368" xr:uid="{5468D050-F69C-4A42-9585-12718EE0DEE6}"/>
    <cellStyle name="Total 2 2 2 4 4 2 2" xfId="47328" xr:uid="{8D7D72BA-58E4-44F8-B189-408A94798087}"/>
    <cellStyle name="Total 2 2 2 4 4 3" xfId="24814" xr:uid="{E5DF24EF-BB1B-490F-BE71-6A702C4F5F88}"/>
    <cellStyle name="Total 2 2 2 4 5" xfId="23648" xr:uid="{76A54A68-81E5-427A-B633-96A5CADD71D7}"/>
    <cellStyle name="Total 2 2 2 4 5 2" xfId="25094" xr:uid="{5F23FADB-C554-474E-8937-FCEEA7459156}"/>
    <cellStyle name="Total 2 2 2 4 6" xfId="23569" xr:uid="{6700199E-70BB-4101-816F-503A1CA5F85E}"/>
    <cellStyle name="Total 2 2 2 4 6 2" xfId="25015" xr:uid="{022E1440-66C9-4010-B73C-16A74FA0A634}"/>
    <cellStyle name="Total 2 2 2 4 7" xfId="18885" xr:uid="{43CDE09E-D3AC-47DE-A9B5-7DE448179AAB}"/>
    <cellStyle name="Total 2 2 2 4 7 2" xfId="43081" xr:uid="{910E9EE9-5CD6-4449-BB08-CFB023734FFD}"/>
    <cellStyle name="Total 2 2 2 4 8" xfId="24153" xr:uid="{E3F728C7-1C19-45B8-92C8-1F25CE297CC8}"/>
    <cellStyle name="Total 2 2 2 5" xfId="3390" xr:uid="{AB04FA65-023D-4623-880B-2F26893BA5C1}"/>
    <cellStyle name="Total 2 2 2 5 2" xfId="11731" xr:uid="{FB27E28E-7127-4E49-81AC-006EF5B002A1}"/>
    <cellStyle name="Total 2 2 2 5 2 2" xfId="21573" xr:uid="{3732E9F1-D81A-48F9-A6C6-CF752D26E689}"/>
    <cellStyle name="Total 2 2 2 5 2 2 2" xfId="45668" xr:uid="{7E5D2F0F-FE5E-40AE-A033-22C8E9D07DC0}"/>
    <cellStyle name="Total 2 2 2 5 2 3" xfId="24543" xr:uid="{55815BA7-FCE0-4790-B832-2B991AC17F26}"/>
    <cellStyle name="Total 2 2 2 5 3" xfId="17094" xr:uid="{2F62FAEE-84E7-471A-B327-3822B1A566CB}"/>
    <cellStyle name="Total 2 2 2 5 3 2" xfId="23498" xr:uid="{126E88FF-3A73-46DA-8362-150915BD1647}"/>
    <cellStyle name="Total 2 2 2 5 3 2 2" xfId="47424" xr:uid="{D605A983-0745-4C49-B61C-FCC81937BA66}"/>
    <cellStyle name="Total 2 2 2 5 3 3" xfId="24944" xr:uid="{B60F5ECA-5FBE-4334-90A4-533FBCAFB17C}"/>
    <cellStyle name="Total 2 2 2 5 4" xfId="17441" xr:uid="{5767BA6F-5D3B-4BDE-823D-C54B80275DF0}"/>
    <cellStyle name="Total 2 2 2 5 4 2" xfId="23631" xr:uid="{C5628F41-069D-45B6-B4B6-E9E4517101A7}"/>
    <cellStyle name="Total 2 2 2 5 4 2 2" xfId="47508" xr:uid="{8044A48B-5ABE-488C-94CF-C98A662624DA}"/>
    <cellStyle name="Total 2 2 2 5 4 3" xfId="25077" xr:uid="{3ED60B0C-6719-4312-85EA-065A3570C150}"/>
    <cellStyle name="Total 2 2 2 5 5" xfId="24053" xr:uid="{A4272C11-9350-4D2C-8857-A70134EA17A9}"/>
    <cellStyle name="Total 2 2 2 5 5 2" xfId="25499" xr:uid="{3C4079CA-F3AF-489B-A247-B581E2BDBC4A}"/>
    <cellStyle name="Total 2 2 2 5 6" xfId="19103" xr:uid="{0206BFD6-8355-48B3-AC63-BD9BE2805A98}"/>
    <cellStyle name="Total 2 2 2 5 6 2" xfId="43297" xr:uid="{27FF79F1-7397-416C-B6FF-33022A7A7EB9}"/>
    <cellStyle name="Total 2 2 2 5 7" xfId="24218" xr:uid="{377981F9-D335-4119-B1E9-E085AEAAC66D}"/>
    <cellStyle name="Total 2 2 2 6" xfId="4229" xr:uid="{5EF2C1E8-7AD7-4920-A8EB-9C846CD62C69}"/>
    <cellStyle name="Total 2 2 2 6 2" xfId="12570" xr:uid="{A63092D7-BB75-4122-B14F-17FD09489576}"/>
    <cellStyle name="Total 2 2 2 6 2 2" xfId="37155" xr:uid="{A9C67B6F-4C69-410A-B637-48F6DE57856F}"/>
    <cellStyle name="Total 2 2 2 6 3" xfId="17236" xr:uid="{3A222F31-86B0-43B2-A4DB-25007B3CA5C9}"/>
    <cellStyle name="Total 2 2 2 6 3 2" xfId="41582" xr:uid="{12183CD3-6E44-4C9B-9CC0-4C06EDCEA427}"/>
    <cellStyle name="Total 2 2 2 6 4" xfId="16860" xr:uid="{4C34D21D-6DBD-442B-A8E2-3AE9EDE55110}"/>
    <cellStyle name="Total 2 2 2 6 4 2" xfId="41428" xr:uid="{69065624-83A0-4396-8B1E-6F329298FEF8}"/>
    <cellStyle name="Total 2 2 2 6 5" xfId="20976" xr:uid="{A5FA9D50-77DF-4398-9DE8-41B01D8E8283}"/>
    <cellStyle name="Total 2 2 2 6 5 2" xfId="45111" xr:uid="{20BD8522-B6D4-4ADB-AD96-5A68B612F0DC}"/>
    <cellStyle name="Total 2 2 2 6 6" xfId="24392" xr:uid="{9C1AAA1E-9960-41F2-B63F-B9418231E8B0}"/>
    <cellStyle name="Total 2 2 2 7" xfId="4628" xr:uid="{40F690A7-4764-4C8B-9658-1A6EA30213D4}"/>
    <cellStyle name="Total 2 2 2 7 2" xfId="12969" xr:uid="{750B6AD4-A846-4370-AF46-F6575DA1A52A}"/>
    <cellStyle name="Total 2 2 2 7 2 2" xfId="37554" xr:uid="{8AC21D12-8BAA-4E86-B814-AAE9B46FE8D0}"/>
    <cellStyle name="Total 2 2 2 7 3" xfId="17302" xr:uid="{A9BAB864-4B11-41B2-BFD7-BB28AD1C5C83}"/>
    <cellStyle name="Total 2 2 2 7 3 2" xfId="41637" xr:uid="{EC961C60-AB0F-4DB5-BCD9-E81C806340F8}"/>
    <cellStyle name="Total 2 2 2 7 4" xfId="17088" xr:uid="{7CE35F60-7663-4278-B432-0F944D2EB564}"/>
    <cellStyle name="Total 2 2 2 7 4 2" xfId="41516" xr:uid="{132FC1D7-4465-4505-945D-7FC091F160B7}"/>
    <cellStyle name="Total 2 2 2 7 5" xfId="21417" xr:uid="{981936E8-E133-4E40-8EA3-027B4A33E5D5}"/>
    <cellStyle name="Total 2 2 2 7 5 2" xfId="45524" xr:uid="{145F7A3E-2E8F-4C77-81AB-50A3ED3271E2}"/>
    <cellStyle name="Total 2 2 2 7 6" xfId="24517" xr:uid="{4C6CBC56-B3CB-4BFB-8F86-7251264417D9}"/>
    <cellStyle name="Total 2 2 2 8" xfId="4808" xr:uid="{ADB4CB69-A4DA-4F17-BF1C-D49C7DE40839}"/>
    <cellStyle name="Total 2 2 2 8 2" xfId="17382" xr:uid="{529B5769-5CA6-467B-B1BF-0DE64ED53EE2}"/>
    <cellStyle name="Total 2 2 2 8 2 2" xfId="41712" xr:uid="{57437993-974C-411A-AFB3-DF8913ED6536}"/>
    <cellStyle name="Total 2 2 2 8 3" xfId="17531" xr:uid="{9EBA4657-98C8-4696-A63B-EF286743A93C}"/>
    <cellStyle name="Total 2 2 2 8 3 2" xfId="41820" xr:uid="{A46892F0-5A89-4D54-B09B-336B8A906B90}"/>
    <cellStyle name="Total 2 2 2 8 4" xfId="23331" xr:uid="{65530A23-C12E-4C4D-84FA-14F64C6D7B03}"/>
    <cellStyle name="Total 2 2 2 8 4 2" xfId="47292" xr:uid="{1E48CDDF-D72E-4153-934B-6E97BADCA35A}"/>
    <cellStyle name="Total 2 2 2 8 5" xfId="24777" xr:uid="{9E892D9C-EB36-4EA4-94AA-8F9B72A741D3}"/>
    <cellStyle name="Total 2 2 2 9" xfId="8738" xr:uid="{7056274A-5148-4036-94A8-06F6B886EBB1}"/>
    <cellStyle name="Total 2 2 2 9 2" xfId="24073" xr:uid="{8421C1DD-EA2B-47C9-8E97-1917C6A1084B}"/>
    <cellStyle name="Total 2 2 2 9 2 2" xfId="47654" xr:uid="{F20C2C7A-51FA-4829-BBAA-DBE911C0C6A2}"/>
    <cellStyle name="Total 2 2 2 9 3" xfId="25519" xr:uid="{3390FE94-30BE-4688-82EF-AB59FD92BEB5}"/>
    <cellStyle name="Total 2 2 3" xfId="300" xr:uid="{ED39BFC3-6954-4373-B87F-C8A0D2BC1292}"/>
    <cellStyle name="Total 2 2 3 10" xfId="17783" xr:uid="{DEE271FE-AAD5-49ED-9259-C7712B3174CC}"/>
    <cellStyle name="Total 2 2 3 10 2" xfId="42008" xr:uid="{73226F2A-576C-47A3-96EC-6C2E297C81E9}"/>
    <cellStyle name="Total 2 2 3 11" xfId="18326" xr:uid="{47F6AFFC-4A68-4D56-86C8-CD837BF65465}"/>
    <cellStyle name="Total 2 2 3 11 2" xfId="42551" xr:uid="{08CE11CB-312C-413F-9B13-D82BA78052A7}"/>
    <cellStyle name="Total 2 2 3 12" xfId="24094" xr:uid="{8AD1DE4D-5DBB-4F54-9C74-474ADD471A59}"/>
    <cellStyle name="Total 2 2 3 2" xfId="334" xr:uid="{FBE86958-43A9-4F78-A89F-6703E6F7C2B9}"/>
    <cellStyle name="Total 2 2 3 2 10" xfId="18349" xr:uid="{66F4942F-BACD-46E1-90BF-A2795DE644DA}"/>
    <cellStyle name="Total 2 2 3 2 10 2" xfId="42574" xr:uid="{5C01D412-DE34-4CE6-A33D-9FD02DBF5EC8}"/>
    <cellStyle name="Total 2 2 3 2 11" xfId="24111" xr:uid="{28959009-2B55-4E1F-9257-A2522358290B}"/>
    <cellStyle name="Total 2 2 3 2 2" xfId="1003" xr:uid="{C0076C03-96C1-44BE-A72D-CBE2EE8C0FC7}"/>
    <cellStyle name="Total 2 2 3 2 2 2" xfId="9379" xr:uid="{8539D4D6-4C0B-4C4A-B043-F42217334919}"/>
    <cellStyle name="Total 2 2 3 2 2 2 2" xfId="22213" xr:uid="{FA939C02-073C-411C-843A-4DBE507BEDC8}"/>
    <cellStyle name="Total 2 2 3 2 2 2 2 2" xfId="24618" xr:uid="{64014070-0C66-42F4-9398-142C51A46796}"/>
    <cellStyle name="Total 2 2 3 2 2 2 3" xfId="23743" xr:uid="{EA9BAD3F-C808-4505-BE65-32214CDAA0BA}"/>
    <cellStyle name="Total 2 2 3 2 2 2 3 2" xfId="25189" xr:uid="{19A0DCE6-AD0B-44C0-8CA9-B3A0FF04E055}"/>
    <cellStyle name="Total 2 2 3 2 2 2 4" xfId="23726" xr:uid="{7CF74644-BD6C-4D04-A968-9DC2B605A4CF}"/>
    <cellStyle name="Total 2 2 3 2 2 2 4 2" xfId="25172" xr:uid="{6D440389-B05A-4AD9-A7BC-1CFD11BF4186}"/>
    <cellStyle name="Total 2 2 3 2 2 2 5" xfId="23915" xr:uid="{66321196-745A-4247-AE1B-23ADBB85C8A9}"/>
    <cellStyle name="Total 2 2 3 2 2 2 5 2" xfId="25361" xr:uid="{A412C83C-45A9-460D-916E-63ABC8C5E0CD}"/>
    <cellStyle name="Total 2 2 3 2 2 2 6" xfId="19748" xr:uid="{7932D9C4-2B20-497F-A7E6-6F98497E12FF}"/>
    <cellStyle name="Total 2 2 3 2 2 2 6 2" xfId="43929" xr:uid="{0DA5D508-5184-46AA-8ED2-F7FEAB977E25}"/>
    <cellStyle name="Total 2 2 3 2 2 2 7" xfId="24285" xr:uid="{AE34E9DF-44F3-4D22-9A45-5BA777CC66E5}"/>
    <cellStyle name="Total 2 2 3 2 2 3" xfId="16913" xr:uid="{0573C973-9BFD-4F9C-AE07-01D3F5DE9D13}"/>
    <cellStyle name="Total 2 2 3 2 2 3 2" xfId="21375" xr:uid="{4DF7C141-34B1-4D91-AA1F-EB24A69A4D92}"/>
    <cellStyle name="Total 2 2 3 2 2 3 2 2" xfId="45492" xr:uid="{0C9F91A3-82A0-4A99-A1F5-9E830EF1308C}"/>
    <cellStyle name="Total 2 2 3 2 2 3 3" xfId="24485" xr:uid="{6CC5FFC8-881B-497D-98EB-94F70BC4BB97}"/>
    <cellStyle name="Total 2 2 3 2 2 4" xfId="17458" xr:uid="{D3875D1A-B710-4FEB-B553-5FA15345463C}"/>
    <cellStyle name="Total 2 2 3 2 2 4 2" xfId="23393" xr:uid="{2B6F07AE-CF65-4ABC-99CE-9DC363D1A2CE}"/>
    <cellStyle name="Total 2 2 3 2 2 4 2 2" xfId="47353" xr:uid="{9974CC40-8443-4FB5-AE7F-683F2D7F5FC9}"/>
    <cellStyle name="Total 2 2 3 2 2 4 3" xfId="24839" xr:uid="{DB4E0758-D696-411D-AA27-BA1F79F3E1AE}"/>
    <cellStyle name="Total 2 2 3 2 2 5" xfId="23759" xr:uid="{DC57C470-1C16-4E28-BE4A-676B5FD6A4FA}"/>
    <cellStyle name="Total 2 2 3 2 2 5 2" xfId="25205" xr:uid="{8603BDB8-0B99-493F-9F41-1863B79FB565}"/>
    <cellStyle name="Total 2 2 3 2 2 6" xfId="24054" xr:uid="{3262E96F-5419-4FE8-A501-F19886E1573C}"/>
    <cellStyle name="Total 2 2 3 2 2 6 2" xfId="25500" xr:uid="{0B45F96D-A573-476A-B7AB-C5516A12B48F}"/>
    <cellStyle name="Total 2 2 3 2 2 7" xfId="18910" xr:uid="{93BDB210-E0EB-428F-A265-2B90C3012338}"/>
    <cellStyle name="Total 2 2 3 2 2 7 2" xfId="43106" xr:uid="{A1BFF49B-B1FB-43EB-A632-BB528C9E05CA}"/>
    <cellStyle name="Total 2 2 3 2 2 8" xfId="24172" xr:uid="{ADD4E2DA-7F11-4823-8C90-366A39BCC245}"/>
    <cellStyle name="Total 2 2 3 2 3" xfId="3914" xr:uid="{42DCD01D-15D2-4BCE-882C-62563C05EB09}"/>
    <cellStyle name="Total 2 2 3 2 3 2" xfId="12255" xr:uid="{6012036A-B6CD-4EA1-BC91-1C50F9072C5C}"/>
    <cellStyle name="Total 2 2 3 2 3 2 2" xfId="21602" xr:uid="{0B0350A9-DDB5-4917-AFAE-C93B57DF3C72}"/>
    <cellStyle name="Total 2 2 3 2 3 2 2 2" xfId="45688" xr:uid="{9375FF53-8E1E-4BE1-BD6A-1E12EB7559FD}"/>
    <cellStyle name="Total 2 2 3 2 3 2 3" xfId="24561" xr:uid="{DFBD9E47-3746-4BE9-93A5-120B7B7B42D2}"/>
    <cellStyle name="Total 2 2 3 2 3 3" xfId="17176" xr:uid="{7C34F70E-62A9-45B5-970E-1216599BED38}"/>
    <cellStyle name="Total 2 2 3 2 3 3 2" xfId="23525" xr:uid="{4C778555-11E7-42FD-865C-5C0A5DFF7C74}"/>
    <cellStyle name="Total 2 2 3 2 3 3 2 2" xfId="47450" xr:uid="{FFDED4E3-14D0-413D-909D-56F2785F82A3}"/>
    <cellStyle name="Total 2 2 3 2 3 3 3" xfId="24971" xr:uid="{D5B701BF-B6B9-4E01-97EC-FBC10CE09E94}"/>
    <cellStyle name="Total 2 2 3 2 3 4" xfId="17012" xr:uid="{C662EF9B-2331-4E11-8DB1-6B9B41671A4A}"/>
    <cellStyle name="Total 2 2 3 2 3 4 2" xfId="23847" xr:uid="{86AADA9A-6D2E-425F-A48D-9764CF265C1F}"/>
    <cellStyle name="Total 2 2 3 2 3 4 2 2" xfId="47572" xr:uid="{9CA9487D-0445-4983-9877-29F8E2844F70}"/>
    <cellStyle name="Total 2 2 3 2 3 4 3" xfId="25293" xr:uid="{8D073C7C-53BE-443A-B896-A590DC123670}"/>
    <cellStyle name="Total 2 2 3 2 3 5" xfId="23575" xr:uid="{FC5AC4D9-35E2-45C0-9089-47B41DCE33EB}"/>
    <cellStyle name="Total 2 2 3 2 3 5 2" xfId="25021" xr:uid="{9B183EDA-FEAD-4F6F-84E1-BED8338A9270}"/>
    <cellStyle name="Total 2 2 3 2 3 6" xfId="19133" xr:uid="{4E2664AA-5DD9-4094-80DD-D270A115ED63}"/>
    <cellStyle name="Total 2 2 3 2 3 6 2" xfId="43327" xr:uid="{2DDF8200-E1E4-4D9C-B2E0-6A6A58A24D44}"/>
    <cellStyle name="Total 2 2 3 2 3 7" xfId="24237" xr:uid="{1A6E35A4-6024-4DAD-A035-F3E1490580FD}"/>
    <cellStyle name="Total 2 2 3 2 4" xfId="4259" xr:uid="{FB8F2F60-46EB-4FA9-950B-1971119A334B}"/>
    <cellStyle name="Total 2 2 3 2 4 2" xfId="12600" xr:uid="{73BC5636-8284-45BB-9E8C-434D84E73DDF}"/>
    <cellStyle name="Total 2 2 3 2 4 2 2" xfId="37185" xr:uid="{B892B6DA-E161-4B03-813E-5FBCC868839B}"/>
    <cellStyle name="Total 2 2 3 2 4 3" xfId="17261" xr:uid="{9CEDDB12-BE57-40C1-AC5E-93542DEA0E06}"/>
    <cellStyle name="Total 2 2 3 2 4 3 2" xfId="41607" xr:uid="{09552A2E-727A-41F6-8E51-2367F75A18BB}"/>
    <cellStyle name="Total 2 2 3 2 4 4" xfId="17519" xr:uid="{29000126-A741-4065-98E3-01F54FB7E8CD}"/>
    <cellStyle name="Total 2 2 3 2 4 4 2" xfId="41810" xr:uid="{94A3E838-12F3-4EFB-9FE3-90F44D3A7A47}"/>
    <cellStyle name="Total 2 2 3 2 4 5" xfId="21005" xr:uid="{4973089B-E28A-4BC8-A1D0-B07F0CEE9648}"/>
    <cellStyle name="Total 2 2 3 2 4 5 2" xfId="45134" xr:uid="{6B53670D-30F5-48D7-8A6B-556773D2611B}"/>
    <cellStyle name="Total 2 2 3 2 4 6" xfId="24416" xr:uid="{91762E93-2303-4C5C-82E1-5120D9420C3C}"/>
    <cellStyle name="Total 2 2 3 2 5" xfId="4671" xr:uid="{4D786F78-15E9-4CA1-8F62-A9EF4B531A43}"/>
    <cellStyle name="Total 2 2 3 2 5 2" xfId="13012" xr:uid="{43EE5EA3-4B10-474A-8DE7-CA0FD93A1B3F}"/>
    <cellStyle name="Total 2 2 3 2 5 2 2" xfId="37597" xr:uid="{3F9522DC-8AD9-4CC3-B643-4ABB3FFE5A63}"/>
    <cellStyle name="Total 2 2 3 2 5 3" xfId="17345" xr:uid="{A73C1A40-2C00-4C0C-9A54-97FBF6FDC61D}"/>
    <cellStyle name="Total 2 2 3 2 5 3 2" xfId="41680" xr:uid="{CECB859E-ECA2-406D-BDA9-C1D929C2C2C3}"/>
    <cellStyle name="Total 2 2 3 2 5 4" xfId="17700" xr:uid="{5AF92A42-E973-4262-B97E-03542A0CE45B}"/>
    <cellStyle name="Total 2 2 3 2 5 4 2" xfId="41930" xr:uid="{C47A2D9C-1EA5-466E-B161-21D81F6B85DE}"/>
    <cellStyle name="Total 2 2 3 2 5 5" xfId="23224" xr:uid="{31CAF4AB-0AD4-4F9A-AC35-DD3FD3AD0D4C}"/>
    <cellStyle name="Total 2 2 3 2 5 5 2" xfId="47235" xr:uid="{1F74AEE0-7F8A-4912-B33A-101588420D4A}"/>
    <cellStyle name="Total 2 2 3 2 5 6" xfId="24670" xr:uid="{1AF8F7F1-E445-41DF-B250-3947A7901D33}"/>
    <cellStyle name="Total 2 2 3 2 6" xfId="4963" xr:uid="{BCCE2311-1E10-4C8A-85E5-E1D29DAE2499}"/>
    <cellStyle name="Total 2 2 3 2 6 2" xfId="17410" xr:uid="{EC0CC2FB-0FBB-4C26-B88A-9D36B48D7B0D}"/>
    <cellStyle name="Total 2 2 3 2 6 2 2" xfId="41738" xr:uid="{FAF71CCA-CC7E-4655-93C7-54F82C777E3A}"/>
    <cellStyle name="Total 2 2 3 2 6 3" xfId="17697" xr:uid="{FB4016BD-80F9-419C-8380-DD1ED45FF190}"/>
    <cellStyle name="Total 2 2 3 2 6 3 2" xfId="41928" xr:uid="{E5431959-8F42-44BD-A188-C7551333355C}"/>
    <cellStyle name="Total 2 2 3 2 6 4" xfId="23997" xr:uid="{73D7FD24-ECAF-4770-8387-26E406DC1DCD}"/>
    <cellStyle name="Total 2 2 3 2 6 4 2" xfId="47632" xr:uid="{EAC08C68-4018-4E12-96F5-0AC740A27732}"/>
    <cellStyle name="Total 2 2 3 2 6 5" xfId="25443" xr:uid="{51348CB1-BF9D-4D14-851D-13E17957E369}"/>
    <cellStyle name="Total 2 2 3 2 7" xfId="9552" xr:uid="{4B025E44-41F4-40C2-B0CB-4C6E2DF2A875}"/>
    <cellStyle name="Total 2 2 3 2 7 2" xfId="23268" xr:uid="{793EC1E9-03CA-430A-9D6C-6586976608E1}"/>
    <cellStyle name="Total 2 2 3 2 7 2 2" xfId="47264" xr:uid="{C1913489-04E2-453A-85EA-62F27722A0A0}"/>
    <cellStyle name="Total 2 2 3 2 7 3" xfId="24714" xr:uid="{9068B557-E4FD-4C68-8326-68BF3F798A44}"/>
    <cellStyle name="Total 2 2 3 2 8" xfId="17537" xr:uid="{2F375932-7116-4832-9703-71FBFE95518B}"/>
    <cellStyle name="Total 2 2 3 2 8 2" xfId="41822" xr:uid="{AFDEC6ED-87AC-4A7E-A28D-90C0FDF20EF5}"/>
    <cellStyle name="Total 2 2 3 2 9" xfId="17937" xr:uid="{212316D5-89A3-49EE-AC40-923A057EBBFB}"/>
    <cellStyle name="Total 2 2 3 2 9 2" xfId="42162" xr:uid="{336F9A88-0891-47DC-82FF-744805B99C99}"/>
    <cellStyle name="Total 2 2 3 3" xfId="773" xr:uid="{EA0A618B-78A2-46FB-A1A8-5CE3DAF9CA7C}"/>
    <cellStyle name="Total 2 2 3 3 2" xfId="9158" xr:uid="{112F4CB3-C91E-4E0B-906E-18F50B52B143}"/>
    <cellStyle name="Total 2 2 3 3 2 2" xfId="21998" xr:uid="{BE9CBC6F-0E2E-41CD-8CB3-B78B4521326B}"/>
    <cellStyle name="Total 2 2 3 3 2 2 2" xfId="24590" xr:uid="{CE0B6A49-CBD1-4F23-8D0F-33C7DCE4E3C4}"/>
    <cellStyle name="Total 2 2 3 3 2 3" xfId="23654" xr:uid="{D4FFDDF0-6B71-405B-BF00-8B80108519A0}"/>
    <cellStyle name="Total 2 2 3 3 2 3 2" xfId="25100" xr:uid="{4B84DDDA-BEEB-406D-9BA8-D8555EEE6344}"/>
    <cellStyle name="Total 2 2 3 3 2 4" xfId="23309" xr:uid="{2407AFAC-2CE2-4A82-A84B-026F2F91386A}"/>
    <cellStyle name="Total 2 2 3 3 2 4 2" xfId="24755" xr:uid="{8BE00654-96C5-4954-8A9B-3ED9C3A6C890}"/>
    <cellStyle name="Total 2 2 3 3 2 5" xfId="21405" xr:uid="{88FF4797-2097-4878-8F9A-30640F95331B}"/>
    <cellStyle name="Total 2 2 3 3 2 5 2" xfId="24511" xr:uid="{6FE55AF4-89CF-4DB0-8DDC-369F8CA38AC0}"/>
    <cellStyle name="Total 2 2 3 3 2 6" xfId="19531" xr:uid="{703C0F1A-FA85-44A0-AE25-8FF7FABBC96B}"/>
    <cellStyle name="Total 2 2 3 3 2 6 2" xfId="43720" xr:uid="{EEEFCEE7-A717-41C8-8D0E-976E943DF70E}"/>
    <cellStyle name="Total 2 2 3 3 2 7" xfId="24263" xr:uid="{258D6953-6E76-4CD2-A420-E962E9DBD639}"/>
    <cellStyle name="Total 2 2 3 3 3" xfId="16872" xr:uid="{8607C40E-7BB0-4F42-AAE8-7DD4BE508532}"/>
    <cellStyle name="Total 2 2 3 3 3 2" xfId="21356" xr:uid="{70098BA5-7BF8-4D64-833A-C4FCE6C458DF}"/>
    <cellStyle name="Total 2 2 3 3 3 2 2" xfId="45474" xr:uid="{6EAF6937-5B42-4393-947E-26CE054AEB54}"/>
    <cellStyle name="Total 2 2 3 3 3 3" xfId="24466" xr:uid="{8D0BACF6-8646-47CB-96D7-1B84C3244E30}"/>
    <cellStyle name="Total 2 2 3 3 4" xfId="17538" xr:uid="{314C1F96-EF25-4C91-A308-E4A620D42F39}"/>
    <cellStyle name="Total 2 2 3 3 4 2" xfId="23370" xr:uid="{0E6AF4B7-75A1-450B-BD8A-FC4123BDE568}"/>
    <cellStyle name="Total 2 2 3 3 4 2 2" xfId="47330" xr:uid="{F00FF7D5-31E8-488B-B836-9E04628FC479}"/>
    <cellStyle name="Total 2 2 3 3 4 3" xfId="24816" xr:uid="{36254620-5A58-4FCA-8AB0-97C926B7F087}"/>
    <cellStyle name="Total 2 2 3 3 5" xfId="23909" xr:uid="{241F8832-82D1-4A37-838E-FFF6275D36DD}"/>
    <cellStyle name="Total 2 2 3 3 5 2" xfId="25355" xr:uid="{16C3D5C4-B6F6-4496-B729-F8322380543E}"/>
    <cellStyle name="Total 2 2 3 3 6" xfId="23329" xr:uid="{49B98852-92E6-46FD-B49E-58B5C5DBCEA2}"/>
    <cellStyle name="Total 2 2 3 3 6 2" xfId="24775" xr:uid="{AC247953-D326-467D-8A51-5E22325392AC}"/>
    <cellStyle name="Total 2 2 3 3 7" xfId="18887" xr:uid="{0EDA6F78-3B57-4C1C-B708-B1B29ABF589C}"/>
    <cellStyle name="Total 2 2 3 3 7 2" xfId="43083" xr:uid="{7150CCF9-6235-4008-BD62-04922A761BD0}"/>
    <cellStyle name="Total 2 2 3 3 8" xfId="24155" xr:uid="{B5A57281-AFCA-41AF-8164-10DF82C5A0DF}"/>
    <cellStyle name="Total 2 2 3 4" xfId="3922" xr:uid="{78F463EB-E3C3-4353-920D-12A431BE1128}"/>
    <cellStyle name="Total 2 2 3 4 2" xfId="12263" xr:uid="{91C096C0-35D8-43EF-9710-E352DEAED4BC}"/>
    <cellStyle name="Total 2 2 3 4 2 2" xfId="21575" xr:uid="{54FF5742-E282-4EDC-A66D-EAF83D20FF81}"/>
    <cellStyle name="Total 2 2 3 4 2 2 2" xfId="45669" xr:uid="{5C5AE415-34CA-4D99-944C-9034A49B56D7}"/>
    <cellStyle name="Total 2 2 3 4 2 3" xfId="24545" xr:uid="{FFD8246F-BBB3-4047-874D-C4CFE93D2F09}"/>
    <cellStyle name="Total 2 2 3 4 3" xfId="17184" xr:uid="{DE29839B-1588-400C-BAC4-272BBE262248}"/>
    <cellStyle name="Total 2 2 3 4 3 2" xfId="23500" xr:uid="{1A106D5F-1CCE-4A3B-AA64-61897BC0F069}"/>
    <cellStyle name="Total 2 2 3 4 3 2 2" xfId="47426" xr:uid="{5D8BC6EC-8261-41C5-9555-C546DE184E31}"/>
    <cellStyle name="Total 2 2 3 4 3 3" xfId="24946" xr:uid="{0E50A0CB-1E44-48BA-9C73-2753668582AE}"/>
    <cellStyle name="Total 2 2 3 4 4" xfId="17553" xr:uid="{3255534C-3AC6-49D2-AEE5-ADEED5E4801C}"/>
    <cellStyle name="Total 2 2 3 4 4 2" xfId="23336" xr:uid="{CED6F8E7-3B71-4D7D-9259-81377B54723B}"/>
    <cellStyle name="Total 2 2 3 4 4 2 2" xfId="47296" xr:uid="{22563EB4-AC28-455A-9EAA-81CE0BBDB4EA}"/>
    <cellStyle name="Total 2 2 3 4 4 3" xfId="24782" xr:uid="{8DA009CF-A8EA-416D-B779-C4947BF4D98E}"/>
    <cellStyle name="Total 2 2 3 4 5" xfId="23666" xr:uid="{AA29F0B0-98BA-4CA9-A3D7-5AA99743A502}"/>
    <cellStyle name="Total 2 2 3 4 5 2" xfId="25112" xr:uid="{1D875BA8-9DE3-412C-AE49-3A463D6BD76C}"/>
    <cellStyle name="Total 2 2 3 4 6" xfId="19105" xr:uid="{246D8B1B-1B3A-4C08-931F-247AD1B13F7F}"/>
    <cellStyle name="Total 2 2 3 4 6 2" xfId="43299" xr:uid="{80138882-6FFA-48AA-AAA5-C90520813160}"/>
    <cellStyle name="Total 2 2 3 4 7" xfId="24220" xr:uid="{50D58DC2-CD1C-4BAB-AEDA-72C3B7D36A51}"/>
    <cellStyle name="Total 2 2 3 5" xfId="4231" xr:uid="{71164508-3428-4694-B595-30A15D8F2ED6}"/>
    <cellStyle name="Total 2 2 3 5 2" xfId="12572" xr:uid="{0F810DFF-0DDD-45DE-9C14-FC4E65D7DDDE}"/>
    <cellStyle name="Total 2 2 3 5 2 2" xfId="37157" xr:uid="{A88C0374-9DDF-48B7-BADF-104A195868E4}"/>
    <cellStyle name="Total 2 2 3 5 3" xfId="17238" xr:uid="{4BA5CBE7-8212-4E19-95D9-143F0F5DEE2A}"/>
    <cellStyle name="Total 2 2 3 5 3 2" xfId="41584" xr:uid="{D1239BD2-8C8B-4C03-BCB4-8C47F8ECE4A8}"/>
    <cellStyle name="Total 2 2 3 5 4" xfId="17127" xr:uid="{432644C1-7F31-4A5F-9233-5A3C57AA81A8}"/>
    <cellStyle name="Total 2 2 3 5 4 2" xfId="41534" xr:uid="{4C4FFFBB-606F-4D32-A6DE-E09AE9BBFB84}"/>
    <cellStyle name="Total 2 2 3 5 5" xfId="20981" xr:uid="{CBF657F7-5FAC-4312-9B4A-D05EB7C15336}"/>
    <cellStyle name="Total 2 2 3 5 5 2" xfId="45113" xr:uid="{277063AB-5786-4FE2-A5EC-BAF49BAEA5C9}"/>
    <cellStyle name="Total 2 2 3 5 6" xfId="24397" xr:uid="{E3548D9D-EF19-486E-A985-04657C6F93B8}"/>
    <cellStyle name="Total 2 2 3 6" xfId="4679" xr:uid="{BE03B60C-A5FA-4B23-9F22-40CF841487C5}"/>
    <cellStyle name="Total 2 2 3 6 2" xfId="13020" xr:uid="{4E6E784A-EBD3-45BA-9648-31CA0EF0FC63}"/>
    <cellStyle name="Total 2 2 3 6 2 2" xfId="37605" xr:uid="{0466DCC1-92BC-4757-9504-2BCFFB5462DA}"/>
    <cellStyle name="Total 2 2 3 6 3" xfId="17353" xr:uid="{9C287E7E-4251-4E7A-9E4F-5A1C80CE48F2}"/>
    <cellStyle name="Total 2 2 3 6 3 2" xfId="41688" xr:uid="{DD827781-ACCC-4941-99B9-1C03B514FC31}"/>
    <cellStyle name="Total 2 2 3 6 4" xfId="16936" xr:uid="{800D5F98-2AE8-4A74-B9DD-975EB2188D80}"/>
    <cellStyle name="Total 2 2 3 6 4 2" xfId="41445" xr:uid="{8EFB64DE-4A1F-4894-962E-12B8481F8877}"/>
    <cellStyle name="Total 2 2 3 6 5" xfId="20781" xr:uid="{6FFEE253-56A6-4C4A-AD73-E21A601E07B5}"/>
    <cellStyle name="Total 2 2 3 6 5 2" xfId="44934" xr:uid="{0FEA0F7D-0A8F-43B8-A5A6-465EF35646AC}"/>
    <cellStyle name="Total 2 2 3 6 6" xfId="24338" xr:uid="{97D9C85A-2845-4FC9-AA38-482380404C66}"/>
    <cellStyle name="Total 2 2 3 7" xfId="4746" xr:uid="{06481090-DD3F-4B5B-A857-6205A387C9FC}"/>
    <cellStyle name="Total 2 2 3 7 2" xfId="17370" xr:uid="{E560AA1E-6835-468E-9003-C7BB5029DBFF}"/>
    <cellStyle name="Total 2 2 3 7 2 2" xfId="41700" xr:uid="{0FB0DD73-0542-4461-8ACE-9ABD362BEB78}"/>
    <cellStyle name="Total 2 2 3 7 3" xfId="17530" xr:uid="{BDA954D3-25F0-4BE9-B3FE-4253FB577C4C}"/>
    <cellStyle name="Total 2 2 3 7 3 2" xfId="41819" xr:uid="{48D55EE5-9F80-497B-B0E2-1DC62A21498C}"/>
    <cellStyle name="Total 2 2 3 7 4" xfId="24020" xr:uid="{03475041-EBB2-40A6-8E59-262E8BF19475}"/>
    <cellStyle name="Total 2 2 3 7 4 2" xfId="47644" xr:uid="{7D838493-5424-434E-AE9C-253A39795743}"/>
    <cellStyle name="Total 2 2 3 7 5" xfId="25466" xr:uid="{E370BCB0-A233-453A-9DCA-FE152DD116BC}"/>
    <cellStyle name="Total 2 2 3 8" xfId="8610" xr:uid="{3F471FBA-6BAB-41FD-9745-69BF65088D85}"/>
    <cellStyle name="Total 2 2 3 8 2" xfId="23599" xr:uid="{1863B599-4F88-44F9-AF45-11B3B262A6CE}"/>
    <cellStyle name="Total 2 2 3 8 2 2" xfId="47495" xr:uid="{9C1CFA1B-1416-4483-A3DE-2B0F0C3C1AD2}"/>
    <cellStyle name="Total 2 2 3 8 3" xfId="25045" xr:uid="{42BB2AD2-86C4-4961-B5D7-323297B3664D}"/>
    <cellStyle name="Total 2 2 3 9" xfId="17570" xr:uid="{05021535-26DA-4870-86B3-06FF902C2B60}"/>
    <cellStyle name="Total 2 2 3 9 2" xfId="41843" xr:uid="{96AA0440-765A-4D95-98F0-AB214E79F80E}"/>
    <cellStyle name="Total 2 2 4" xfId="260" xr:uid="{0FE5CEC0-CEBF-4259-8D84-19013FC4BCB9}"/>
    <cellStyle name="Total 2 2 4 10" xfId="17899" xr:uid="{05FFC419-B7C5-45E5-9AC1-F6218AE63B95}"/>
    <cellStyle name="Total 2 2 4 10 2" xfId="42124" xr:uid="{2F5F87EC-25D1-4436-85A3-D8C9E3317E8A}"/>
    <cellStyle name="Total 2 2 4 11" xfId="18317" xr:uid="{C27CC57F-22B5-4660-84D8-FBBF0A393913}"/>
    <cellStyle name="Total 2 2 4 11 2" xfId="42542" xr:uid="{A34023EC-0B86-4866-A7DE-A5DF98CB066A}"/>
    <cellStyle name="Total 2 2 4 12" xfId="18367" xr:uid="{464E06C2-2838-455F-91CF-0E0CAC3543C4}"/>
    <cellStyle name="Total 2 2 4 2" xfId="456" xr:uid="{59CE379D-D68F-4789-A2BA-ED88E193520B}"/>
    <cellStyle name="Total 2 2 4 2 2" xfId="1095" xr:uid="{A13B1F19-4222-405C-8F2C-3B93027302A5}"/>
    <cellStyle name="Total 2 2 4 2 2 2" xfId="9471" xr:uid="{6B52D319-5EE7-4965-AA57-15CBDD47511D}"/>
    <cellStyle name="Total 2 2 4 2 2 2 2" xfId="22304" xr:uid="{89426267-4946-42B9-BA5D-0153CA1A3B56}"/>
    <cellStyle name="Total 2 2 4 2 2 2 2 2" xfId="24630" xr:uid="{8A9C28B9-F379-4F05-B5F6-9918A0A4BBCA}"/>
    <cellStyle name="Total 2 2 4 2 2 2 3" xfId="23774" xr:uid="{72AFA233-E54B-4266-B0C7-64CF8902A0F1}"/>
    <cellStyle name="Total 2 2 4 2 2 2 3 2" xfId="25220" xr:uid="{D72F6258-C58F-4C3E-8473-49317475477B}"/>
    <cellStyle name="Total 2 2 4 2 2 2 4" xfId="23999" xr:uid="{549E37FB-3D65-4967-BA51-230A1FED7C0D}"/>
    <cellStyle name="Total 2 2 4 2 2 2 4 2" xfId="25445" xr:uid="{C43AEA4F-ABBA-4059-83D1-2E87366DF376}"/>
    <cellStyle name="Total 2 2 4 2 2 2 5" xfId="23964" xr:uid="{F4E294A1-4AC2-4C01-BD01-BEE5544717F5}"/>
    <cellStyle name="Total 2 2 4 2 2 2 5 2" xfId="25410" xr:uid="{8F2BBCBF-F1FD-4AD6-B409-332A12E548C8}"/>
    <cellStyle name="Total 2 2 4 2 2 2 6" xfId="19839" xr:uid="{8C5E0CF6-20E6-49CF-9775-7FC3FFEE32DC}"/>
    <cellStyle name="Total 2 2 4 2 2 2 6 2" xfId="44019" xr:uid="{BB22D7E6-A1ED-4D7D-923F-541172DB0341}"/>
    <cellStyle name="Total 2 2 4 2 2 2 7" xfId="24296" xr:uid="{FC2AFAC4-FB67-4296-A21F-7445AED2881F}"/>
    <cellStyle name="Total 2 2 4 2 2 3" xfId="16931" xr:uid="{4F973865-1A7B-4600-9A65-94F934C59429}"/>
    <cellStyle name="Total 2 2 4 2 2 3 2" xfId="21397" xr:uid="{33A9AA47-CA5C-4C98-A842-0C9390A6A256}"/>
    <cellStyle name="Total 2 2 4 2 2 3 2 2" xfId="45508" xr:uid="{1A6D2750-ED18-4D94-87FA-F73C9F6DF963}"/>
    <cellStyle name="Total 2 2 4 2 2 3 3" xfId="24504" xr:uid="{B2503DB3-6439-4F49-83C8-19515BF8E199}"/>
    <cellStyle name="Total 2 2 4 2 2 4" xfId="17669" xr:uid="{229B1891-BAEF-436A-A09D-6535A9193316}"/>
    <cellStyle name="Total 2 2 4 2 2 4 2" xfId="23419" xr:uid="{AB23E54B-AAE0-4357-9123-F0C374B49C47}"/>
    <cellStyle name="Total 2 2 4 2 2 4 2 2" xfId="47374" xr:uid="{5EEF9738-513B-49EB-91FC-C5398F465C4C}"/>
    <cellStyle name="Total 2 2 4 2 2 4 3" xfId="24865" xr:uid="{FACB2E1E-EC36-42F0-B86B-4B5DA743CB41}"/>
    <cellStyle name="Total 2 2 4 2 2 5" xfId="23539" xr:uid="{CD7D2D2E-E0A8-47BD-8C89-14465BBCCF76}"/>
    <cellStyle name="Total 2 2 4 2 2 5 2" xfId="24985" xr:uid="{7E41C51E-5903-4D4B-A37E-C5C3409324D5}"/>
    <cellStyle name="Total 2 2 4 2 2 6" xfId="23985" xr:uid="{F3DD5CC1-9053-412E-A339-AA972B3CF72B}"/>
    <cellStyle name="Total 2 2 4 2 2 6 2" xfId="25431" xr:uid="{BE38AF95-7140-4E1D-B09F-DAF6FC2359A6}"/>
    <cellStyle name="Total 2 2 4 2 2 7" xfId="18936" xr:uid="{5DB253AA-26C2-4F88-B355-71F815760ECD}"/>
    <cellStyle name="Total 2 2 4 2 2 7 2" xfId="43132" xr:uid="{94DB282D-BE49-4B01-A2D5-568589F1BBCF}"/>
    <cellStyle name="Total 2 2 4 2 2 8" xfId="24189" xr:uid="{C28E2A8F-733E-4D66-AF96-27033D754D25}"/>
    <cellStyle name="Total 2 2 4 2 3" xfId="5055" xr:uid="{9AEB6F17-559A-475C-AB79-6C284B7D43DB}"/>
    <cellStyle name="Total 2 2 4 2 3 2" xfId="17425" xr:uid="{5FDB42DA-1E7A-4FA3-AE97-D3DEC49D30D2}"/>
    <cellStyle name="Total 2 2 4 2 3 2 2" xfId="21711" xr:uid="{AB0A65BB-E8BC-4745-B55B-BF2277AF9B67}"/>
    <cellStyle name="Total 2 2 4 2 3 2 2 2" xfId="45788" xr:uid="{FC7EAB29-661E-449E-BB40-20A4B892CB88}"/>
    <cellStyle name="Total 2 2 4 2 3 2 3" xfId="24574" xr:uid="{CCBC3944-1B63-49F4-AC8E-AD7A4A48F42B}"/>
    <cellStyle name="Total 2 2 4 2 3 3" xfId="17291" xr:uid="{E4FACB1F-7059-45C5-8315-1C8F4460EA5C}"/>
    <cellStyle name="Total 2 2 4 2 3 3 2" xfId="23573" xr:uid="{EFFEB588-40A5-4BEC-AFA6-E80A0BF20145}"/>
    <cellStyle name="Total 2 2 4 2 3 3 2 2" xfId="47483" xr:uid="{B63B6484-67AA-49CD-B26D-DFADAD2D76D8}"/>
    <cellStyle name="Total 2 2 4 2 3 3 3" xfId="25019" xr:uid="{203BD75B-71FF-4ABD-B6CE-DE4714DD74F5}"/>
    <cellStyle name="Total 2 2 4 2 3 4" xfId="23875" xr:uid="{DBED551B-32CA-4FE9-B5E6-CED9C3AB44E5}"/>
    <cellStyle name="Total 2 2 4 2 3 4 2" xfId="25321" xr:uid="{FC139AB9-EF0B-4A1E-8771-EFE25031F495}"/>
    <cellStyle name="Total 2 2 4 2 3 5" xfId="24026" xr:uid="{2EA53B8D-98B7-4474-9F77-7F804B896C63}"/>
    <cellStyle name="Total 2 2 4 2 3 5 2" xfId="25472" xr:uid="{45CD4618-597C-4113-B5A5-E70F360E708C}"/>
    <cellStyle name="Total 2 2 4 2 3 6" xfId="19246" xr:uid="{B5DD4791-79C2-450D-A1EF-4285D8AE74D7}"/>
    <cellStyle name="Total 2 2 4 2 3 6 2" xfId="43440" xr:uid="{AE29A195-5909-48A2-BC89-FF6986BF4B78}"/>
    <cellStyle name="Total 2 2 4 2 3 7" xfId="24254" xr:uid="{27BE72F1-EE14-463F-B87D-61A3E009BED2}"/>
    <cellStyle name="Total 2 2 4 2 4" xfId="8471" xr:uid="{3E295CD2-6F23-40BA-A8CE-DF8C60A50758}"/>
    <cellStyle name="Total 2 2 4 2 4 2" xfId="16729" xr:uid="{0266984B-D68C-4797-9F51-F28BF5BB19B0}"/>
    <cellStyle name="Total 2 2 4 2 4 2 2" xfId="41311" xr:uid="{413D953A-8D56-4C1E-A7F3-CEEEE7AFDCD5}"/>
    <cellStyle name="Total 2 2 4 2 4 3" xfId="17651" xr:uid="{D4EA330F-BBA9-4526-A0A6-427D8962DF56}"/>
    <cellStyle name="Total 2 2 4 2 4 3 2" xfId="41895" xr:uid="{5FFC5A65-C3C6-43BC-A676-9258D612CDE6}"/>
    <cellStyle name="Total 2 2 4 2 4 4" xfId="17113" xr:uid="{3B470FE2-9D0E-4921-882B-312321F41399}"/>
    <cellStyle name="Total 2 2 4 2 4 4 2" xfId="41524" xr:uid="{1C4B25D0-5C3A-4896-8FAE-E0FE522FCFF1}"/>
    <cellStyle name="Total 2 2 4 2 4 5" xfId="21115" xr:uid="{FF5522B7-4C30-48E5-8A2B-E978554AF098}"/>
    <cellStyle name="Total 2 2 4 2 4 5 2" xfId="45236" xr:uid="{BFEF5270-51CD-4568-8ABD-9DA168797D96}"/>
    <cellStyle name="Total 2 2 4 2 4 6" xfId="24436" xr:uid="{31944FD3-97AB-4ECE-87A9-EDCFD867BC0A}"/>
    <cellStyle name="Total 2 2 4 2 5" xfId="16841" xr:uid="{AE2B7D00-9E87-4061-AB58-57469ED62EDC}"/>
    <cellStyle name="Total 2 2 4 2 5 2" xfId="23276" xr:uid="{B3DB0F0A-D9C7-4873-BE0D-2D549E517F52}"/>
    <cellStyle name="Total 2 2 4 2 5 2 2" xfId="47269" xr:uid="{ADC2B2C3-22A8-4BEC-B8CA-CAB75F904D62}"/>
    <cellStyle name="Total 2 2 4 2 5 3" xfId="24722" xr:uid="{A3F4EDBA-FEFF-48F7-82BE-F8D0459E8055}"/>
    <cellStyle name="Total 2 2 4 2 6" xfId="16856" xr:uid="{98B3072C-9DBD-4D04-9B09-81B5849ED46F}"/>
    <cellStyle name="Total 2 2 4 2 6 2" xfId="23481" xr:uid="{BDE21969-D178-44D6-9A39-2D4B4021441A}"/>
    <cellStyle name="Total 2 2 4 2 6 2 2" xfId="47412" xr:uid="{1621CE11-6E78-480B-BD60-2F5C5424F9F7}"/>
    <cellStyle name="Total 2 2 4 2 6 3" xfId="24927" xr:uid="{44C1C7F3-A4F9-4584-8471-44153CED7C88}"/>
    <cellStyle name="Total 2 2 4 2 7" xfId="23960" xr:uid="{9C8EE610-3C9D-4318-A0EF-393F9651AB05}"/>
    <cellStyle name="Total 2 2 4 2 7 2" xfId="25406" xr:uid="{D08B7779-C105-43DD-BB06-82D5421F1A35}"/>
    <cellStyle name="Total 2 2 4 2 8" xfId="18639" xr:uid="{B308A974-699F-4ECE-82EF-9091902F6A15}"/>
    <cellStyle name="Total 2 2 4 2 8 2" xfId="42835" xr:uid="{84FB91C5-2114-4909-81FE-41D8452D3503}"/>
    <cellStyle name="Total 2 2 4 2 9" xfId="24128" xr:uid="{F300F330-5B78-4A23-B1BB-425CB7FAC60E}"/>
    <cellStyle name="Total 2 2 4 3" xfId="866" xr:uid="{1C856F3E-44F1-442C-BE97-A42CB37A8356}"/>
    <cellStyle name="Total 2 2 4 3 2" xfId="9250" xr:uid="{0C9938E6-E984-42C5-ABD5-301D0E72A679}"/>
    <cellStyle name="Total 2 2 4 3 2 2" xfId="22088" xr:uid="{4699D510-1264-40E7-ADE5-F9F5BA785C31}"/>
    <cellStyle name="Total 2 2 4 3 2 2 2" xfId="24601" xr:uid="{12043335-85E3-4166-8A1E-4762A1D5D515}"/>
    <cellStyle name="Total 2 2 4 3 2 3" xfId="23688" xr:uid="{15459558-6603-480E-88C4-F0285D52E984}"/>
    <cellStyle name="Total 2 2 4 3 2 3 2" xfId="25134" xr:uid="{87224864-D31D-44FF-89B2-65A046282A99}"/>
    <cellStyle name="Total 2 2 4 3 2 4" xfId="23911" xr:uid="{28EE3377-CF90-4370-B9BA-3A03277F3569}"/>
    <cellStyle name="Total 2 2 4 3 2 4 2" xfId="25357" xr:uid="{5FACE891-C6B9-4758-882A-AA44B59DC90B}"/>
    <cellStyle name="Total 2 2 4 3 2 5" xfId="23757" xr:uid="{D5613846-C404-4141-AE68-B715D46E8B9D}"/>
    <cellStyle name="Total 2 2 4 3 2 5 2" xfId="25203" xr:uid="{3DF65FA3-8860-4D62-AB15-D33F7071B512}"/>
    <cellStyle name="Total 2 2 4 3 2 6" xfId="19622" xr:uid="{1C38F338-ACA8-4B70-B7B4-31AA799C986C}"/>
    <cellStyle name="Total 2 2 4 3 2 6 2" xfId="43810" xr:uid="{913F0156-AA7E-4522-935E-79BF9FCD2734}"/>
    <cellStyle name="Total 2 2 4 3 2 7" xfId="24274" xr:uid="{611A964E-59DF-4A80-92F2-48B7663E9A5D}"/>
    <cellStyle name="Total 2 2 4 3 3" xfId="16888" xr:uid="{9BC568B8-C522-40C5-A975-4150A9F1855C}"/>
    <cellStyle name="Total 2 2 4 3 3 2" xfId="21348" xr:uid="{C7902C6B-A793-4B95-BDB8-5D2BE6011B5B}"/>
    <cellStyle name="Total 2 2 4 3 3 2 2" xfId="45466" xr:uid="{45DB1E6E-AE4B-49DD-A7A4-E57E9F3D078D}"/>
    <cellStyle name="Total 2 2 4 3 3 3" xfId="24458" xr:uid="{E9F1DD28-F07F-48AD-882F-DEC12CD0CB91}"/>
    <cellStyle name="Total 2 2 4 3 4" xfId="17023" xr:uid="{3468E4A7-C0EF-4F55-B951-50EDE8AE58BF}"/>
    <cellStyle name="Total 2 2 4 3 4 2" xfId="23361" xr:uid="{BAE953BA-8882-4A82-856E-0A624FC78A93}"/>
    <cellStyle name="Total 2 2 4 3 4 2 2" xfId="47321" xr:uid="{8B355778-1197-4CBD-86A6-FAD20267F751}"/>
    <cellStyle name="Total 2 2 4 3 4 3" xfId="24807" xr:uid="{81ABDD8D-35D3-46C1-AEA3-19EE7AC5A838}"/>
    <cellStyle name="Total 2 2 4 3 5" xfId="23325" xr:uid="{662C1BC8-E6A3-44EF-A3E2-7CDA81D4D726}"/>
    <cellStyle name="Total 2 2 4 3 5 2" xfId="24771" xr:uid="{286F7FAC-7C31-43CC-9072-BFE809F22565}"/>
    <cellStyle name="Total 2 2 4 3 6" xfId="23245" xr:uid="{80EC79B0-B878-4C80-9276-E1FDDC127AD4}"/>
    <cellStyle name="Total 2 2 4 3 6 2" xfId="24691" xr:uid="{FEB06A8B-2ADF-48A6-BCBB-9C811D8242F5}"/>
    <cellStyle name="Total 2 2 4 3 7" xfId="18878" xr:uid="{2E21F542-4EAA-4BDF-BCD1-2BEC669A0441}"/>
    <cellStyle name="Total 2 2 4 3 7 2" xfId="43074" xr:uid="{D2F117D3-1ABD-4D26-9579-3A3610422806}"/>
    <cellStyle name="Total 2 2 4 3 8" xfId="24148" xr:uid="{AB29A69D-EDFD-41C6-A09B-6C861B0B2E8B}"/>
    <cellStyle name="Total 2 2 4 4" xfId="3904" xr:uid="{9135DB73-00B7-4EEF-AD09-5F15805C2942}"/>
    <cellStyle name="Total 2 2 4 4 2" xfId="12245" xr:uid="{04F3C330-5970-4DA8-AB0A-9DAFF429FA3A}"/>
    <cellStyle name="Total 2 2 4 4 2 2" xfId="21540" xr:uid="{E6C2DD1B-8D77-4404-8FCA-3ECB784C8B1D}"/>
    <cellStyle name="Total 2 2 4 4 2 2 2" xfId="45638" xr:uid="{AB5AC108-573B-4104-AD16-A8A3815BFC99}"/>
    <cellStyle name="Total 2 2 4 4 2 3" xfId="24538" xr:uid="{B73A503A-99EA-4D73-B3DC-1746E307E5D7}"/>
    <cellStyle name="Total 2 2 4 4 3" xfId="17166" xr:uid="{AA7C8D15-3CA5-4BDD-A6AC-0BD869334A24}"/>
    <cellStyle name="Total 2 2 4 4 3 2" xfId="23485" xr:uid="{E820D257-EDFE-4F9C-987D-1E9243E0CEBC}"/>
    <cellStyle name="Total 2 2 4 4 3 2 2" xfId="47414" xr:uid="{DC000440-E20A-435F-AF57-89CF2738F467}"/>
    <cellStyle name="Total 2 2 4 4 3 3" xfId="24931" xr:uid="{D65BCDA1-BC6E-4888-9E2C-9C9E261A9EB2}"/>
    <cellStyle name="Total 2 2 4 4 4" xfId="17500" xr:uid="{6256CF90-E93A-4094-8D2C-BF53F8403546}"/>
    <cellStyle name="Total 2 2 4 4 4 2" xfId="23916" xr:uid="{3A656FB5-A962-45BA-878B-8BA3A1FAA785}"/>
    <cellStyle name="Total 2 2 4 4 4 2 2" xfId="47600" xr:uid="{630575DC-0F54-4652-904D-CBCFA10900A9}"/>
    <cellStyle name="Total 2 2 4 4 4 3" xfId="25362" xr:uid="{7FB44165-59F5-4E7F-B23E-6188683D4E79}"/>
    <cellStyle name="Total 2 2 4 4 5" xfId="24082" xr:uid="{46F1048E-A12A-4A89-B50D-4D4D0FC2C7A8}"/>
    <cellStyle name="Total 2 2 4 4 5 2" xfId="25528" xr:uid="{83F493AF-5392-4B28-8416-6E464B8E6E8A}"/>
    <cellStyle name="Total 2 2 4 4 6" xfId="19070" xr:uid="{3E9D7318-6FC5-4B93-91B6-1FA13D464D8E}"/>
    <cellStyle name="Total 2 2 4 4 6 2" xfId="43264" xr:uid="{DD7F5742-EB56-4637-AD1C-5459CE6794C4}"/>
    <cellStyle name="Total 2 2 4 4 7" xfId="24213" xr:uid="{0D453D3B-02C2-4A4E-BA9D-4DD5225983A3}"/>
    <cellStyle name="Total 2 2 4 5" xfId="4196" xr:uid="{0213AAFB-A8D9-4571-965E-CB631BF7B883}"/>
    <cellStyle name="Total 2 2 4 5 2" xfId="12537" xr:uid="{5B34A712-9D0E-4DF8-B943-9AE2D99E73FE}"/>
    <cellStyle name="Total 2 2 4 5 2 2" xfId="37122" xr:uid="{2692F7C3-C71A-4D69-8041-E574A5ABE82D}"/>
    <cellStyle name="Total 2 2 4 5 3" xfId="17228" xr:uid="{E9F2F830-CE14-4C85-AB7F-71AA2D040289}"/>
    <cellStyle name="Total 2 2 4 5 3 2" xfId="41574" xr:uid="{B1221605-3119-4B34-A612-704E6104CDDF}"/>
    <cellStyle name="Total 2 2 4 5 4" xfId="16870" xr:uid="{0FB731D9-3809-4136-BB5C-BF0AD1171837}"/>
    <cellStyle name="Total 2 2 4 5 4 2" xfId="41433" xr:uid="{352D3464-9374-46C9-B483-0E2A856694DF}"/>
    <cellStyle name="Total 2 2 4 5 5" xfId="20946" xr:uid="{E64A7D95-6F09-4BB1-88DE-F08CD8CA23A8}"/>
    <cellStyle name="Total 2 2 4 5 5 2" xfId="45081" xr:uid="{715C5C69-8A96-4554-8E76-7A9B498E6768}"/>
    <cellStyle name="Total 2 2 4 5 6" xfId="24388" xr:uid="{EB947F2C-5F78-40E6-83F8-0CD1DAB7A380}"/>
    <cellStyle name="Total 2 2 4 6" xfId="4661" xr:uid="{A990F5DA-C161-4CB6-8A43-1933408C5F54}"/>
    <cellStyle name="Total 2 2 4 6 2" xfId="13002" xr:uid="{C06E6A5A-2F1E-4986-B4BB-A5703C7789B3}"/>
    <cellStyle name="Total 2 2 4 6 2 2" xfId="37587" xr:uid="{AB0542BB-4540-4B12-98C3-F6828A2CCC5E}"/>
    <cellStyle name="Total 2 2 4 6 3" xfId="17335" xr:uid="{F70EBC80-C840-417A-8736-64FE3DD4A834}"/>
    <cellStyle name="Total 2 2 4 6 3 2" xfId="41670" xr:uid="{9425FC63-E2AF-4555-8E91-06BA7E12ED76}"/>
    <cellStyle name="Total 2 2 4 6 4" xfId="17085" xr:uid="{346D2183-1596-4DC6-B859-2EBC739D80F8}"/>
    <cellStyle name="Total 2 2 4 6 4 2" xfId="41513" xr:uid="{3C97AEE6-E009-4F27-BDC7-9F59137A19D0}"/>
    <cellStyle name="Total 2 2 4 6 5" xfId="21002" xr:uid="{D00E2C37-7D58-45AE-AA43-E6C4168F962D}"/>
    <cellStyle name="Total 2 2 4 6 5 2" xfId="45132" xr:uid="{F36A3819-8698-4AE5-80A8-10692C52FCE3}"/>
    <cellStyle name="Total 2 2 4 6 6" xfId="24413" xr:uid="{FF0C3E15-35A3-493A-9E01-22E6EC832D52}"/>
    <cellStyle name="Total 2 2 4 7" xfId="4838" xr:uid="{1A048519-FE3A-48D4-9CD0-B48051879A30}"/>
    <cellStyle name="Total 2 2 4 7 2" xfId="17388" xr:uid="{67D30444-3670-4168-94CC-F19D798FC68B}"/>
    <cellStyle name="Total 2 2 4 7 2 2" xfId="41718" xr:uid="{B0D52E7C-06B9-4C74-B050-02123EB64DDC}"/>
    <cellStyle name="Total 2 2 4 7 3" xfId="17091" xr:uid="{7A9F48F7-B07D-42D7-9A6F-EDEC148D6125}"/>
    <cellStyle name="Total 2 2 4 7 3 2" xfId="41518" xr:uid="{B2755943-2664-484D-8939-725A5BB0EEE2}"/>
    <cellStyle name="Total 2 2 4 7 4" xfId="23972" xr:uid="{11177239-14E6-4195-BD44-2808983D6D1A}"/>
    <cellStyle name="Total 2 2 4 7 4 2" xfId="47619" xr:uid="{F01B6A7F-0B94-4392-8873-4C9C4135D54D}"/>
    <cellStyle name="Total 2 2 4 7 5" xfId="25418" xr:uid="{6D5137AF-17B6-4C03-B0A8-2AB10AF3AF1F}"/>
    <cellStyle name="Total 2 2 4 8" xfId="8669" xr:uid="{2FCE22C6-C2EE-4FA9-AE0C-75BEDD00D030}"/>
    <cellStyle name="Total 2 2 4 8 2" xfId="23958" xr:uid="{06F11281-54A3-41DD-A5C9-9459F5E7E694}"/>
    <cellStyle name="Total 2 2 4 8 2 2" xfId="47614" xr:uid="{D25969B5-18F3-42B8-A725-F59A15CAAFAD}"/>
    <cellStyle name="Total 2 2 4 8 3" xfId="25404" xr:uid="{91D6F633-3A2C-43C5-89F8-EEE45D4DD63A}"/>
    <cellStyle name="Total 2 2 4 9" xfId="17193" xr:uid="{E8FE5F53-E322-480B-84EB-261565FEDE5C}"/>
    <cellStyle name="Total 2 2 4 9 2" xfId="41541" xr:uid="{43DA15ED-650F-41CA-8E20-8F339655A911}"/>
    <cellStyle name="Total 2 2 5" xfId="329" xr:uid="{A0559EE8-E1F2-4B19-A16B-9DBF853E3847}"/>
    <cellStyle name="Total 2 2 5 10" xfId="17935" xr:uid="{93DFDEC3-DAA6-440D-B608-C7AA5E341A56}"/>
    <cellStyle name="Total 2 2 5 10 2" xfId="42160" xr:uid="{5979FE36-8288-425F-AA79-37118FF355A8}"/>
    <cellStyle name="Total 2 2 5 11" xfId="18344" xr:uid="{A742887A-2CA0-4B43-AAF3-C3FE7558252C}"/>
    <cellStyle name="Total 2 2 5 11 2" xfId="42569" xr:uid="{9605C96C-A39C-4915-8FD3-D4700E564255}"/>
    <cellStyle name="Total 2 2 5 12" xfId="24108" xr:uid="{6D5A280A-9E32-4022-B8CE-89E3186C5D91}"/>
    <cellStyle name="Total 2 2 5 2" xfId="491" xr:uid="{EACFA031-6E8C-47DD-BC02-1AC2A318E34C}"/>
    <cellStyle name="Total 2 2 5 2 2" xfId="8879" xr:uid="{6A2376B4-C6AE-48FE-97B4-5CDB3B69C510}"/>
    <cellStyle name="Total 2 2 5 2 2 2" xfId="21401" xr:uid="{4663EAE3-40D7-464B-82FE-6975A3B35832}"/>
    <cellStyle name="Total 2 2 5 2 2 2 2" xfId="24508" xr:uid="{9C2CD087-CD10-4779-99DE-662B5C176E6B}"/>
    <cellStyle name="Total 2 2 5 2 2 3" xfId="23423" xr:uid="{58554611-F1D0-4985-89C0-48C6586B7A23}"/>
    <cellStyle name="Total 2 2 5 2 2 3 2" xfId="24869" xr:uid="{4CB4C494-14D1-4AD9-BE9B-74FD6F3D7352}"/>
    <cellStyle name="Total 2 2 5 2 2 4" xfId="23767" xr:uid="{FF0FAE49-7911-4DE5-A867-287BED93F270}"/>
    <cellStyle name="Total 2 2 5 2 2 4 2" xfId="25213" xr:uid="{DF087428-35A2-43A2-B994-23E5EDC214F4}"/>
    <cellStyle name="Total 2 2 5 2 2 5" xfId="24060" xr:uid="{1930F31F-AF8E-4FEF-94F4-D504260DB444}"/>
    <cellStyle name="Total 2 2 5 2 2 5 2" xfId="25506" xr:uid="{045CCDA6-F779-45BB-A972-29CAEA2DFA1F}"/>
    <cellStyle name="Total 2 2 5 2 2 6" xfId="18940" xr:uid="{919D7D6B-22F6-4C42-A1AE-47EF03ADDA03}"/>
    <cellStyle name="Total 2 2 5 2 2 6 2" xfId="43136" xr:uid="{4610F01A-8F08-4191-A025-FF1E62031BFD}"/>
    <cellStyle name="Total 2 2 5 2 2 7" xfId="24193" xr:uid="{6A984128-02A3-4C53-AF4E-8DF1402F49D5}"/>
    <cellStyle name="Total 2 2 5 2 3" xfId="16847" xr:uid="{6981F665-1D35-4B88-B0AA-63D345EC6882}"/>
    <cellStyle name="Total 2 2 5 2 3 2" xfId="21746" xr:uid="{CF07F51C-75B0-4FBA-8E13-64626928FD98}"/>
    <cellStyle name="Total 2 2 5 2 3 2 2" xfId="24578" xr:uid="{77316C1B-12CE-434E-AD89-D4149F56363F}"/>
    <cellStyle name="Total 2 2 5 2 3 3" xfId="23585" xr:uid="{F0639F4E-550E-4D29-A773-8B8C1A518C03}"/>
    <cellStyle name="Total 2 2 5 2 3 3 2" xfId="25031" xr:uid="{7493F600-469F-4242-BBEA-4CB17B2CB7BF}"/>
    <cellStyle name="Total 2 2 5 2 3 4" xfId="23766" xr:uid="{211E0ED0-C364-4F31-B9B3-4097079DC360}"/>
    <cellStyle name="Total 2 2 5 2 3 4 2" xfId="25212" xr:uid="{ADD746F8-82E9-4986-A8E1-1FF7F4DDF5DF}"/>
    <cellStyle name="Total 2 2 5 2 3 5" xfId="23281" xr:uid="{39BE0626-49A9-4ADA-B391-7EB924430D01}"/>
    <cellStyle name="Total 2 2 5 2 3 5 2" xfId="24727" xr:uid="{87FB53D3-7531-42A1-8E95-E21AC3D1EF19}"/>
    <cellStyle name="Total 2 2 5 2 3 6" xfId="19281" xr:uid="{7DD33ADF-913D-497C-97BB-0405BC5C211E}"/>
    <cellStyle name="Total 2 2 5 2 3 6 2" xfId="43475" xr:uid="{AB292DE0-56BF-4F90-B2A3-5C0815DDE970}"/>
    <cellStyle name="Total 2 2 5 2 3 7" xfId="24258" xr:uid="{8F01CF25-6AF2-4609-9F79-567A6F0CFAB6}"/>
    <cellStyle name="Total 2 2 5 2 4" xfId="17576" xr:uid="{FC3DD0DE-4AB1-4815-9325-474E2EDB6F51}"/>
    <cellStyle name="Total 2 2 5 2 4 2" xfId="21150" xr:uid="{A069A43F-A1C6-45E3-B1F1-CFFE8D903761}"/>
    <cellStyle name="Total 2 2 5 2 4 2 2" xfId="45271" xr:uid="{3F876EFE-2586-4E83-8830-AC0AF0A6D766}"/>
    <cellStyle name="Total 2 2 5 2 4 3" xfId="24440" xr:uid="{D3CDC381-FE3E-4A18-9F0D-200E3B3C7D07}"/>
    <cellStyle name="Total 2 2 5 2 5" xfId="23292" xr:uid="{507EDE11-D64C-4281-AE19-1C04640347A8}"/>
    <cellStyle name="Total 2 2 5 2 5 2" xfId="24738" xr:uid="{0F87AB7E-F4D7-4C8E-B6E9-ADFF7C7F9B70}"/>
    <cellStyle name="Total 2 2 5 2 6" xfId="23288" xr:uid="{06FA3721-A643-4559-84BE-AA9AD8345DE0}"/>
    <cellStyle name="Total 2 2 5 2 6 2" xfId="24734" xr:uid="{B63099A9-3AA3-4C7F-911A-9F0A2499441D}"/>
    <cellStyle name="Total 2 2 5 2 7" xfId="23445" xr:uid="{FF3D8A87-D407-44FD-B595-F91387276FC2}"/>
    <cellStyle name="Total 2 2 5 2 7 2" xfId="24891" xr:uid="{8D97BA57-7DA1-4590-B255-87A4065FCA6B}"/>
    <cellStyle name="Total 2 2 5 2 8" xfId="18674" xr:uid="{2152B2C7-9636-49B5-B6F4-DCB98118285A}"/>
    <cellStyle name="Total 2 2 5 2 8 2" xfId="42870" xr:uid="{B6BD089D-159B-495B-8CCF-714EA5B311A8}"/>
    <cellStyle name="Total 2 2 5 2 9" xfId="24132" xr:uid="{DA08EA88-4437-4A95-898B-C506145938FC}"/>
    <cellStyle name="Total 2 2 5 3" xfId="972" xr:uid="{A5D02F25-7C4E-4F9F-A94A-F3C44F82DAC6}"/>
    <cellStyle name="Total 2 2 5 3 2" xfId="9348" xr:uid="{D1E70285-EA10-4813-9CCA-9253F73BD501}"/>
    <cellStyle name="Total 2 2 5 3 2 2" xfId="22183" xr:uid="{99FD7F6C-8EF3-48CA-9624-0B6B05F34A4D}"/>
    <cellStyle name="Total 2 2 5 3 2 2 2" xfId="24616" xr:uid="{4C43A2AE-117E-4BAB-A602-6E753AEC7666}"/>
    <cellStyle name="Total 2 2 5 3 2 3" xfId="23733" xr:uid="{12AC3687-7370-4E9A-9615-9990DDD14CB6}"/>
    <cellStyle name="Total 2 2 5 3 2 3 2" xfId="25179" xr:uid="{C8874109-4C7E-4223-8F10-692DB0BF2FF8}"/>
    <cellStyle name="Total 2 2 5 3 2 4" xfId="23929" xr:uid="{8368589C-A3EE-4EFA-85F2-7B219E1B7957}"/>
    <cellStyle name="Total 2 2 5 3 2 4 2" xfId="25375" xr:uid="{AAEEA9E9-26EB-4293-BB53-56D642F92FC7}"/>
    <cellStyle name="Total 2 2 5 3 2 5" xfId="23931" xr:uid="{A80E049A-448D-4368-836D-A7593B699CC9}"/>
    <cellStyle name="Total 2 2 5 3 2 5 2" xfId="25377" xr:uid="{E5B79613-CEDF-46FA-BE73-C0862DE99A17}"/>
    <cellStyle name="Total 2 2 5 3 2 6" xfId="19717" xr:uid="{FC664FAB-C016-4191-BAFE-0DA8EFF1D6C7}"/>
    <cellStyle name="Total 2 2 5 3 2 6 2" xfId="43899" xr:uid="{01CFEA27-36E0-4C68-BD92-19D93FE4C4A2}"/>
    <cellStyle name="Total 2 2 5 3 2 7" xfId="24283" xr:uid="{ABDCF2E9-E3F0-4586-92D9-2C3515AE7B45}"/>
    <cellStyle name="Total 2 2 5 3 3" xfId="16907" xr:uid="{38A20E39-9E3E-405A-B584-D4932CBB4503}"/>
    <cellStyle name="Total 2 2 5 3 3 2" xfId="21371" xr:uid="{60452887-199D-43EC-AA70-DD50C43D751D}"/>
    <cellStyle name="Total 2 2 5 3 3 2 2" xfId="45488" xr:uid="{50548941-ACAE-49A4-9688-A4C38AF84178}"/>
    <cellStyle name="Total 2 2 5 3 3 3" xfId="24481" xr:uid="{BE46E219-AB83-4DAA-B5B6-F15C617BE345}"/>
    <cellStyle name="Total 2 2 5 3 4" xfId="17536" xr:uid="{89415609-009B-41EC-A312-7C891E7ED7E2}"/>
    <cellStyle name="Total 2 2 5 3 4 2" xfId="23388" xr:uid="{77A15F01-3A9D-48CA-AD3F-2659109923FD}"/>
    <cellStyle name="Total 2 2 5 3 4 2 2" xfId="47348" xr:uid="{C685FE22-151E-4542-8631-6B4F9B3E1D2C}"/>
    <cellStyle name="Total 2 2 5 3 4 3" xfId="24834" xr:uid="{C7FCB6B6-BB8E-4966-AF11-5DD264ACC60F}"/>
    <cellStyle name="Total 2 2 5 3 5" xfId="23945" xr:uid="{092169BD-C25D-495B-9388-1BF655BA0F2D}"/>
    <cellStyle name="Total 2 2 5 3 5 2" xfId="25391" xr:uid="{3B52616E-6D7C-458B-A6B9-B499165253BF}"/>
    <cellStyle name="Total 2 2 5 3 6" xfId="24006" xr:uid="{60B278E7-AAB6-428F-8497-AC8870397C10}"/>
    <cellStyle name="Total 2 2 5 3 6 2" xfId="25452" xr:uid="{1C040641-1FAF-40CF-936F-43B463420735}"/>
    <cellStyle name="Total 2 2 5 3 7" xfId="18905" xr:uid="{F1C1BF72-6A71-438C-A9FE-A82628770301}"/>
    <cellStyle name="Total 2 2 5 3 7 2" xfId="43101" xr:uid="{A9CB13CB-B4ED-4C86-800A-BE1EF0B5F58B}"/>
    <cellStyle name="Total 2 2 5 3 8" xfId="24169" xr:uid="{7F076412-3B00-4F8D-BD47-6B7168B26296}"/>
    <cellStyle name="Total 2 2 5 4" xfId="3892" xr:uid="{5F584A46-B959-4AC0-87A7-24D3694A574F}"/>
    <cellStyle name="Total 2 2 5 4 2" xfId="12233" xr:uid="{5692B4A1-C07C-4474-80CD-62961229DC54}"/>
    <cellStyle name="Total 2 2 5 4 2 2" xfId="21597" xr:uid="{E3937337-1A6F-4ABB-BAA7-72AC405FF6F8}"/>
    <cellStyle name="Total 2 2 5 4 2 2 2" xfId="45686" xr:uid="{B9F6FEB9-D850-4C9D-8233-4464BB92DF21}"/>
    <cellStyle name="Total 2 2 5 4 2 3" xfId="24558" xr:uid="{5FEF41A9-B0A0-48EE-9F26-DE0DAEC959D5}"/>
    <cellStyle name="Total 2 2 5 4 3" xfId="17154" xr:uid="{3583279E-BF93-4A02-870B-CF15467E6909}"/>
    <cellStyle name="Total 2 2 5 4 3 2" xfId="23520" xr:uid="{BDA520F3-0AF0-466A-AB15-6EE99159F853}"/>
    <cellStyle name="Total 2 2 5 4 3 2 2" xfId="47445" xr:uid="{C280B0A5-E7AA-44BA-9914-EF12428DD606}"/>
    <cellStyle name="Total 2 2 5 4 3 3" xfId="24966" xr:uid="{D932DA7F-EA5A-433B-9C2C-C57B8EA55A6E}"/>
    <cellStyle name="Total 2 2 5 4 4" xfId="17286" xr:uid="{C01D0ED4-1042-4876-A0D3-01ABF116B022}"/>
    <cellStyle name="Total 2 2 5 4 4 2" xfId="23725" xr:uid="{349CBE93-F41B-4FC3-8899-4016467ABE1B}"/>
    <cellStyle name="Total 2 2 5 4 4 2 2" xfId="47537" xr:uid="{FE6FBE47-BB51-45D9-9235-0FA3256552F1}"/>
    <cellStyle name="Total 2 2 5 4 4 3" xfId="25171" xr:uid="{9651BD7C-50EF-4CAE-B9D1-F5F59EC5FE12}"/>
    <cellStyle name="Total 2 2 5 4 5" xfId="23781" xr:uid="{30B17679-3BF1-4567-AEF6-3C8F7E97E9A9}"/>
    <cellStyle name="Total 2 2 5 4 5 2" xfId="25227" xr:uid="{48359176-96D6-4E12-8422-45505EB25116}"/>
    <cellStyle name="Total 2 2 5 4 6" xfId="19128" xr:uid="{E05DD376-FFBF-4615-B413-E7263BB906AD}"/>
    <cellStyle name="Total 2 2 5 4 6 2" xfId="43322" xr:uid="{A33F4DB6-E895-4C9D-B7A4-D570F4648096}"/>
    <cellStyle name="Total 2 2 5 4 7" xfId="24234" xr:uid="{71606AB3-423B-4961-A554-1C3457F93155}"/>
    <cellStyle name="Total 2 2 5 5" xfId="4254" xr:uid="{80562624-3CED-4F65-9AC8-26671C103F43}"/>
    <cellStyle name="Total 2 2 5 5 2" xfId="12595" xr:uid="{6DA9C06A-9D8C-47CE-8252-6FDE9E852E49}"/>
    <cellStyle name="Total 2 2 5 5 2 2" xfId="37180" xr:uid="{F90498E5-2B7F-4F1B-B6D7-017EA28CA100}"/>
    <cellStyle name="Total 2 2 5 5 3" xfId="17256" xr:uid="{D74575D7-72A3-4FF5-B221-57640A2E5108}"/>
    <cellStyle name="Total 2 2 5 5 3 2" xfId="41602" xr:uid="{DDA03556-A3C4-44B3-BEA4-F951802F23D7}"/>
    <cellStyle name="Total 2 2 5 5 4" xfId="16960" xr:uid="{2028AF4F-D79C-4853-AE3C-B1ACEB4AEDEE}"/>
    <cellStyle name="Total 2 2 5 5 4 2" xfId="41453" xr:uid="{A3EAD123-D021-4218-9584-870C474F3095}"/>
    <cellStyle name="Total 2 2 5 5 5" xfId="21001" xr:uid="{D57AC760-FFCF-44A0-8E6D-E0DCFC3DE216}"/>
    <cellStyle name="Total 2 2 5 5 5 2" xfId="45131" xr:uid="{92FD907F-D251-46B5-9804-BE3A608E447C}"/>
    <cellStyle name="Total 2 2 5 5 6" xfId="24412" xr:uid="{9732A0CA-945D-4C12-A539-7044FABA8717}"/>
    <cellStyle name="Total 2 2 5 6" xfId="4649" xr:uid="{1B4C74C8-10C5-4418-8A07-D9274A2009A6}"/>
    <cellStyle name="Total 2 2 5 6 2" xfId="12990" xr:uid="{F1AAAAAF-5CEE-45C5-8740-D4475AB2A7C5}"/>
    <cellStyle name="Total 2 2 5 6 2 2" xfId="37575" xr:uid="{BF3E8C49-DA02-4A92-A420-AA3B9CD980AF}"/>
    <cellStyle name="Total 2 2 5 6 3" xfId="17323" xr:uid="{4F114B1E-C98E-4621-AB8A-6AC50A41F3DE}"/>
    <cellStyle name="Total 2 2 5 6 3 2" xfId="41658" xr:uid="{90A4F7F4-1F26-4BDE-A486-0B3F3343B6AC}"/>
    <cellStyle name="Total 2 2 5 6 4" xfId="17621" xr:uid="{B65A167F-E032-4327-8697-F8D49FBCFDAF}"/>
    <cellStyle name="Total 2 2 5 6 4 2" xfId="41877" xr:uid="{14737810-9734-42DC-BBCD-2F5B8C7495CD}"/>
    <cellStyle name="Total 2 2 5 6 5" xfId="20757" xr:uid="{2B1660E5-2A42-4C13-8C87-64BC773B6ECF}"/>
    <cellStyle name="Total 2 2 5 6 5 2" xfId="44916" xr:uid="{31D73ED8-57F3-479C-BBAF-21A717124C9E}"/>
    <cellStyle name="Total 2 2 5 6 6" xfId="24314" xr:uid="{4009B34A-93BA-4C0D-A89E-E9B93F9D845B}"/>
    <cellStyle name="Total 2 2 5 7" xfId="4932" xr:uid="{120FFA97-55D2-4383-B526-5CE18A64E441}"/>
    <cellStyle name="Total 2 2 5 7 2" xfId="17404" xr:uid="{299BEAD9-E731-452A-A11D-BB5314653FAC}"/>
    <cellStyle name="Total 2 2 5 7 2 2" xfId="41734" xr:uid="{E47CF3FB-3ECE-47FC-A46F-76E5E9E580F8}"/>
    <cellStyle name="Total 2 2 5 7 3" xfId="17597" xr:uid="{7AD708DB-A4F1-4282-ACC7-439DD119D96E}"/>
    <cellStyle name="Total 2 2 5 7 3 2" xfId="41858" xr:uid="{6F3DE2D2-8279-41E1-9E9E-AE0D3C6DDAF2}"/>
    <cellStyle name="Total 2 2 5 7 4" xfId="23570" xr:uid="{AC91158E-0C7F-45CE-A5DC-1A37741F6727}"/>
    <cellStyle name="Total 2 2 5 7 4 2" xfId="47481" xr:uid="{834E1B04-D38F-4A86-B5BC-702B6E810BF3}"/>
    <cellStyle name="Total 2 2 5 7 5" xfId="25016" xr:uid="{59170E18-7504-4A17-8A14-5218C9D72462}"/>
    <cellStyle name="Total 2 2 5 8" xfId="9554" xr:uid="{ABCA6BC9-7BFB-4B54-945E-DF7021C7F224}"/>
    <cellStyle name="Total 2 2 5 8 2" xfId="23689" xr:uid="{89F5AC91-0F3A-4A17-A87C-3D0B9D954C48}"/>
    <cellStyle name="Total 2 2 5 8 2 2" xfId="47526" xr:uid="{36DADF02-7186-40EA-8DFD-24BCB2F613B9}"/>
    <cellStyle name="Total 2 2 5 8 3" xfId="25135" xr:uid="{A8D4E49B-A675-47D9-94DA-65FC5C5B5C19}"/>
    <cellStyle name="Total 2 2 5 9" xfId="17122" xr:uid="{4B715F21-B7DB-4157-9C6E-3FA20C7DCF8F}"/>
    <cellStyle name="Total 2 2 5 9 2" xfId="41531" xr:uid="{F69516B8-FAA6-41CB-8925-72607471AAC7}"/>
    <cellStyle name="Total 2 2 6" xfId="213" xr:uid="{2A3F3CBA-4910-46CC-A5F4-A4A889758C00}"/>
    <cellStyle name="Total 2 2 6 10" xfId="18306" xr:uid="{C0FD47EC-8042-4469-8638-8ED93DE3966C}"/>
    <cellStyle name="Total 2 2 6 10 2" xfId="42531" xr:uid="{33C6FB8F-F431-4088-9462-C1070FBB58C6}"/>
    <cellStyle name="Total 2 2 6 11" xfId="19655" xr:uid="{79AA3004-DCE0-4625-853C-9EA4F1413BB4}"/>
    <cellStyle name="Total 2 2 6 2" xfId="1659" xr:uid="{6D167BBC-2A1F-4EE4-ABFD-9BCEB6E619BD}"/>
    <cellStyle name="Total 2 2 6 2 2" xfId="10010" xr:uid="{4E2ACD53-3E38-413A-AA45-A89872262E3D}"/>
    <cellStyle name="Total 2 2 6 2 2 2" xfId="22838" xr:uid="{AB4C4387-E49C-4283-98DF-B3698BEE2D1D}"/>
    <cellStyle name="Total 2 2 6 2 2 2 2" xfId="24652" xr:uid="{D098FD70-D023-45FF-9EE9-43A8B2F3CB1F}"/>
    <cellStyle name="Total 2 2 6 2 2 3" xfId="23922" xr:uid="{9293E66A-7153-434C-A80F-CC8A6B72F8BD}"/>
    <cellStyle name="Total 2 2 6 2 2 3 2" xfId="25368" xr:uid="{CDD6550A-028C-43C1-B547-7738B4481951}"/>
    <cellStyle name="Total 2 2 6 2 2 4" xfId="20980" xr:uid="{E5DD23D6-B678-4D43-8396-E0AF207BB369}"/>
    <cellStyle name="Total 2 2 6 2 2 4 2" xfId="24396" xr:uid="{1D1691CD-C1FC-4D31-B601-999C463AB603}"/>
    <cellStyle name="Total 2 2 6 2 2 5" xfId="24081" xr:uid="{A3782DCE-3E47-48A7-BD34-F47CFA0BC97D}"/>
    <cellStyle name="Total 2 2 6 2 2 5 2" xfId="25527" xr:uid="{352D14CE-8FA9-40B7-A00D-B69538773235}"/>
    <cellStyle name="Total 2 2 6 2 2 6" xfId="20371" xr:uid="{CDE2F1A4-BDC6-4FFE-A675-CD6AB3EB299E}"/>
    <cellStyle name="Total 2 2 6 2 2 6 2" xfId="44539" xr:uid="{638415B3-516B-423F-B3CF-9CBCB6E2C09F}"/>
    <cellStyle name="Total 2 2 6 2 2 7" xfId="24304" xr:uid="{BD3AB187-11CD-42A6-9ACF-A3E5485C4F6D}"/>
    <cellStyle name="Total 2 2 6 2 3" xfId="16988" xr:uid="{21A003F1-E778-4444-AA27-3D5E1874F663}"/>
    <cellStyle name="Total 2 2 6 2 3 2" xfId="21339" xr:uid="{54DC0DF6-3C6D-46BC-B3DE-5C074DF336CE}"/>
    <cellStyle name="Total 2 2 6 2 3 2 2" xfId="45458" xr:uid="{D9037BCF-8F98-411C-8F51-4C62FFC3A40A}"/>
    <cellStyle name="Total 2 2 6 2 3 3" xfId="24449" xr:uid="{31166290-4CD4-4267-A7B8-A6E756D99C1E}"/>
    <cellStyle name="Total 2 2 6 2 4" xfId="17364" xr:uid="{C41C7BE6-3E62-4D1B-814B-B3657AD9D715}"/>
    <cellStyle name="Total 2 2 6 2 4 2" xfId="23350" xr:uid="{14EC7F77-D773-4FA4-933D-52226867E63E}"/>
    <cellStyle name="Total 2 2 6 2 4 2 2" xfId="47310" xr:uid="{1F179C0A-93DB-4615-BAEC-3E8806625794}"/>
    <cellStyle name="Total 2 2 6 2 4 3" xfId="24796" xr:uid="{E7AD5255-7D5A-4910-9438-2893F2F8613F}"/>
    <cellStyle name="Total 2 2 6 2 5" xfId="23824" xr:uid="{640E693C-AA5D-44B7-8401-401260173B46}"/>
    <cellStyle name="Total 2 2 6 2 5 2" xfId="25270" xr:uid="{922E9946-6969-4374-A94F-26AA89AC51A0}"/>
    <cellStyle name="Total 2 2 6 2 6" xfId="23318" xr:uid="{D62491C0-A984-4499-97AF-82E3B6266AAD}"/>
    <cellStyle name="Total 2 2 6 2 6 2" xfId="24764" xr:uid="{FB8889F0-D2C8-469E-9C27-5802FDF9DC99}"/>
    <cellStyle name="Total 2 2 6 2 7" xfId="18867" xr:uid="{A8ACACF3-F7CA-4121-80CC-5BD49E16B314}"/>
    <cellStyle name="Total 2 2 6 2 7 2" xfId="43063" xr:uid="{B220CA13-6D78-4E53-8153-880C7F18DD2F}"/>
    <cellStyle name="Total 2 2 6 2 8" xfId="24140" xr:uid="{6AB0F877-248F-470F-A81D-8063FC58950E}"/>
    <cellStyle name="Total 2 2 6 3" xfId="3889" xr:uid="{CEAE6B90-5538-4959-A101-BE0C780CD978}"/>
    <cellStyle name="Total 2 2 6 3 2" xfId="12230" xr:uid="{2F98EB7E-B10F-4F4B-8392-08DA15D9CD82}"/>
    <cellStyle name="Total 2 2 6 3 2 2" xfId="21504" xr:uid="{7E45AEB7-AF47-4088-A457-1BCF0ED0C4B9}"/>
    <cellStyle name="Total 2 2 6 3 2 2 2" xfId="45605" xr:uid="{36DEE374-B974-4EE6-8BC4-ADD4433D61DC}"/>
    <cellStyle name="Total 2 2 6 3 2 3" xfId="24532" xr:uid="{D9174800-FFE4-4B9C-9B40-804C6AD9A724}"/>
    <cellStyle name="Total 2 2 6 3 3" xfId="17151" xr:uid="{6E5E9ED4-C494-4452-8680-8EAE0E446088}"/>
    <cellStyle name="Total 2 2 6 3 3 2" xfId="23467" xr:uid="{3AB85945-A95F-4775-8FD4-476349A75AB9}"/>
    <cellStyle name="Total 2 2 6 3 3 2 2" xfId="47399" xr:uid="{BF43EF10-5610-4C6C-A3F7-8AF1EAA14E14}"/>
    <cellStyle name="Total 2 2 6 3 3 3" xfId="24913" xr:uid="{8B4DF671-EEB5-43EF-BBB6-9D186EF2A449}"/>
    <cellStyle name="Total 2 2 6 3 4" xfId="17513" xr:uid="{4FA4D589-2F31-42FD-9F31-CBE928EC5DA8}"/>
    <cellStyle name="Total 2 2 6 3 4 2" xfId="21995" xr:uid="{C59084A8-B332-493A-96F4-A73DF0E28A6C}"/>
    <cellStyle name="Total 2 2 6 3 4 2 2" xfId="46067" xr:uid="{EAA1B174-BBE3-4F5A-BBEB-1C32C95C4413}"/>
    <cellStyle name="Total 2 2 6 3 4 3" xfId="24588" xr:uid="{24B6FE7C-7E73-462F-B1BF-E81899B61231}"/>
    <cellStyle name="Total 2 2 6 3 5" xfId="23426" xr:uid="{C973CA5E-7EBD-4703-8C1F-8397D72904A5}"/>
    <cellStyle name="Total 2 2 6 3 5 2" xfId="24872" xr:uid="{2789B45B-F380-4B05-9261-25D1D6E0B4D2}"/>
    <cellStyle name="Total 2 2 6 3 6" xfId="19032" xr:uid="{F5CA9BA9-CC3F-42CC-91DA-5DE3F76BB34F}"/>
    <cellStyle name="Total 2 2 6 3 6 2" xfId="43226" xr:uid="{580F1636-7056-47DD-814B-FA069EBF16D6}"/>
    <cellStyle name="Total 2 2 6 3 7" xfId="24205" xr:uid="{0C0B68A3-FC9E-4693-AE73-9C90E7AA5937}"/>
    <cellStyle name="Total 2 2 6 4" xfId="4158" xr:uid="{139E2DAE-E398-4D0C-A7BB-DA2924476E35}"/>
    <cellStyle name="Total 2 2 6 4 2" xfId="12499" xr:uid="{AE21CD9F-D97B-4D2C-BABE-7C81574CDE90}"/>
    <cellStyle name="Total 2 2 6 4 2 2" xfId="37084" xr:uid="{10E63DDD-A69E-41A1-9F49-AD9D2ECE469D}"/>
    <cellStyle name="Total 2 2 6 4 3" xfId="17216" xr:uid="{AD1E63E6-010B-49A0-B493-E487C47D4FAE}"/>
    <cellStyle name="Total 2 2 6 4 3 2" xfId="41563" xr:uid="{5E443CF2-CDD6-4390-991A-CD04E3AF8058}"/>
    <cellStyle name="Total 2 2 6 4 4" xfId="16974" xr:uid="{D4EBDA86-1522-4488-99C3-BDA1FB75E2C4}"/>
    <cellStyle name="Total 2 2 6 4 4 2" xfId="41460" xr:uid="{D08E68E2-047A-4A25-9F1D-F9B42F8948A1}"/>
    <cellStyle name="Total 2 2 6 4 5" xfId="20907" xr:uid="{7419BEC6-2CED-49F3-BC80-BB62A862150A}"/>
    <cellStyle name="Total 2 2 6 4 5 2" xfId="45043" xr:uid="{213FACDE-86D9-481E-8E4D-ED7B1549104B}"/>
    <cellStyle name="Total 2 2 6 4 6" xfId="24376" xr:uid="{767B24DB-27D4-4BB4-9461-4358B9996B3C}"/>
    <cellStyle name="Total 2 2 6 5" xfId="4646" xr:uid="{3876AECF-8415-4368-B89A-81D2FBEA7B6F}"/>
    <cellStyle name="Total 2 2 6 5 2" xfId="12987" xr:uid="{89206A35-B42C-4791-BFEB-5ADE47A16FCE}"/>
    <cellStyle name="Total 2 2 6 5 2 2" xfId="37572" xr:uid="{641A0654-5B46-4B90-9A53-78BE25ECE5E7}"/>
    <cellStyle name="Total 2 2 6 5 3" xfId="17320" xr:uid="{A576C1E0-141A-408F-8784-4FCD6B157C37}"/>
    <cellStyle name="Total 2 2 6 5 3 2" xfId="41655" xr:uid="{95F577B3-271F-4957-971A-5E4CE06CB872}"/>
    <cellStyle name="Total 2 2 6 5 4" xfId="17069" xr:uid="{E348F570-6919-40F2-B9AA-A0EE849461FA}"/>
    <cellStyle name="Total 2 2 6 5 4 2" xfId="41502" xr:uid="{85E15323-290D-4977-880E-1124AFB7070B}"/>
    <cellStyle name="Total 2 2 6 5 5" xfId="20917" xr:uid="{3C012009-9872-408A-A32E-73B421E74633}"/>
    <cellStyle name="Total 2 2 6 5 5 2" xfId="45052" xr:uid="{88DCE1DE-9514-4A61-A405-D69ABA549173}"/>
    <cellStyle name="Total 2 2 6 5 6" xfId="24384" xr:uid="{59F7BBA5-A38E-4985-842E-0DDBCE175252}"/>
    <cellStyle name="Total 2 2 6 6" xfId="5587" xr:uid="{50E006B0-AE35-421B-9733-ED20CFC26121}"/>
    <cellStyle name="Total 2 2 6 6 2" xfId="17478" xr:uid="{E921156D-552F-418D-9763-0CD3E60093F5}"/>
    <cellStyle name="Total 2 2 6 6 2 2" xfId="41777" xr:uid="{E9BC2746-D5C3-45DF-99D1-52F882D238B6}"/>
    <cellStyle name="Total 2 2 6 6 3" xfId="16943" xr:uid="{65CBAB64-A511-4B90-BDDA-3B3CE26C72F4}"/>
    <cellStyle name="Total 2 2 6 6 3 2" xfId="41450" xr:uid="{7450EA49-985B-4299-AB34-84A5B40E4C47}"/>
    <cellStyle name="Total 2 2 6 6 4" xfId="23888" xr:uid="{D4FE49AA-D39D-4625-9A23-A23A20828AA9}"/>
    <cellStyle name="Total 2 2 6 6 4 2" xfId="47589" xr:uid="{8EF5C0BE-C42F-471C-98DA-20CA36FF74B3}"/>
    <cellStyle name="Total 2 2 6 6 5" xfId="25334" xr:uid="{9B82420F-4958-4955-B8FB-1CBA2ED696F6}"/>
    <cellStyle name="Total 2 2 6 7" xfId="8754" xr:uid="{4E7A0B76-505B-46FD-8585-CBE21BDA4078}"/>
    <cellStyle name="Total 2 2 6 7 2" xfId="23427" xr:uid="{62BD4B60-0D25-45EE-8F16-783983DEE850}"/>
    <cellStyle name="Total 2 2 6 7 2 2" xfId="47377" xr:uid="{5CC0E43A-672E-42C7-8D9F-191135C982FE}"/>
    <cellStyle name="Total 2 2 6 7 3" xfId="24873" xr:uid="{1D20C8D9-D9F3-4DE3-B754-E8AFE0117661}"/>
    <cellStyle name="Total 2 2 6 8" xfId="8589" xr:uid="{6B2886D7-6D8B-4834-B3DB-5AE68505360A}"/>
    <cellStyle name="Total 2 2 6 8 2" xfId="33391" xr:uid="{67478477-E000-4122-8A92-FB650636EC44}"/>
    <cellStyle name="Total 2 2 6 9" xfId="17866" xr:uid="{A0492EEF-ABA6-4CDA-A189-D6175B57A2EE}"/>
    <cellStyle name="Total 2 2 6 9 2" xfId="42091" xr:uid="{E6B559F8-F8F8-45CE-ACAD-805A8370BF99}"/>
    <cellStyle name="Total 2 2 7" xfId="728" xr:uid="{EF23F5A3-AE92-45B2-BB15-E944757EEAFA}"/>
    <cellStyle name="Total 2 2 7 2" xfId="9123" xr:uid="{3EF7C380-24FA-4A5A-BA82-E1A6BB974C4C}"/>
    <cellStyle name="Total 2 2 7 2 2" xfId="21964" xr:uid="{A0C85D40-C58D-44C9-BC83-3B95478DE39C}"/>
    <cellStyle name="Total 2 2 7 2 2 2" xfId="46036" xr:uid="{4A44B0AE-84C6-495B-9C61-E04FC55A0D34}"/>
    <cellStyle name="Total 2 2 7 2 3" xfId="24584" xr:uid="{3DC7AF33-92DC-417A-91D8-774D4D29F48A}"/>
    <cellStyle name="Total 2 2 7 3" xfId="16869" xr:uid="{21F313DD-DCEA-4946-9D49-8D8E2F793A99}"/>
    <cellStyle name="Total 2 2 7 3 2" xfId="23645" xr:uid="{C4FCCDEB-3A46-4339-AEA3-725275270FB3}"/>
    <cellStyle name="Total 2 2 7 3 2 2" xfId="47513" xr:uid="{85967D57-FAFE-4300-9125-31B51825BBDB}"/>
    <cellStyle name="Total 2 2 7 3 3" xfId="25091" xr:uid="{29BE749B-589E-44F6-AF83-F2A34D0714F7}"/>
    <cellStyle name="Total 2 2 7 4" xfId="17009" xr:uid="{7185519B-949F-4099-B69A-03F120CAA48F}"/>
    <cellStyle name="Total 2 2 7 4 2" xfId="23694" xr:uid="{49BFDB22-69DF-46FD-8F30-A98002B4E0E4}"/>
    <cellStyle name="Total 2 2 7 4 2 2" xfId="47529" xr:uid="{CAF3E942-3984-49B6-AF44-E0E4A62246DE}"/>
    <cellStyle name="Total 2 2 7 4 3" xfId="25140" xr:uid="{B1029949-D5C3-4D82-A7A2-C3D2B75D22FA}"/>
    <cellStyle name="Total 2 2 7 5" xfId="23983" xr:uid="{63A1BB57-9450-455E-AB1C-A99B2F212F8B}"/>
    <cellStyle name="Total 2 2 7 5 2" xfId="25429" xr:uid="{AF4F9C73-FCA8-4240-86CE-7C79F8E29EE0}"/>
    <cellStyle name="Total 2 2 7 6" xfId="19499" xr:uid="{51A61EAE-9AF9-4A59-9618-60C759A6116B}"/>
    <cellStyle name="Total 2 2 7 6 2" xfId="43691" xr:uid="{10595D63-E40A-4CA8-9A36-28EE49914E98}"/>
    <cellStyle name="Total 2 2 7 7" xfId="24262" xr:uid="{5CF1847A-DF2C-4DCD-A59C-7EA92858A143}"/>
    <cellStyle name="Total 2 2 8" xfId="4716" xr:uid="{BED0CF19-3596-4BF5-A094-BD46210A0220}"/>
    <cellStyle name="Total 2 2 8 2" xfId="17366" xr:uid="{A1892821-55D9-40E4-BAB2-82769CBE3C81}"/>
    <cellStyle name="Total 2 2 8 2 2" xfId="21459" xr:uid="{AFEC8D66-E713-43A3-B900-7F4B323E7196}"/>
    <cellStyle name="Total 2 2 8 2 2 2" xfId="45565" xr:uid="{0DFB86BD-CC87-459E-B45B-B6729AD7BBC8}"/>
    <cellStyle name="Total 2 2 8 2 3" xfId="24526" xr:uid="{D0C6E417-A33F-4169-AA34-0BC50ECFDF60}"/>
    <cellStyle name="Total 2 2 8 3" xfId="17518" xr:uid="{B9C00458-DB9D-4175-B01B-AA57E304F554}"/>
    <cellStyle name="Total 2 2 8 3 2" xfId="23447" xr:uid="{89C9CAF8-20B9-4089-8303-8399C884F3D6}"/>
    <cellStyle name="Total 2 2 8 3 2 2" xfId="47384" xr:uid="{DF720FB8-50B7-4567-A210-68D86E592562}"/>
    <cellStyle name="Total 2 2 8 3 3" xfId="24893" xr:uid="{2D5E2F62-5296-43C8-9B04-CD73B2395FAA}"/>
    <cellStyle name="Total 2 2 8 4" xfId="23621" xr:uid="{0DE5926A-B833-415D-BB22-30727072FA2B}"/>
    <cellStyle name="Total 2 2 8 4 2" xfId="25067" xr:uid="{847EAC24-5913-402A-AE61-0657D5F6C412}"/>
    <cellStyle name="Total 2 2 8 5" xfId="20799" xr:uid="{E149517F-B190-470F-A500-08ECC5BB2F73}"/>
    <cellStyle name="Total 2 2 8 5 2" xfId="24353" xr:uid="{8910B1BD-7856-485B-847F-47395AE7214E}"/>
    <cellStyle name="Total 2 2 8 6" xfId="18985" xr:uid="{0FBB5154-6B55-4DC9-AA6E-DF1185124CA4}"/>
    <cellStyle name="Total 2 2 8 6 2" xfId="43179" xr:uid="{5E05222A-FDB0-4D0A-B6EA-0F39E87C9B28}"/>
    <cellStyle name="Total 2 2 8 7" xfId="24197" xr:uid="{B2163630-DE9F-4CCF-B906-AA95C9484C59}"/>
    <cellStyle name="Total 2 2 9" xfId="8750" xr:uid="{45997F0A-8402-4D9C-AD5A-31B2FB900998}"/>
    <cellStyle name="Total 2 2 9 2" xfId="20863" xr:uid="{994DBA25-6463-4CB5-8219-1F972EB40A42}"/>
    <cellStyle name="Total 2 2 9 2 2" xfId="45001" xr:uid="{880A806B-71A6-4A5A-9B11-211760C2A36F}"/>
    <cellStyle name="Total 2 2 9 3" xfId="24366" xr:uid="{920C65A0-1DC8-4C9D-95C3-7E30F0D7356E}"/>
    <cellStyle name="Total 2 3" xfId="291" xr:uid="{7F0F3ABE-94A5-4308-8BFC-D28D6B491664}"/>
    <cellStyle name="Total 2 3 10" xfId="16935" xr:uid="{C29753F4-CDD2-46CC-A4E0-C7BA8F3FB1B6}"/>
    <cellStyle name="Total 2 3 10 2" xfId="41444" xr:uid="{DDB8812B-4E7F-4BA8-9B86-8F75C13A586D}"/>
    <cellStyle name="Total 2 3 11" xfId="17780" xr:uid="{01AA9C1B-5BEA-46BC-89CD-A6DCE2D579E4}"/>
    <cellStyle name="Total 2 3 11 2" xfId="42005" xr:uid="{1CB6FD60-10F9-4D0C-AB18-29CD29F8BC28}"/>
    <cellStyle name="Total 2 3 12" xfId="18322" xr:uid="{0C6F50AF-677E-4BAB-97FF-6052403BB052}"/>
    <cellStyle name="Total 2 3 12 2" xfId="42547" xr:uid="{CA8B22F2-A9E9-45A8-BBC4-405B23865052}"/>
    <cellStyle name="Total 2 3 13" xfId="18366" xr:uid="{8A284E85-B4D8-4FB9-980D-BB6A58D7BB8B}"/>
    <cellStyle name="Total 2 3 2" xfId="303" xr:uid="{6E3C8FD7-84E6-4C6E-BD85-2BCD90560751}"/>
    <cellStyle name="Total 2 3 2 10" xfId="17785" xr:uid="{9EBF1EC9-5BC2-4B53-96E4-A11D6DDCE8F3}"/>
    <cellStyle name="Total 2 3 2 10 2" xfId="42010" xr:uid="{C446FE15-BF06-4E64-8575-1F67882D74D3}"/>
    <cellStyle name="Total 2 3 2 11" xfId="18329" xr:uid="{F4BD630F-0628-4CDF-B34E-27DAD43AC6FC}"/>
    <cellStyle name="Total 2 3 2 11 2" xfId="42554" xr:uid="{9E5DF55E-6EA9-40A3-B9B3-4318A3982DFA}"/>
    <cellStyle name="Total 2 3 2 12" xfId="24096" xr:uid="{0DF384C7-5940-480B-9094-F58CDA6B3232}"/>
    <cellStyle name="Total 2 3 2 2" xfId="337" xr:uid="{59AC2003-741A-407D-AACC-657057410782}"/>
    <cellStyle name="Total 2 3 2 2 10" xfId="18352" xr:uid="{19431F18-8F7F-4CF0-87C0-26D53A868B66}"/>
    <cellStyle name="Total 2 3 2 2 10 2" xfId="42577" xr:uid="{A3E63815-876E-4E13-A071-56CBC2822FF0}"/>
    <cellStyle name="Total 2 3 2 2 11" xfId="24113" xr:uid="{F8E4CE28-1C34-4971-8F5D-558BD1FA60D1}"/>
    <cellStyle name="Total 2 3 2 2 2" xfId="1737" xr:uid="{0B4F4806-1AF7-4855-8656-D15481A5ADDC}"/>
    <cellStyle name="Total 2 3 2 2 2 2" xfId="10080" xr:uid="{D7BBA8ED-D107-4411-8E78-C72078AB8B7E}"/>
    <cellStyle name="Total 2 3 2 2 2 2 2" xfId="22904" xr:uid="{C0C0F7E2-CB39-42F9-98D1-8CA28D5A06B2}"/>
    <cellStyle name="Total 2 3 2 2 2 2 2 2" xfId="24660" xr:uid="{4FF61D1E-96DB-4CE1-9621-FDC683C25DF7}"/>
    <cellStyle name="Total 2 3 2 2 2 2 3" xfId="23951" xr:uid="{DD31B3A5-F59C-4973-839F-04C8DD13BF34}"/>
    <cellStyle name="Total 2 3 2 2 2 2 3 2" xfId="25397" xr:uid="{144C8746-0177-491F-A0ED-724357861FC3}"/>
    <cellStyle name="Total 2 3 2 2 2 2 4" xfId="24036" xr:uid="{20E7AF14-E5C0-4A0E-8AB1-8B578F5ACEDD}"/>
    <cellStyle name="Total 2 3 2 2 2 2 4 2" xfId="25482" xr:uid="{A94EE6EB-8411-460E-BB52-5A09E41FBB44}"/>
    <cellStyle name="Total 2 3 2 2 2 2 5" xfId="23440" xr:uid="{08318224-C0A9-4598-B128-312411BF6592}"/>
    <cellStyle name="Total 2 3 2 2 2 2 5 2" xfId="24886" xr:uid="{9E3B95D1-2C28-445D-B2CB-D827C5BB247D}"/>
    <cellStyle name="Total 2 3 2 2 2 2 6" xfId="20439" xr:uid="{C86F5FBD-BB99-432F-B808-94C9927C9398}"/>
    <cellStyle name="Total 2 3 2 2 2 2 6 2" xfId="44601" xr:uid="{59906934-F120-4D6A-B369-55B384D37451}"/>
    <cellStyle name="Total 2 3 2 2 2 2 7" xfId="24308" xr:uid="{5A1550C4-774A-4B7B-A4B1-F3D3D0694962}"/>
    <cellStyle name="Total 2 3 2 2 2 3" xfId="17002" xr:uid="{D81657A9-EFA8-4083-A480-79FCCA038C58}"/>
    <cellStyle name="Total 2 3 2 2 2 3 2" xfId="21377" xr:uid="{727C00E6-142C-4E1C-B9DF-2D3B01282D17}"/>
    <cellStyle name="Total 2 3 2 2 2 3 2 2" xfId="45494" xr:uid="{EE1517DF-47EF-40C3-9741-FB1B30574BB5}"/>
    <cellStyle name="Total 2 3 2 2 2 3 3" xfId="24487" xr:uid="{F662B783-332F-4810-A5DD-E2BD33D1D288}"/>
    <cellStyle name="Total 2 3 2 2 2 4" xfId="16996" xr:uid="{F3CD0E93-C8F6-483D-9941-9EA9755E518F}"/>
    <cellStyle name="Total 2 3 2 2 2 4 2" xfId="23396" xr:uid="{BF543D7F-B07F-4897-891E-AC9EE8768E2F}"/>
    <cellStyle name="Total 2 3 2 2 2 4 2 2" xfId="47356" xr:uid="{C80669DF-C31F-49DC-9682-08AC34ABFF8B}"/>
    <cellStyle name="Total 2 3 2 2 2 4 3" xfId="24842" xr:uid="{ED2F1ECB-D8CB-44BE-BE67-DA2EF2C79D51}"/>
    <cellStyle name="Total 2 3 2 2 2 5" xfId="21341" xr:uid="{C7E2F3E7-8F72-458E-9E33-06CC50D76F5C}"/>
    <cellStyle name="Total 2 3 2 2 2 5 2" xfId="24451" xr:uid="{D019B081-CD8C-4B57-9008-0D55632AC536}"/>
    <cellStyle name="Total 2 3 2 2 2 6" xfId="23610" xr:uid="{90E74522-22B1-4C53-BDE5-71A84B7ED757}"/>
    <cellStyle name="Total 2 3 2 2 2 6 2" xfId="25056" xr:uid="{FA0A7279-0DDB-4653-97FF-CC8694947EBA}"/>
    <cellStyle name="Total 2 3 2 2 2 7" xfId="18913" xr:uid="{40973710-363F-45D6-B311-8FDD3DAF9251}"/>
    <cellStyle name="Total 2 3 2 2 2 7 2" xfId="43109" xr:uid="{4B22D8AC-B89C-459E-84E5-E5EF4AFE7B5D}"/>
    <cellStyle name="Total 2 3 2 2 2 8" xfId="24174" xr:uid="{F3D8A153-7B3F-42B4-A71C-09682D83E2B2}"/>
    <cellStyle name="Total 2 3 2 2 3" xfId="3877" xr:uid="{EC4B4F80-7B5A-4F36-91BC-0F79718E1432}"/>
    <cellStyle name="Total 2 3 2 2 3 2" xfId="12218" xr:uid="{0FD8023A-B4BE-417E-A51C-1175509427D3}"/>
    <cellStyle name="Total 2 3 2 2 3 2 2" xfId="21605" xr:uid="{55F088A0-AF23-4B22-9049-C7060D45F776}"/>
    <cellStyle name="Total 2 3 2 2 3 2 2 2" xfId="45690" xr:uid="{F490FC7E-1CF3-49C9-9842-5FFA6B8CA0AD}"/>
    <cellStyle name="Total 2 3 2 2 3 2 3" xfId="24563" xr:uid="{4E5D9FEF-863D-4B46-A0BA-7EC7080DADE9}"/>
    <cellStyle name="Total 2 3 2 2 3 3" xfId="17139" xr:uid="{6B2A69AC-8CCC-4517-BAA3-5FCB6D7AD190}"/>
    <cellStyle name="Total 2 3 2 2 3 3 2" xfId="23528" xr:uid="{D0FEC917-E511-45BC-A6A9-CA0FA4D3361C}"/>
    <cellStyle name="Total 2 3 2 2 3 3 2 2" xfId="47453" xr:uid="{772B65BF-77EB-4D0B-BF95-6F1D6BAD6F91}"/>
    <cellStyle name="Total 2 3 2 2 3 3 3" xfId="24974" xr:uid="{7017F491-573B-4221-8970-B16BDB04696B}"/>
    <cellStyle name="Total 2 3 2 2 3 4" xfId="16970" xr:uid="{89A9E72B-EEAE-47BE-A081-5A675E1DFBEA}"/>
    <cellStyle name="Total 2 3 2 2 3 4 2" xfId="23684" xr:uid="{BE1153A3-E5A7-40DB-9409-19602ABC0664}"/>
    <cellStyle name="Total 2 3 2 2 3 4 2 2" xfId="47524" xr:uid="{5860B97F-9035-472E-A919-E127E3E00CEE}"/>
    <cellStyle name="Total 2 3 2 2 3 4 3" xfId="25130" xr:uid="{31A2EF11-60C7-4502-A03D-5E11E99E4B9E}"/>
    <cellStyle name="Total 2 3 2 2 3 5" xfId="24080" xr:uid="{21E73447-FDF1-4374-AC0D-CFF6F0ECFA38}"/>
    <cellStyle name="Total 2 3 2 2 3 5 2" xfId="25526" xr:uid="{481F74A9-D5F7-4FBE-AC0A-1968969AB488}"/>
    <cellStyle name="Total 2 3 2 2 3 6" xfId="19136" xr:uid="{97E97D8B-F3FC-4F25-9CE8-246503F86924}"/>
    <cellStyle name="Total 2 3 2 2 3 6 2" xfId="43330" xr:uid="{1BA4B7BE-E33A-453F-BDB4-EEE8C76022A0}"/>
    <cellStyle name="Total 2 3 2 2 3 7" xfId="24239" xr:uid="{B0C16FB3-333A-4DC6-84DD-B0C9D00B4C2D}"/>
    <cellStyle name="Total 2 3 2 2 4" xfId="4262" xr:uid="{D9F753F2-EF6D-4C86-9687-D883498E09EB}"/>
    <cellStyle name="Total 2 3 2 2 4 2" xfId="12603" xr:uid="{E7318267-2048-4BC0-A8D7-FA8B2386008E}"/>
    <cellStyle name="Total 2 3 2 2 4 2 2" xfId="37188" xr:uid="{A11A221F-B2A2-4406-A88B-34C104BF773B}"/>
    <cellStyle name="Total 2 3 2 2 4 3" xfId="17264" xr:uid="{9723DDE7-EAD9-4EE1-87A1-62D9DDA43B59}"/>
    <cellStyle name="Total 2 3 2 2 4 3 2" xfId="41610" xr:uid="{FCB2B6BB-15F5-41E2-A10B-13CA13ED34C6}"/>
    <cellStyle name="Total 2 3 2 2 4 4" xfId="17619" xr:uid="{7D0C128D-9D68-4660-ADC7-2B8EB53E9A4B}"/>
    <cellStyle name="Total 2 3 2 2 4 4 2" xfId="41875" xr:uid="{6E734C8B-3D4E-4064-A268-2551E708B4E0}"/>
    <cellStyle name="Total 2 3 2 2 4 5" xfId="21008" xr:uid="{55225F15-27E0-4A4F-BFCF-2E76C2900965}"/>
    <cellStyle name="Total 2 3 2 2 4 5 2" xfId="45136" xr:uid="{909C7E7D-92DB-4554-8FEF-AE581F9939D8}"/>
    <cellStyle name="Total 2 3 2 2 4 6" xfId="24419" xr:uid="{49BE3459-2643-4350-BDE7-D21E55DA2BDD}"/>
    <cellStyle name="Total 2 3 2 2 5" xfId="4634" xr:uid="{F183C010-A4DF-433B-A0F9-9F25D6EF8D7F}"/>
    <cellStyle name="Total 2 3 2 2 5 2" xfId="12975" xr:uid="{145F86F7-4861-4967-A423-7335F7665F78}"/>
    <cellStyle name="Total 2 3 2 2 5 2 2" xfId="37560" xr:uid="{69F279F4-4726-48B1-826A-EC259E4A5772}"/>
    <cellStyle name="Total 2 3 2 2 5 3" xfId="17308" xr:uid="{0857C5A4-0872-49C9-831E-2BCECAABEEF8}"/>
    <cellStyle name="Total 2 3 2 2 5 3 2" xfId="41643" xr:uid="{7E0993C5-DE72-4E91-B335-ED69BE9E0741}"/>
    <cellStyle name="Total 2 3 2 2 5 4" xfId="17087" xr:uid="{0B5B9CBF-D759-4A73-AEB7-911CCA17DC71}"/>
    <cellStyle name="Total 2 3 2 2 5 4 2" xfId="41515" xr:uid="{8F2EED46-1378-49C2-AB21-095467A5199F}"/>
    <cellStyle name="Total 2 3 2 2 5 5" xfId="23227" xr:uid="{69ADEB1D-DD16-4D68-A9D7-D5C8A343361F}"/>
    <cellStyle name="Total 2 3 2 2 5 5 2" xfId="47238" xr:uid="{B80A47A3-64A3-4E4C-B75B-BF8BC3E7BB6B}"/>
    <cellStyle name="Total 2 3 2 2 5 6" xfId="24673" xr:uid="{64573065-BBC7-4770-ACA4-BCDDA715CB5D}"/>
    <cellStyle name="Total 2 3 2 2 6" xfId="5656" xr:uid="{52855EB0-0D61-4AF0-A83B-91DDA7DB0752}"/>
    <cellStyle name="Total 2 3 2 2 6 2" xfId="17492" xr:uid="{F656A8DD-6BC8-4FB2-82D4-13ACCC597812}"/>
    <cellStyle name="Total 2 3 2 2 6 2 2" xfId="41790" xr:uid="{B5B3EF38-CE39-453C-A857-544111B3F1BC}"/>
    <cellStyle name="Total 2 3 2 2 6 3" xfId="16866" xr:uid="{008A0B21-1D8C-4771-91C1-2FB01CA1910F}"/>
    <cellStyle name="Total 2 3 2 2 6 3 2" xfId="41431" xr:uid="{EA122A8D-655D-462C-A214-8C9AFD2C1D15}"/>
    <cellStyle name="Total 2 3 2 2 6 4" xfId="23913" xr:uid="{18BDF68D-7DDA-4C01-8E10-5FFD550ADDD7}"/>
    <cellStyle name="Total 2 3 2 2 6 4 2" xfId="47599" xr:uid="{2AA6A216-ACCC-4DE5-99A1-617C7B47BACD}"/>
    <cellStyle name="Total 2 3 2 2 6 5" xfId="25359" xr:uid="{56DD84C0-EBFD-4FB0-A499-7CF36A3FED6B}"/>
    <cellStyle name="Total 2 3 2 2 7" xfId="9283" xr:uid="{699A185B-631C-4481-A4B6-8DAEC0BD6E1C}"/>
    <cellStyle name="Total 2 3 2 2 7 2" xfId="22836" xr:uid="{FE398B31-9C0A-4CCD-BEAA-F54934CEAD91}"/>
    <cellStyle name="Total 2 3 2 2 7 2 2" xfId="46858" xr:uid="{0DD1F2DD-D35C-446C-99D6-B6E3ACA6902E}"/>
    <cellStyle name="Total 2 3 2 2 7 3" xfId="24650" xr:uid="{1A0ECD07-A3B4-4E25-AACF-CB06C275EE47}"/>
    <cellStyle name="Total 2 3 2 2 8" xfId="17523" xr:uid="{18F4DDBD-784A-4B53-B57B-2EEDAABCB755}"/>
    <cellStyle name="Total 2 3 2 2 8 2" xfId="41814" xr:uid="{F34BCD9F-44FF-4BCC-A60E-8F74680A7E2F}"/>
    <cellStyle name="Total 2 3 2 2 9" xfId="17939" xr:uid="{3E947638-2518-41B9-94F8-2E46839CD0C3}"/>
    <cellStyle name="Total 2 3 2 2 9 2" xfId="42164" xr:uid="{38558A07-29D8-4403-A41C-273B4AB2FBC8}"/>
    <cellStyle name="Total 2 3 2 3" xfId="1004" xr:uid="{EACD0395-30ED-45C5-9F7C-A432FF43CCA5}"/>
    <cellStyle name="Total 2 3 2 3 2" xfId="9380" xr:uid="{F79BABB2-6E34-46EA-A27A-FB64C1BFA2E1}"/>
    <cellStyle name="Total 2 3 2 3 2 2" xfId="22214" xr:uid="{3FE51159-ACE4-46CC-91C6-E88F26C280E1}"/>
    <cellStyle name="Total 2 3 2 3 2 2 2" xfId="24619" xr:uid="{A93E2947-4EBA-491D-8118-C6C23D5D170C}"/>
    <cellStyle name="Total 2 3 2 3 2 3" xfId="23744" xr:uid="{636681CB-0643-44C4-AB96-3A23474AD805}"/>
    <cellStyle name="Total 2 3 2 3 2 3 2" xfId="25190" xr:uid="{F94D7A09-CCC3-4F9D-869D-A5DE4F4B7687}"/>
    <cellStyle name="Total 2 3 2 3 2 4" xfId="23858" xr:uid="{7E380DA4-BFCE-40E5-84D2-FFC2E934E54F}"/>
    <cellStyle name="Total 2 3 2 3 2 4 2" xfId="25304" xr:uid="{A28F2899-E363-402C-8D70-51D3919CF30D}"/>
    <cellStyle name="Total 2 3 2 3 2 5" xfId="23557" xr:uid="{723A5762-FB45-4755-8367-3E19FAE70591}"/>
    <cellStyle name="Total 2 3 2 3 2 5 2" xfId="25003" xr:uid="{7AC5214D-F99E-4D30-A56C-9F706FD8A834}"/>
    <cellStyle name="Total 2 3 2 3 2 6" xfId="19749" xr:uid="{627CAD1D-920F-44AB-B0C7-ECD4915C8A05}"/>
    <cellStyle name="Total 2 3 2 3 2 6 2" xfId="43930" xr:uid="{EE0BF882-B52E-4823-B94E-EC07F6B9046D}"/>
    <cellStyle name="Total 2 3 2 3 2 7" xfId="24286" xr:uid="{77E2A0E4-54AC-486A-9CA8-DD0A92BC6D05}"/>
    <cellStyle name="Total 2 3 2 3 3" xfId="16914" xr:uid="{A3999B5C-72FD-4A40-B853-82F1FF517DFC}"/>
    <cellStyle name="Total 2 3 2 3 3 2" xfId="21358" xr:uid="{C566822A-57BB-4582-BD15-EAF9E74386DF}"/>
    <cellStyle name="Total 2 3 2 3 3 2 2" xfId="45476" xr:uid="{F839D9C8-0565-44A2-9279-C0ADF8355E93}"/>
    <cellStyle name="Total 2 3 2 3 3 3" xfId="24468" xr:uid="{A38DADDE-C237-4D98-9B7E-99AA8AD04CC3}"/>
    <cellStyle name="Total 2 3 2 3 4" xfId="16900" xr:uid="{B05AC6A2-6DA7-40FB-8EC7-90CD228E0A64}"/>
    <cellStyle name="Total 2 3 2 3 4 2" xfId="23373" xr:uid="{0EEC3550-0534-4673-8F16-E01F3E8E3D82}"/>
    <cellStyle name="Total 2 3 2 3 4 2 2" xfId="47333" xr:uid="{2E067061-5FD2-4D2A-8F79-824CE6488228}"/>
    <cellStyle name="Total 2 3 2 3 4 3" xfId="24819" xr:uid="{BCA98367-F026-412B-A82D-845060467BB7}"/>
    <cellStyle name="Total 2 3 2 3 5" xfId="23317" xr:uid="{69C57ED0-2235-4216-921C-F4F118E29158}"/>
    <cellStyle name="Total 2 3 2 3 5 2" xfId="24763" xr:uid="{A63450FB-F8EA-43D8-AB37-B303102F8FAF}"/>
    <cellStyle name="Total 2 3 2 3 6" xfId="23959" xr:uid="{5068C7A3-2549-47E6-B9BD-0604AB81B25A}"/>
    <cellStyle name="Total 2 3 2 3 6 2" xfId="25405" xr:uid="{A01F1C23-9452-4D4A-894E-2EF1F6C1D790}"/>
    <cellStyle name="Total 2 3 2 3 7" xfId="18890" xr:uid="{28509F2A-3E9E-4E1C-8819-46AC23020FD3}"/>
    <cellStyle name="Total 2 3 2 3 7 2" xfId="43086" xr:uid="{1CF1F974-C7AC-4BBF-8D5F-E397B2F8870F}"/>
    <cellStyle name="Total 2 3 2 3 8" xfId="24157" xr:uid="{A58FB706-EDA8-4925-99FE-CE9660C08322}"/>
    <cellStyle name="Total 2 3 2 4" xfId="3915" xr:uid="{BE3DBDCE-57EF-45AA-AEE9-F346686A61BC}"/>
    <cellStyle name="Total 2 3 2 4 2" xfId="12256" xr:uid="{A4FB8AA4-D880-4827-9B4F-D3E48B4D4E9B}"/>
    <cellStyle name="Total 2 3 2 4 2 2" xfId="21578" xr:uid="{73E0B152-4FEC-4A17-B7AA-8F25FF7707A7}"/>
    <cellStyle name="Total 2 3 2 4 2 2 2" xfId="45671" xr:uid="{8949CCAD-39EB-45B8-A08F-3235BD32AE74}"/>
    <cellStyle name="Total 2 3 2 4 2 3" xfId="24547" xr:uid="{086A988B-A25C-4E50-B80F-69311762B014}"/>
    <cellStyle name="Total 2 3 2 4 3" xfId="17177" xr:uid="{9A3FBA5A-6E5A-4AD0-9F56-5197B432DCCA}"/>
    <cellStyle name="Total 2 3 2 4 3 2" xfId="23503" xr:uid="{23FB8FDD-01D3-4A59-8524-52425FD07A7D}"/>
    <cellStyle name="Total 2 3 2 4 3 2 2" xfId="47429" xr:uid="{B9432C24-3C78-453F-9B1E-0D11FE1815EF}"/>
    <cellStyle name="Total 2 3 2 4 3 3" xfId="24949" xr:uid="{E1C00173-A073-4149-8E72-D643ADE2A7B4}"/>
    <cellStyle name="Total 2 3 2 4 4" xfId="17110" xr:uid="{0DC1A36E-837E-4A4F-814E-CF45337133A2}"/>
    <cellStyle name="Total 2 3 2 4 4 2" xfId="23308" xr:uid="{052D6782-31ED-4EA2-A550-E55B3B2B1873}"/>
    <cellStyle name="Total 2 3 2 4 4 2 2" xfId="47284" xr:uid="{20F2662F-0313-4B3D-A73D-7DEDFF96A252}"/>
    <cellStyle name="Total 2 3 2 4 4 3" xfId="24754" xr:uid="{9C74809E-E111-43E7-924E-3978A302FE70}"/>
    <cellStyle name="Total 2 3 2 4 5" xfId="23910" xr:uid="{1F4863A3-A798-4402-AFEF-2700238B891E}"/>
    <cellStyle name="Total 2 3 2 4 5 2" xfId="25356" xr:uid="{0E754199-B381-4CAB-8C62-BE50CFA2F8C1}"/>
    <cellStyle name="Total 2 3 2 4 6" xfId="19108" xr:uid="{B1EA1697-4995-4B82-8C18-AF93357E2841}"/>
    <cellStyle name="Total 2 3 2 4 6 2" xfId="43302" xr:uid="{06B9C2B4-D02C-4E9D-807E-C11A601ADCCE}"/>
    <cellStyle name="Total 2 3 2 4 7" xfId="24222" xr:uid="{E2EBAC5D-5509-4F57-A34D-978E2DC32A8B}"/>
    <cellStyle name="Total 2 3 2 5" xfId="4234" xr:uid="{275FEE82-BF10-47CF-A101-060AAFC7D007}"/>
    <cellStyle name="Total 2 3 2 5 2" xfId="12575" xr:uid="{90E43747-A4A1-4D28-9FC8-4F093B2E0FAF}"/>
    <cellStyle name="Total 2 3 2 5 2 2" xfId="37160" xr:uid="{54C9C6DF-5134-4662-91A5-A31B53CF0762}"/>
    <cellStyle name="Total 2 3 2 5 3" xfId="17241" xr:uid="{7713FBAE-A1AE-41D3-916C-D6F74A5B5131}"/>
    <cellStyle name="Total 2 3 2 5 3 2" xfId="41587" xr:uid="{DFDEBDA3-A28A-4B8F-A6A0-3F0E50220766}"/>
    <cellStyle name="Total 2 3 2 5 4" xfId="17540" xr:uid="{AB863F8F-C1D8-4F27-9B92-382F4C2E8611}"/>
    <cellStyle name="Total 2 3 2 5 4 2" xfId="41823" xr:uid="{29F179CC-5578-45F9-B5AE-6C4F9AB76BFA}"/>
    <cellStyle name="Total 2 3 2 5 5" xfId="20983" xr:uid="{2548217F-C4B2-42B6-B8D7-E5549740524C}"/>
    <cellStyle name="Total 2 3 2 5 5 2" xfId="45115" xr:uid="{26511CEC-F259-405E-8184-E33EBB7A484A}"/>
    <cellStyle name="Total 2 3 2 5 6" xfId="24399" xr:uid="{7CB5438E-60BA-42BA-9AA0-48341A28C35D}"/>
    <cellStyle name="Total 2 3 2 6" xfId="4672" xr:uid="{0FA3E994-23EC-4E07-9A11-C1D80E8D3743}"/>
    <cellStyle name="Total 2 3 2 6 2" xfId="13013" xr:uid="{07C518A1-016D-4364-961C-8CFB6D56652E}"/>
    <cellStyle name="Total 2 3 2 6 2 2" xfId="37598" xr:uid="{0C2A3EA3-76F5-47E5-A9D1-865EA933BD37}"/>
    <cellStyle name="Total 2 3 2 6 3" xfId="17346" xr:uid="{0093FA35-D044-444F-959C-2EB00275F7FF}"/>
    <cellStyle name="Total 2 3 2 6 3 2" xfId="41681" xr:uid="{9F5E6E24-D45E-4C3A-8845-AD6537796149}"/>
    <cellStyle name="Total 2 3 2 6 4" xfId="17034" xr:uid="{6F3E6A43-9A0E-4E48-AB8E-092BE2C10356}"/>
    <cellStyle name="Total 2 3 2 6 4 2" xfId="41476" xr:uid="{3C5B28E8-A3FF-4881-91B1-BD0CDF23DDB1}"/>
    <cellStyle name="Total 2 3 2 6 5" xfId="21424" xr:uid="{78AE605D-E17A-45AA-A0A3-BFB8F2DF603E}"/>
    <cellStyle name="Total 2 3 2 6 5 2" xfId="45531" xr:uid="{7081E3EE-54F7-4303-B843-9DD588CA8150}"/>
    <cellStyle name="Total 2 3 2 6 6" xfId="24520" xr:uid="{9743A6B9-3322-4AE2-9780-DBA9599E6812}"/>
    <cellStyle name="Total 2 3 2 7" xfId="4964" xr:uid="{43ADAB05-25E1-41B3-91B7-6F4BE2FA65AA}"/>
    <cellStyle name="Total 2 3 2 7 2" xfId="17411" xr:uid="{63987E33-BE8E-404E-A4F9-852E254786B0}"/>
    <cellStyle name="Total 2 3 2 7 2 2" xfId="41739" xr:uid="{5AB33ED6-AFB7-4F98-8850-A5C80CA5F36D}"/>
    <cellStyle name="Total 2 3 2 7 3" xfId="17445" xr:uid="{22749087-24FA-4FE7-81DA-7CCFEA0476E4}"/>
    <cellStyle name="Total 2 3 2 7 3 2" xfId="41758" xr:uid="{E5B53D02-CA7F-4FE9-9580-B3481B9C70A4}"/>
    <cellStyle name="Total 2 3 2 7 4" xfId="23804" xr:uid="{12D9C317-7D35-45D0-B2A3-42BC33991EB0}"/>
    <cellStyle name="Total 2 3 2 7 4 2" xfId="47561" xr:uid="{342FBC4D-DDAB-483F-AA32-7AB5733102A8}"/>
    <cellStyle name="Total 2 3 2 7 5" xfId="25250" xr:uid="{F84C4EC5-FD07-4A8D-AA3C-6683A43C7E4E}"/>
    <cellStyle name="Total 2 3 2 8" xfId="8609" xr:uid="{5A6CCB4F-FEB9-4EE7-8701-AC875A267DF8}"/>
    <cellStyle name="Total 2 3 2 8 2" xfId="23579" xr:uid="{DE5D4761-A73C-4876-80B2-3F5A4BDB0D93}"/>
    <cellStyle name="Total 2 3 2 8 2 2" xfId="47486" xr:uid="{D2040BC1-4DC4-44A5-9019-F985E6907B4A}"/>
    <cellStyle name="Total 2 3 2 8 3" xfId="25025" xr:uid="{7B9552D5-F8D9-4B66-82A1-D358B1447F65}"/>
    <cellStyle name="Total 2 3 2 9" xfId="17610" xr:uid="{84103A2D-BD80-4AD7-862C-A68B25D9FCA8}"/>
    <cellStyle name="Total 2 3 2 9 2" xfId="41867" xr:uid="{6ED5354E-8FD3-4DB3-B04F-D0D8F4D837D9}"/>
    <cellStyle name="Total 2 3 3" xfId="227" xr:uid="{99FCA6DD-CA23-494F-ACE7-AF920EB859E1}"/>
    <cellStyle name="Total 2 3 3 10" xfId="18315" xr:uid="{BF1B63EA-7B02-45B5-9C11-69F35E9FDFA4}"/>
    <cellStyle name="Total 2 3 3 10 2" xfId="42540" xr:uid="{56B4DBE5-300F-47D3-A7F5-3F7E491D7F29}"/>
    <cellStyle name="Total 2 3 3 11" xfId="18363" xr:uid="{2918824C-AA36-4C36-8AEF-153B31876B32}"/>
    <cellStyle name="Total 2 3 3 2" xfId="1669" xr:uid="{68877E29-CBF5-4575-B47E-1700D70785CC}"/>
    <cellStyle name="Total 2 3 3 2 2" xfId="10018" xr:uid="{CE55FA25-78CE-4482-9933-D8D5013F9F7D}"/>
    <cellStyle name="Total 2 3 3 2 2 2" xfId="22843" xr:uid="{AD1937E3-7BAF-4223-9049-94CA016ED166}"/>
    <cellStyle name="Total 2 3 3 2 2 2 2" xfId="24655" xr:uid="{6873F6E9-B340-4D9B-B9A0-5BF92DEBBA8A}"/>
    <cellStyle name="Total 2 3 3 2 2 3" xfId="23928" xr:uid="{154CD41E-1B8C-498B-9DC7-15FCB1DD25E6}"/>
    <cellStyle name="Total 2 3 3 2 2 3 2" xfId="25374" xr:uid="{06AFFFF3-FF03-4F5F-9582-98E7B70E45FD}"/>
    <cellStyle name="Total 2 3 3 2 2 4" xfId="21574" xr:uid="{08311705-0AAF-4667-96CF-E5C5E5B252D6}"/>
    <cellStyle name="Total 2 3 3 2 2 4 2" xfId="24544" xr:uid="{453F9BC2-5B14-494A-B7E9-60352968BABB}"/>
    <cellStyle name="Total 2 3 3 2 2 5" xfId="20786" xr:uid="{766B7CA3-2C0A-4A8B-AB02-6AD822542DB0}"/>
    <cellStyle name="Total 2 3 3 2 2 5 2" xfId="24343" xr:uid="{81B653DE-04CB-4857-9674-36BADE46A72C}"/>
    <cellStyle name="Total 2 3 3 2 2 6" xfId="20378" xr:uid="{B4DE874C-3150-4598-81EB-F724A1383F38}"/>
    <cellStyle name="Total 2 3 3 2 2 6 2" xfId="44543" xr:uid="{31BE9311-5E23-428B-9881-B4E7A1B44362}"/>
    <cellStyle name="Total 2 3 3 2 2 7" xfId="24306" xr:uid="{36700CA4-0C6B-47ED-8553-58981619A827}"/>
    <cellStyle name="Total 2 3 3 2 3" xfId="16994" xr:uid="{5880E132-5EDB-43AE-B601-6964D2D1EB51}"/>
    <cellStyle name="Total 2 3 3 2 3 2" xfId="21346" xr:uid="{AC168026-DF3E-4354-92B6-BA8F50D240D6}"/>
    <cellStyle name="Total 2 3 3 2 3 2 2" xfId="45464" xr:uid="{45E87016-C13D-4B8E-A03F-107D89B4120A}"/>
    <cellStyle name="Total 2 3 3 2 3 3" xfId="24456" xr:uid="{8F2C19E5-A49F-451E-9F5B-DFAB7DC6071F}"/>
    <cellStyle name="Total 2 3 3 2 4" xfId="17031" xr:uid="{357B42EF-E849-458C-A0E2-95529B65F053}"/>
    <cellStyle name="Total 2 3 3 2 4 2" xfId="23359" xr:uid="{BF5E32A9-6566-4552-BD20-E59FB73F7D7F}"/>
    <cellStyle name="Total 2 3 3 2 4 2 2" xfId="47319" xr:uid="{40857231-52CA-4057-9253-13385240A571}"/>
    <cellStyle name="Total 2 3 3 2 4 3" xfId="24805" xr:uid="{8E4A42F4-FF30-414B-AB79-0FA8D7F4B01F}"/>
    <cellStyle name="Total 2 3 3 2 5" xfId="23619" xr:uid="{3B255CF5-0705-4E20-AB79-3016646635B9}"/>
    <cellStyle name="Total 2 3 3 2 5 2" xfId="25065" xr:uid="{7A2F76A6-0722-48BD-865C-6A4C0B2EAA62}"/>
    <cellStyle name="Total 2 3 3 2 6" xfId="20913" xr:uid="{4226E12F-1826-4019-AE65-BA0295DDC69B}"/>
    <cellStyle name="Total 2 3 3 2 6 2" xfId="24380" xr:uid="{24A4A025-5CDA-4C4C-8AD8-C9829EF7BB2F}"/>
    <cellStyle name="Total 2 3 3 2 7" xfId="18876" xr:uid="{02B7BF47-800F-4B3A-BA9C-09EC2F81872C}"/>
    <cellStyle name="Total 2 3 3 2 7 2" xfId="43072" xr:uid="{0D88D26E-2FA7-489C-883E-1F3809375D5C}"/>
    <cellStyle name="Total 2 3 3 2 8" xfId="24146" xr:uid="{9145A9C2-8C12-4985-9D41-A976AAF87B73}"/>
    <cellStyle name="Total 2 3 3 3" xfId="3873" xr:uid="{C24CE9C8-673F-41F8-B128-4D4594D8A658}"/>
    <cellStyle name="Total 2 3 3 3 2" xfId="12214" xr:uid="{F1B74C82-FA68-47F0-AD3A-C3BEB00C938F}"/>
    <cellStyle name="Total 2 3 3 3 2 2" xfId="21513" xr:uid="{8852581E-AC7F-4A63-A917-62285849C2CC}"/>
    <cellStyle name="Total 2 3 3 3 2 2 2" xfId="45611" xr:uid="{7AD9767F-28AD-4020-B6D6-CA85AE2885FE}"/>
    <cellStyle name="Total 2 3 3 3 2 3" xfId="24536" xr:uid="{E9E7E839-11C5-4D28-8F7A-F9073872F452}"/>
    <cellStyle name="Total 2 3 3 3 3" xfId="17135" xr:uid="{C5E5170B-5772-4973-88C3-697146A3EBFC}"/>
    <cellStyle name="Total 2 3 3 3 3 2" xfId="23477" xr:uid="{A21A6699-951F-4D75-9EA5-40A47D2B4EC2}"/>
    <cellStyle name="Total 2 3 3 3 3 2 2" xfId="47409" xr:uid="{BC85D688-F648-493E-BF62-F48097F5E440}"/>
    <cellStyle name="Total 2 3 3 3 3 3" xfId="24923" xr:uid="{396CF16B-367A-4CBA-B7E8-9210AB6DD893}"/>
    <cellStyle name="Total 2 3 3 3 4" xfId="17439" xr:uid="{77D27CAF-28DB-47FE-A192-D78514C2F5A0}"/>
    <cellStyle name="Total 2 3 3 3 4 2" xfId="23986" xr:uid="{50232B36-2AA7-43D4-9AEA-E966E904F445}"/>
    <cellStyle name="Total 2 3 3 3 4 2 2" xfId="47626" xr:uid="{A53FA60A-CD7B-45FB-B46E-E9994518620E}"/>
    <cellStyle name="Total 2 3 3 3 4 3" xfId="25432" xr:uid="{6CCC97C6-B58D-43F2-9F3D-E0B114A7C541}"/>
    <cellStyle name="Total 2 3 3 3 5" xfId="23730" xr:uid="{E23B10EC-7BB2-4DCF-8FF0-1F4DD611AB04}"/>
    <cellStyle name="Total 2 3 3 3 5 2" xfId="25176" xr:uid="{BE9D6C6B-B77E-45FE-A27C-B489E2F5FA03}"/>
    <cellStyle name="Total 2 3 3 3 6" xfId="19043" xr:uid="{DEC5C8F7-81FC-4350-B245-F1B291754FF0}"/>
    <cellStyle name="Total 2 3 3 3 6 2" xfId="43237" xr:uid="{8F804BEE-8E66-43E9-94B9-D193467A6436}"/>
    <cellStyle name="Total 2 3 3 3 7" xfId="24211" xr:uid="{6881BD4E-0C64-4885-8863-3E060B073292}"/>
    <cellStyle name="Total 2 3 3 4" xfId="4169" xr:uid="{E59D9CA2-74FA-4FF0-9882-D9CA815FD028}"/>
    <cellStyle name="Total 2 3 3 4 2" xfId="12510" xr:uid="{03442912-A7C3-4CEE-8B8C-9ECE39C0FCA5}"/>
    <cellStyle name="Total 2 3 3 4 2 2" xfId="37095" xr:uid="{BB44E969-83B7-4FD2-8365-B63FBEA60B38}"/>
    <cellStyle name="Total 2 3 3 4 3" xfId="17225" xr:uid="{3614FF08-8331-4148-94D2-F43BE610E903}"/>
    <cellStyle name="Total 2 3 3 4 3 2" xfId="41572" xr:uid="{D627BCD8-E1BB-447E-8181-083E0114FE04}"/>
    <cellStyle name="Total 2 3 3 4 4" xfId="17599" xr:uid="{42E616EB-76D6-4FBB-AC6A-9D705BD3F96C}"/>
    <cellStyle name="Total 2 3 3 4 4 2" xfId="41859" xr:uid="{26195B7B-F2EE-43CD-9A9E-8AD281210408}"/>
    <cellStyle name="Total 2 3 3 4 5" xfId="20916" xr:uid="{8D3ED64F-4EB7-4469-9916-B1064E0654AA}"/>
    <cellStyle name="Total 2 3 3 4 5 2" xfId="45051" xr:uid="{1FCFF69A-A14D-45FE-9D46-8213A3637DCA}"/>
    <cellStyle name="Total 2 3 3 4 6" xfId="24383" xr:uid="{BE701BCE-4386-4BB5-B831-99868A015F0B}"/>
    <cellStyle name="Total 2 3 3 5" xfId="4630" xr:uid="{3B7EFB9B-9944-4766-A143-7FF17E88B0E8}"/>
    <cellStyle name="Total 2 3 3 5 2" xfId="12971" xr:uid="{18405E3B-BE48-4C6A-82DB-3B6858EA1623}"/>
    <cellStyle name="Total 2 3 3 5 2 2" xfId="37556" xr:uid="{5B27DD6B-E17A-44EB-A359-E3F4DCEF68E5}"/>
    <cellStyle name="Total 2 3 3 5 3" xfId="17304" xr:uid="{E88FC782-C975-4CDC-9AD6-8CD3D8616EEF}"/>
    <cellStyle name="Total 2 3 3 5 3 2" xfId="41639" xr:uid="{98C4045B-7FA6-4387-909B-DB85E9399566}"/>
    <cellStyle name="Total 2 3 3 5 4" xfId="17049" xr:uid="{99EDA374-EE59-4CB2-A0C4-FE4BD60A73C8}"/>
    <cellStyle name="Total 2 3 3 5 4 2" xfId="41487" xr:uid="{A4B41D70-2A6E-4197-A21C-957D3BEABC79}"/>
    <cellStyle name="Total 2 3 3 5 5" xfId="20993" xr:uid="{222E6A73-E731-4BF0-8AA7-BFFDAA1C9C43}"/>
    <cellStyle name="Total 2 3 3 5 5 2" xfId="45124" xr:uid="{F81D2FEC-C6BC-453F-8C19-77433EA23088}"/>
    <cellStyle name="Total 2 3 3 5 6" xfId="24406" xr:uid="{FFBBEEFB-385A-4CC9-ACB9-BC9B34BC9539}"/>
    <cellStyle name="Total 2 3 3 6" xfId="5595" xr:uid="{C52A3289-DBC1-4A86-A169-8FFC75D731CC}"/>
    <cellStyle name="Total 2 3 3 6 2" xfId="17484" xr:uid="{95204805-720B-44D7-8696-A05200E98674}"/>
    <cellStyle name="Total 2 3 3 6 2 2" xfId="41783" xr:uid="{3ED74B12-D78C-4732-B7EC-AF3A2B29DE76}"/>
    <cellStyle name="Total 2 3 3 6 3" xfId="8741" xr:uid="{01C362F3-61A1-41D4-8324-B809EF14195C}"/>
    <cellStyle name="Total 2 3 3 6 3 2" xfId="33519" xr:uid="{DD0175F2-DF99-4116-BB4F-B1FD7AE2CACF}"/>
    <cellStyle name="Total 2 3 3 6 4" xfId="23283" xr:uid="{4E7AEEB7-026A-4860-967E-A32206ECC748}"/>
    <cellStyle name="Total 2 3 3 6 4 2" xfId="47271" xr:uid="{84BC722D-D7C6-4AAD-8D7E-730C53FE7BB3}"/>
    <cellStyle name="Total 2 3 3 6 5" xfId="24729" xr:uid="{05F506B0-5792-49D4-A3EA-453F4658112B}"/>
    <cellStyle name="Total 2 3 3 7" xfId="9151" xr:uid="{2FE75D3E-82B6-43EF-8C08-B8C110F7A9D7}"/>
    <cellStyle name="Total 2 3 3 7 2" xfId="23973" xr:uid="{E3D1744F-3CE8-40F2-A0BD-450A1F51EED1}"/>
    <cellStyle name="Total 2 3 3 7 2 2" xfId="47620" xr:uid="{57202C0A-7BAF-422E-88A5-1C27902459C0}"/>
    <cellStyle name="Total 2 3 3 7 3" xfId="25419" xr:uid="{03D25F43-5EA4-480F-88B7-99860D648B43}"/>
    <cellStyle name="Total 2 3 3 8" xfId="17670" xr:uid="{D4CD60F7-7633-4D27-93B5-61BC3F650DCB}"/>
    <cellStyle name="Total 2 3 3 8 2" xfId="41907" xr:uid="{39C1E66D-9007-4BEE-B130-DCA2EA278BE0}"/>
    <cellStyle name="Total 2 3 3 9" xfId="17872" xr:uid="{C2CFD9C3-EA32-4255-B76A-9258AA5063B8}"/>
    <cellStyle name="Total 2 3 3 9 2" xfId="42097" xr:uid="{AA8EF1C4-A7E3-4521-89D0-07ED473CAB59}"/>
    <cellStyle name="Total 2 3 4" xfId="774" xr:uid="{EFDAB4ED-3634-4E15-B6C9-83DBEBA3860C}"/>
    <cellStyle name="Total 2 3 4 2" xfId="9159" xr:uid="{6AAF9930-25AB-45A0-943B-D68B8FD37BDD}"/>
    <cellStyle name="Total 2 3 4 2 2" xfId="21999" xr:uid="{1EB4ECF2-29AA-4428-BF5F-284691ED839F}"/>
    <cellStyle name="Total 2 3 4 2 2 2" xfId="24591" xr:uid="{E058CF9D-B1D5-4632-9D4D-80EB90E850A5}"/>
    <cellStyle name="Total 2 3 4 2 3" xfId="23655" xr:uid="{6875376E-7D58-42E6-B06A-85947DE61824}"/>
    <cellStyle name="Total 2 3 4 2 3 2" xfId="25101" xr:uid="{CDEFCCA8-01B1-4A8A-8005-0C239CC858FD}"/>
    <cellStyle name="Total 2 3 4 2 4" xfId="23588" xr:uid="{D52E7132-E111-4F14-854A-13A159821E33}"/>
    <cellStyle name="Total 2 3 4 2 4 2" xfId="25034" xr:uid="{696F16F2-FC13-48CD-8808-EF37AD31F977}"/>
    <cellStyle name="Total 2 3 4 2 5" xfId="24061" xr:uid="{F9E7E1D9-425F-4A78-91E3-2009F4B503F2}"/>
    <cellStyle name="Total 2 3 4 2 5 2" xfId="25507" xr:uid="{6BBEE28A-78F6-456E-83FC-C376764A3FFC}"/>
    <cellStyle name="Total 2 3 4 2 6" xfId="19532" xr:uid="{9D3C5568-861F-4EF1-9351-A644F19CDEF6}"/>
    <cellStyle name="Total 2 3 4 2 6 2" xfId="43721" xr:uid="{7C82EE8E-2B12-4A7C-A37B-8F83D1D1E94D}"/>
    <cellStyle name="Total 2 3 4 2 7" xfId="24264" xr:uid="{639D3F8F-D90A-431C-803E-1AE0D0730DC5}"/>
    <cellStyle name="Total 2 3 4 3" xfId="16873" xr:uid="{B61F83F4-4F86-4FD8-AEBA-2E186BF95D18}"/>
    <cellStyle name="Total 2 3 4 3 2" xfId="21352" xr:uid="{67254359-3E95-4B95-97BA-898D11500646}"/>
    <cellStyle name="Total 2 3 4 3 2 2" xfId="45470" xr:uid="{AC58F2FE-17DA-4C08-B416-0AEB9EB46D83}"/>
    <cellStyle name="Total 2 3 4 3 3" xfId="24462" xr:uid="{9A892C4F-8A7B-4A16-BB11-D47F0EB6AB33}"/>
    <cellStyle name="Total 2 3 4 4" xfId="17557" xr:uid="{722B97C1-32CC-43E1-8A36-C22D3479FCF1}"/>
    <cellStyle name="Total 2 3 4 4 2" xfId="23366" xr:uid="{BA10AF2F-81D8-45D3-A793-ADF352000BB9}"/>
    <cellStyle name="Total 2 3 4 4 2 2" xfId="47326" xr:uid="{735C681E-CD23-4533-9A6F-9F8ED7E67A39}"/>
    <cellStyle name="Total 2 3 4 4 3" xfId="24812" xr:uid="{FDBA54A5-8B38-487B-A85D-FE525319B0E8}"/>
    <cellStyle name="Total 2 3 4 5" xfId="20758" xr:uid="{343304F6-3D3D-4E9E-A01E-98169A4B15BC}"/>
    <cellStyle name="Total 2 3 4 5 2" xfId="24315" xr:uid="{10DABDBD-C2C5-4252-996E-4E82A6A4EF55}"/>
    <cellStyle name="Total 2 3 4 6" xfId="23974" xr:uid="{4CB289E7-8D3A-4B87-A2B1-52AC9C6B9B27}"/>
    <cellStyle name="Total 2 3 4 6 2" xfId="25420" xr:uid="{063D5C27-6964-4A41-BF8F-93079D1D092E}"/>
    <cellStyle name="Total 2 3 4 7" xfId="18883" xr:uid="{57E1C520-0781-47A4-9D47-938D7C93536B}"/>
    <cellStyle name="Total 2 3 4 7 2" xfId="43079" xr:uid="{46071F05-0805-4174-A000-A309E59FE966}"/>
    <cellStyle name="Total 2 3 4 8" xfId="24151" xr:uid="{A598FB8B-86B4-4EA1-8F02-19DEFE3C7719}"/>
    <cellStyle name="Total 2 3 5" xfId="3923" xr:uid="{B66C5B38-779B-403D-8785-927D94FA5988}"/>
    <cellStyle name="Total 2 3 5 2" xfId="12264" xr:uid="{861DD16E-94E1-4C06-8AAF-0398F9847E9A}"/>
    <cellStyle name="Total 2 3 5 2 2" xfId="21571" xr:uid="{2156703B-CF9D-45E3-98F1-2F41D5CC5A76}"/>
    <cellStyle name="Total 2 3 5 2 2 2" xfId="45666" xr:uid="{62078FE0-ADBD-47D6-B5F2-71EE9193D3DE}"/>
    <cellStyle name="Total 2 3 5 2 3" xfId="24541" xr:uid="{D67A2FFD-3451-4F20-BB0A-E72C5C1E5DCB}"/>
    <cellStyle name="Total 2 3 5 3" xfId="17185" xr:uid="{8CBA4787-5835-434C-88D9-CDCBE80158CF}"/>
    <cellStyle name="Total 2 3 5 3 2" xfId="23496" xr:uid="{3A892EEE-B339-4256-A2D3-4E1544CF0BBA}"/>
    <cellStyle name="Total 2 3 5 3 2 2" xfId="47422" xr:uid="{9D2745B1-213D-4827-965C-36D4730E5C7C}"/>
    <cellStyle name="Total 2 3 5 3 3" xfId="24942" xr:uid="{FA2E75D7-D6BC-4437-886A-87D2D7D29EF1}"/>
    <cellStyle name="Total 2 3 5 4" xfId="17014" xr:uid="{FCBC5816-9DBD-4D1C-A43C-EFC9289DB03E}"/>
    <cellStyle name="Total 2 3 5 4 2" xfId="23696" xr:uid="{F8C8F1AC-D931-428C-995B-E1F0FDEC6924}"/>
    <cellStyle name="Total 2 3 5 4 2 2" xfId="47530" xr:uid="{A1422A18-FA94-49BA-A6AA-BCC396A35474}"/>
    <cellStyle name="Total 2 3 5 4 3" xfId="25142" xr:uid="{7D6C14DA-D4E9-4E06-92B3-814BA3F3108C}"/>
    <cellStyle name="Total 2 3 5 5" xfId="23800" xr:uid="{AFA5353B-3034-4FD0-9589-FB842EA92E87}"/>
    <cellStyle name="Total 2 3 5 5 2" xfId="25246" xr:uid="{518CFE68-8966-4B7D-8BC2-813C10C7629C}"/>
    <cellStyle name="Total 2 3 5 6" xfId="19101" xr:uid="{6C6D1FFA-3C12-4066-B936-884E4FF0D74E}"/>
    <cellStyle name="Total 2 3 5 6 2" xfId="43295" xr:uid="{C667BC58-5687-4E0C-9F4C-06AD14E810A3}"/>
    <cellStyle name="Total 2 3 5 7" xfId="24216" xr:uid="{B3E3DEF5-55D3-4862-BA5B-33E0E8AD3646}"/>
    <cellStyle name="Total 2 3 6" xfId="4227" xr:uid="{2058F54E-0D01-4356-9D37-56103E511ADD}"/>
    <cellStyle name="Total 2 3 6 2" xfId="12568" xr:uid="{B187D5C1-D66F-4675-880F-060714C4FEC5}"/>
    <cellStyle name="Total 2 3 6 2 2" xfId="37153" xr:uid="{CC920F03-0279-49B9-9D89-137F1974A2FE}"/>
    <cellStyle name="Total 2 3 6 3" xfId="17234" xr:uid="{7250E6C6-CD53-4E70-939C-8B5BC77D3F6C}"/>
    <cellStyle name="Total 2 3 6 3 2" xfId="41580" xr:uid="{E1026D5E-ACD8-41BC-9902-8AC45E6FBF54}"/>
    <cellStyle name="Total 2 3 6 4" xfId="17229" xr:uid="{F40038FE-966D-4F60-AF1D-4F447928561F}"/>
    <cellStyle name="Total 2 3 6 4 2" xfId="41575" xr:uid="{2ECB2C51-7862-448B-8791-55162ABC4A38}"/>
    <cellStyle name="Total 2 3 6 5" xfId="20974" xr:uid="{0A95F97E-9B63-4AE2-9B4A-FE4CF570E37B}"/>
    <cellStyle name="Total 2 3 6 5 2" xfId="45109" xr:uid="{7C092B89-33A8-4397-9C5D-09B61B03688A}"/>
    <cellStyle name="Total 2 3 6 6" xfId="24390" xr:uid="{7275EA39-ECB6-4BF2-8B8C-9408D01208B7}"/>
    <cellStyle name="Total 2 3 7" xfId="4680" xr:uid="{0AFFA471-AEB2-49C7-9828-632ADD279FD3}"/>
    <cellStyle name="Total 2 3 7 2" xfId="13021" xr:uid="{6FE301F3-2662-4C59-BF24-C27F8DFD5D0D}"/>
    <cellStyle name="Total 2 3 7 2 2" xfId="37606" xr:uid="{B5E2EDAA-2957-4A54-B793-0787057DD142}"/>
    <cellStyle name="Total 2 3 7 3" xfId="17354" xr:uid="{7E5A8C2E-FC24-4933-9E0E-D0524481290B}"/>
    <cellStyle name="Total 2 3 7 3 2" xfId="41689" xr:uid="{5625BF9E-9E15-4E6C-BB23-B86D71FBE741}"/>
    <cellStyle name="Total 2 3 7 4" xfId="16851" xr:uid="{EC522C40-7FAA-4130-A3E2-B7E6C2568C16}"/>
    <cellStyle name="Total 2 3 7 4 2" xfId="41423" xr:uid="{A18F11F9-8B09-4D99-B121-C2E6780A5A16}"/>
    <cellStyle name="Total 2 3 7 5" xfId="21421" xr:uid="{03F004F3-1834-42F9-BC67-AAE6D3952534}"/>
    <cellStyle name="Total 2 3 7 5 2" xfId="45528" xr:uid="{988DE135-C79B-4AA3-BF98-E50338CAF6C3}"/>
    <cellStyle name="Total 2 3 7 6" xfId="24519" xr:uid="{B875BDBC-BFC5-453B-AA20-DD6576F5B8AF}"/>
    <cellStyle name="Total 2 3 8" xfId="4747" xr:uid="{ABD12194-5A12-4B4F-8635-56527601CFE5}"/>
    <cellStyle name="Total 2 3 8 2" xfId="17371" xr:uid="{7C0B8C9E-4904-4120-9713-4122E628DE2A}"/>
    <cellStyle name="Total 2 3 8 2 2" xfId="41701" xr:uid="{223B247E-53E4-48EC-BAB9-9DC4D8116618}"/>
    <cellStyle name="Total 2 3 8 3" xfId="17470" xr:uid="{8A25C53C-8057-49F8-817A-35477DBD5D65}"/>
    <cellStyle name="Total 2 3 8 3 2" xfId="41770" xr:uid="{B9C20C49-6313-42A8-BBA8-595A6ECC0FA4}"/>
    <cellStyle name="Total 2 3 8 4" xfId="23627" xr:uid="{54A8E11A-EBE3-44DC-B5AD-76AD4DE80DD0}"/>
    <cellStyle name="Total 2 3 8 4 2" xfId="47504" xr:uid="{CD51FAEA-FC26-4892-B683-F48434B6E92D}"/>
    <cellStyle name="Total 2 3 8 5" xfId="25073" xr:uid="{D84008C6-E7A8-48B8-9B4C-9D5458D55AE3}"/>
    <cellStyle name="Total 2 3 9" xfId="8752" xr:uid="{C3A79500-A9C1-4563-A105-0F719220EE1A}"/>
    <cellStyle name="Total 2 3 9 2" xfId="23285" xr:uid="{F8DCC28C-D794-498A-A328-82531437130B}"/>
    <cellStyle name="Total 2 3 9 2 2" xfId="47273" xr:uid="{D05DFB86-9AFF-45FA-A4A0-885AED92C191}"/>
    <cellStyle name="Total 2 3 9 3" xfId="24731" xr:uid="{51AD0728-FCBE-4995-93F2-489CA98D3347}"/>
    <cellStyle name="Total 2 4" xfId="304" xr:uid="{93D2E0D8-A496-45CC-ABB7-80832C9CD3FB}"/>
    <cellStyle name="Total 2 4 10" xfId="17786" xr:uid="{51AB3C8F-A71A-43F7-8C77-B790D19E09DE}"/>
    <cellStyle name="Total 2 4 10 2" xfId="42011" xr:uid="{511CB5B1-A269-4B30-B578-A8D008950EE4}"/>
    <cellStyle name="Total 2 4 11" xfId="18330" xr:uid="{B8D16209-04A9-42CB-9DFC-E9FC1D4AFB55}"/>
    <cellStyle name="Total 2 4 11 2" xfId="42555" xr:uid="{B28AE54B-04D1-4940-A598-722BB39936D0}"/>
    <cellStyle name="Total 2 4 12" xfId="24097" xr:uid="{8B496B25-AC27-4F6B-9284-C5E0BE747309}"/>
    <cellStyle name="Total 2 4 2" xfId="338" xr:uid="{DA6E1440-77FA-4B0E-ADA5-72A1D6E5FC01}"/>
    <cellStyle name="Total 2 4 2 10" xfId="18353" xr:uid="{66CC3756-F351-48C7-B93E-D383BDFA99BD}"/>
    <cellStyle name="Total 2 4 2 10 2" xfId="42578" xr:uid="{CA93857E-3C00-46CB-B4A7-C627221075B8}"/>
    <cellStyle name="Total 2 4 2 11" xfId="24114" xr:uid="{99F58AD2-C727-4715-A748-C813CAD8081D}"/>
    <cellStyle name="Total 2 4 2 2" xfId="1009" xr:uid="{EC1C4167-38DB-4592-81CB-F877189DA911}"/>
    <cellStyle name="Total 2 4 2 2 2" xfId="9385" xr:uid="{2952AB0C-4256-40CD-8F85-FE159524E1FF}"/>
    <cellStyle name="Total 2 4 2 2 2 2" xfId="22218" xr:uid="{E7A098F2-1D2C-4D62-BC6F-99A91D162F3B}"/>
    <cellStyle name="Total 2 4 2 2 2 2 2" xfId="24623" xr:uid="{372F1742-ADB1-491F-8C0A-756DE5DA6290}"/>
    <cellStyle name="Total 2 4 2 2 2 3" xfId="23748" xr:uid="{4C505C61-7416-4E96-BF32-D1D1F1226314}"/>
    <cellStyle name="Total 2 4 2 2 2 3 2" xfId="25194" xr:uid="{94AEC58B-92CA-4CAF-8F2B-77615E2E381A}"/>
    <cellStyle name="Total 2 4 2 2 2 4" xfId="23848" xr:uid="{4B263FBB-7192-47E6-A8C1-90E067AB64C9}"/>
    <cellStyle name="Total 2 4 2 2 2 4 2" xfId="25294" xr:uid="{7C4A358D-98F8-419E-BB2B-97879FC91CC0}"/>
    <cellStyle name="Total 2 4 2 2 2 5" xfId="23431" xr:uid="{738160D5-4B3D-4B64-87AF-AF28ABC02547}"/>
    <cellStyle name="Total 2 4 2 2 2 5 2" xfId="24877" xr:uid="{A4AA6C19-5998-43AC-A947-AD6094F5E56F}"/>
    <cellStyle name="Total 2 4 2 2 2 6" xfId="19753" xr:uid="{27B6C776-DDC8-4594-9771-CDC7BBC46EF4}"/>
    <cellStyle name="Total 2 4 2 2 2 6 2" xfId="43933" xr:uid="{889B3747-6066-4238-B29B-9DE9B7549594}"/>
    <cellStyle name="Total 2 4 2 2 2 7" xfId="24289" xr:uid="{0A258F95-04CF-4853-9C2A-3D380E6481D0}"/>
    <cellStyle name="Total 2 4 2 2 3" xfId="16919" xr:uid="{74A361C6-77BC-4B61-9547-92982AC4695B}"/>
    <cellStyle name="Total 2 4 2 2 3 2" xfId="21378" xr:uid="{AA48F86F-C0BC-4C91-9EC3-843ACD05EA8D}"/>
    <cellStyle name="Total 2 4 2 2 3 2 2" xfId="45495" xr:uid="{9F4003FC-E3BF-4ED2-B274-1C36AB9A59BD}"/>
    <cellStyle name="Total 2 4 2 2 3 3" xfId="24488" xr:uid="{E303A502-32EF-409C-96C7-3FCE8CC425FF}"/>
    <cellStyle name="Total 2 4 2 2 4" xfId="17294" xr:uid="{BED5AFEF-6615-4394-B103-E353539F0152}"/>
    <cellStyle name="Total 2 4 2 2 4 2" xfId="23397" xr:uid="{0F1B839C-1A09-4D79-A250-FFDB17C5ED27}"/>
    <cellStyle name="Total 2 4 2 2 4 2 2" xfId="47357" xr:uid="{17789B37-5C42-4942-98E4-1EECCC63771C}"/>
    <cellStyle name="Total 2 4 2 2 4 3" xfId="24843" xr:uid="{54328E6B-7949-49A6-9B08-33E62BA1CF99}"/>
    <cellStyle name="Total 2 4 2 2 5" xfId="23449" xr:uid="{F10B78EE-F897-4B98-AA90-B54B25A2DB3B}"/>
    <cellStyle name="Total 2 4 2 2 5 2" xfId="24895" xr:uid="{9E402DAF-CF8F-4FA9-BD1C-4F62CB94BB24}"/>
    <cellStyle name="Total 2 4 2 2 6" xfId="23660" xr:uid="{664CAD42-05F6-4F85-A014-B74540910E98}"/>
    <cellStyle name="Total 2 4 2 2 6 2" xfId="25106" xr:uid="{2EF6E78C-27B6-4E1E-9F66-976EA92F88C0}"/>
    <cellStyle name="Total 2 4 2 2 7" xfId="18914" xr:uid="{C3CAD1C8-6BF8-4D9E-8238-C03771FF0545}"/>
    <cellStyle name="Total 2 4 2 2 7 2" xfId="43110" xr:uid="{D1E29E4C-7E57-4C5E-8090-EA78B8A220D9}"/>
    <cellStyle name="Total 2 4 2 2 8" xfId="24175" xr:uid="{F4017DDC-A5AC-479A-8B82-FFEEBB3BA25F}"/>
    <cellStyle name="Total 2 4 2 3" xfId="3395" xr:uid="{DAFF3C29-12A4-423B-B4C6-BA520C2FA9A2}"/>
    <cellStyle name="Total 2 4 2 3 2" xfId="11736" xr:uid="{F3EF9D1D-760C-4055-A2A6-A7A30822EA2C}"/>
    <cellStyle name="Total 2 4 2 3 2 2" xfId="21606" xr:uid="{C2005693-3D5E-4C35-8053-1D0D4DAA473F}"/>
    <cellStyle name="Total 2 4 2 3 2 2 2" xfId="45691" xr:uid="{46C392D2-C3EA-4CAD-A79A-80C317797BFE}"/>
    <cellStyle name="Total 2 4 2 3 2 3" xfId="24564" xr:uid="{7BF8B8C5-8486-4509-85DE-74EFE4F14865}"/>
    <cellStyle name="Total 2 4 2 3 3" xfId="17099" xr:uid="{3160E7CC-BFC1-42E7-A979-0AB87C1ADD57}"/>
    <cellStyle name="Total 2 4 2 3 3 2" xfId="23529" xr:uid="{B9F94C7B-69AA-4493-8F48-3A87F6EC6D97}"/>
    <cellStyle name="Total 2 4 2 3 3 2 2" xfId="47454" xr:uid="{724135CE-F39B-4271-85E3-442C19C1E6ED}"/>
    <cellStyle name="Total 2 4 2 3 3 3" xfId="24975" xr:uid="{24D32BBC-F298-4827-9E15-AF04C46128E5}"/>
    <cellStyle name="Total 2 4 2 3 4" xfId="17064" xr:uid="{11325336-6B3E-45C3-9733-A3B47901B7BE}"/>
    <cellStyle name="Total 2 4 2 3 4 2" xfId="23823" xr:uid="{1EB20CD2-9257-44B3-A7F4-051242FD74F6}"/>
    <cellStyle name="Total 2 4 2 3 4 2 2" xfId="47567" xr:uid="{D39C8300-E03F-45DF-8E67-C100AE79C8F6}"/>
    <cellStyle name="Total 2 4 2 3 4 3" xfId="25269" xr:uid="{AD694DD7-FF37-4E94-AF66-A003EFB112AE}"/>
    <cellStyle name="Total 2 4 2 3 5" xfId="23450" xr:uid="{2ACD7B74-0D51-463F-B320-860DA3CABE9F}"/>
    <cellStyle name="Total 2 4 2 3 5 2" xfId="24896" xr:uid="{83CDFDD5-DE46-4E18-849B-5FBD5E83A21D}"/>
    <cellStyle name="Total 2 4 2 3 6" xfId="19137" xr:uid="{DF023DCF-D1B9-4C68-A1D8-984F34D449D6}"/>
    <cellStyle name="Total 2 4 2 3 6 2" xfId="43331" xr:uid="{1C96D61B-BC06-4EFB-956C-D84CD62D870A}"/>
    <cellStyle name="Total 2 4 2 3 7" xfId="24240" xr:uid="{B8BFAB0E-D85C-4C52-BD3C-84898529E258}"/>
    <cellStyle name="Total 2 4 2 4" xfId="4263" xr:uid="{71DF97E4-C7DB-4226-8948-760DB3BF73B7}"/>
    <cellStyle name="Total 2 4 2 4 2" xfId="12604" xr:uid="{43497AAA-A8D9-4C58-BD25-3C48484A64F1}"/>
    <cellStyle name="Total 2 4 2 4 2 2" xfId="37189" xr:uid="{6052C6F1-FCC8-4449-8B3F-5B289890C19D}"/>
    <cellStyle name="Total 2 4 2 4 3" xfId="17265" xr:uid="{15A47DF9-4D78-4D30-8A17-9B2E91B58A34}"/>
    <cellStyle name="Total 2 4 2 4 3 2" xfId="41611" xr:uid="{AD965C88-A363-4C6F-930F-DEE0580D3027}"/>
    <cellStyle name="Total 2 4 2 4 4" xfId="17692" xr:uid="{14F1CA4C-17C9-493B-8B23-2A9EC8474A3C}"/>
    <cellStyle name="Total 2 4 2 4 4 2" xfId="41925" xr:uid="{72C9AF84-9B1F-4ECC-B55D-F17AFBA0A3A7}"/>
    <cellStyle name="Total 2 4 2 4 5" xfId="21009" xr:uid="{4B28A695-EF47-4017-97F4-AF411637CA39}"/>
    <cellStyle name="Total 2 4 2 4 5 2" xfId="45137" xr:uid="{305724D2-1790-4FD7-A573-B80FC0A8F0F1}"/>
    <cellStyle name="Total 2 4 2 4 6" xfId="24420" xr:uid="{D0918043-F0A0-4599-B87D-729882050993}"/>
    <cellStyle name="Total 2 4 2 5" xfId="4626" xr:uid="{B2D2BEA5-DD55-48C4-8457-2B9EDC9DB79F}"/>
    <cellStyle name="Total 2 4 2 5 2" xfId="12967" xr:uid="{13FE9B0B-A545-412E-9B46-2DE1C5A94FD3}"/>
    <cellStyle name="Total 2 4 2 5 2 2" xfId="37552" xr:uid="{E85822B2-2F80-438F-A826-9DF4B30B78D5}"/>
    <cellStyle name="Total 2 4 2 5 3" xfId="17300" xr:uid="{3BF1CA17-078E-4DE0-AF0C-857B1D9646B8}"/>
    <cellStyle name="Total 2 4 2 5 3 2" xfId="41635" xr:uid="{3FDA6E17-E714-43F7-BC8B-17E8C86DF862}"/>
    <cellStyle name="Total 2 4 2 5 4" xfId="17685" xr:uid="{53173A4B-1954-44BC-921E-6D02F9F8BEE3}"/>
    <cellStyle name="Total 2 4 2 5 4 2" xfId="41920" xr:uid="{C60A115A-A146-459A-AA9B-FCECE999507B}"/>
    <cellStyle name="Total 2 4 2 5 5" xfId="23228" xr:uid="{9FAFB85F-BAA4-42C7-B5BF-1B98FF76EC2A}"/>
    <cellStyle name="Total 2 4 2 5 5 2" xfId="47239" xr:uid="{121B3EB8-C92E-439E-B61C-0E88F3242F15}"/>
    <cellStyle name="Total 2 4 2 5 6" xfId="24674" xr:uid="{7419EAA9-8264-4AEA-90EE-0D1D5066FB11}"/>
    <cellStyle name="Total 2 4 2 6" xfId="4969" xr:uid="{E6BE7DB2-BDCB-4BF0-8592-F35282B2A95E}"/>
    <cellStyle name="Total 2 4 2 6 2" xfId="17416" xr:uid="{6AAD9087-A442-4D7D-BFA0-1D43F202DDEB}"/>
    <cellStyle name="Total 2 4 2 6 2 2" xfId="41744" xr:uid="{C9F6DB16-6782-4B95-AB0E-5020E803EC89}"/>
    <cellStyle name="Total 2 4 2 6 3" xfId="17109" xr:uid="{55CAEE44-01E0-4E3A-8E51-FE27519D4AE9}"/>
    <cellStyle name="Total 2 4 2 6 3 2" xfId="41522" xr:uid="{89C02356-6D9D-4E84-BD39-E477AB3EB35C}"/>
    <cellStyle name="Total 2 4 2 6 4" xfId="23615" xr:uid="{AAD8DBD3-9C2A-4C3C-AAEE-4F05CD0B4BDC}"/>
    <cellStyle name="Total 2 4 2 6 4 2" xfId="47500" xr:uid="{883DDE27-BBD0-4C01-B7AB-2FD5E37ED835}"/>
    <cellStyle name="Total 2 4 2 6 5" xfId="25061" xr:uid="{F40F1BC8-495F-407E-820B-CE292A09BB41}"/>
    <cellStyle name="Total 2 4 2 7" xfId="10019" xr:uid="{914DA762-84FF-4B5D-9032-0FB205D82135}"/>
    <cellStyle name="Total 2 4 2 7 2" xfId="23459" xr:uid="{BE88F738-C2EF-414A-AF90-A3DFE4096331}"/>
    <cellStyle name="Total 2 4 2 7 2 2" xfId="47391" xr:uid="{B78B2504-3F1F-4A65-A911-298625ED20A1}"/>
    <cellStyle name="Total 2 4 2 7 3" xfId="24905" xr:uid="{F731AEB2-BB70-4F21-8A47-090FD73B618F}"/>
    <cellStyle name="Total 2 4 2 8" xfId="17515" xr:uid="{2EC32BD4-9BEE-40DE-9067-30B1F0EAC828}"/>
    <cellStyle name="Total 2 4 2 8 2" xfId="41808" xr:uid="{21FAE988-B3E4-4F3D-ADAF-2732BE3CEC31}"/>
    <cellStyle name="Total 2 4 2 9" xfId="17940" xr:uid="{4472D8B6-C09C-4B13-B66E-84E76B24CF77}"/>
    <cellStyle name="Total 2 4 2 9 2" xfId="42165" xr:uid="{F56C6A59-18EA-4E12-9762-265722354943}"/>
    <cellStyle name="Total 2 4 3" xfId="779" xr:uid="{092B9D11-8B19-4382-9F29-33F40C27A4F2}"/>
    <cellStyle name="Total 2 4 3 2" xfId="9164" xr:uid="{6973EA07-63F6-4E5B-A40E-B22905C40C4A}"/>
    <cellStyle name="Total 2 4 3 2 2" xfId="22002" xr:uid="{B9513CC2-ED9D-4A97-9C56-826A962617AE}"/>
    <cellStyle name="Total 2 4 3 2 2 2" xfId="24594" xr:uid="{3475EDC5-330D-4B7C-84ED-0778E190F137}"/>
    <cellStyle name="Total 2 4 3 2 3" xfId="23659" xr:uid="{0F2F219F-52E0-4A49-9DD2-8F8AE8742BA4}"/>
    <cellStyle name="Total 2 4 3 2 3 2" xfId="25105" xr:uid="{0E55C2E0-2D6F-4A60-B403-95EA2F5AA4DB}"/>
    <cellStyle name="Total 2 4 3 2 4" xfId="23538" xr:uid="{D0A363C1-AB59-4630-A640-0ADB18CC9277}"/>
    <cellStyle name="Total 2 4 3 2 4 2" xfId="24984" xr:uid="{1DA2CB23-BA57-4F75-A007-5F4883AB0B84}"/>
    <cellStyle name="Total 2 4 3 2 5" xfId="23277" xr:uid="{05670055-2841-4CB1-8B30-CF01A5861630}"/>
    <cellStyle name="Total 2 4 3 2 5 2" xfId="24723" xr:uid="{FBF0C707-8012-4EAD-869E-73AA2A6A5ED6}"/>
    <cellStyle name="Total 2 4 3 2 6" xfId="19536" xr:uid="{11F45EDA-924F-4FDE-A834-8FF4EB847175}"/>
    <cellStyle name="Total 2 4 3 2 6 2" xfId="43724" xr:uid="{8670B38A-7C63-4F89-A63A-8D3E3FC300CC}"/>
    <cellStyle name="Total 2 4 3 2 7" xfId="24267" xr:uid="{58B20D6C-BCA9-44E1-89E8-0099C3366AF1}"/>
    <cellStyle name="Total 2 4 3 3" xfId="16878" xr:uid="{8D6AE61C-D690-421C-A318-3335579876C2}"/>
    <cellStyle name="Total 2 4 3 3 2" xfId="21359" xr:uid="{CFA133DE-F36D-4385-B3BB-0A4A3DB95052}"/>
    <cellStyle name="Total 2 4 3 3 2 2" xfId="45477" xr:uid="{2212A986-CDB3-4F3A-ADB4-0323E3842AFC}"/>
    <cellStyle name="Total 2 4 3 3 3" xfId="24469" xr:uid="{666535B6-A6F5-4ECA-B8B1-3B6B0D986250}"/>
    <cellStyle name="Total 2 4 3 4" xfId="17554" xr:uid="{99017BA7-6BD7-4B76-BDC4-DD0C245438F3}"/>
    <cellStyle name="Total 2 4 3 4 2" xfId="23374" xr:uid="{BD61E14A-EBA9-461F-BC52-1D849B48F664}"/>
    <cellStyle name="Total 2 4 3 4 2 2" xfId="47334" xr:uid="{32C6D6D8-D2D7-4390-B263-A2B1DC72AC75}"/>
    <cellStyle name="Total 2 4 3 4 3" xfId="24820" xr:uid="{B9AE8DE5-525D-4F71-9287-76394A0C0D3F}"/>
    <cellStyle name="Total 2 4 3 5" xfId="23596" xr:uid="{9A958983-9BFB-4A96-9AF9-622DBC32C9E2}"/>
    <cellStyle name="Total 2 4 3 5 2" xfId="25042" xr:uid="{CE26C9BA-0D02-4ED5-9B6F-56D3F579E712}"/>
    <cellStyle name="Total 2 4 3 6" xfId="23273" xr:uid="{10299C5B-C35C-491D-B7C9-EB3FB0E6B417}"/>
    <cellStyle name="Total 2 4 3 6 2" xfId="24719" xr:uid="{60112DB4-52CB-4772-8C69-6D8FB9695B7C}"/>
    <cellStyle name="Total 2 4 3 7" xfId="18891" xr:uid="{707EC293-CA9D-4CCD-B35E-89B7421A6F30}"/>
    <cellStyle name="Total 2 4 3 7 2" xfId="43087" xr:uid="{EB82A357-FC76-4327-81AB-732086C03B20}"/>
    <cellStyle name="Total 2 4 3 8" xfId="24158" xr:uid="{0B0733C8-BE55-437A-B25E-86F1FB2112FD}"/>
    <cellStyle name="Total 2 4 4" xfId="3929" xr:uid="{DBF30185-3321-4038-A18D-B8D8F145D302}"/>
    <cellStyle name="Total 2 4 4 2" xfId="12270" xr:uid="{290C1F73-2EEC-412F-B0C4-75025F87EA88}"/>
    <cellStyle name="Total 2 4 4 2 2" xfId="21579" xr:uid="{04888D33-A13F-4702-82FD-6438CB52A6AB}"/>
    <cellStyle name="Total 2 4 4 2 2 2" xfId="45672" xr:uid="{EF93FC88-2A56-44C5-BBAB-1AEAD1CD8C6B}"/>
    <cellStyle name="Total 2 4 4 2 3" xfId="24548" xr:uid="{AFB51F32-FC7F-4C9C-BE3F-53553B803D25}"/>
    <cellStyle name="Total 2 4 4 3" xfId="17191" xr:uid="{C08FAECE-F8E2-4E60-A90E-AABB32FC0523}"/>
    <cellStyle name="Total 2 4 4 3 2" xfId="23504" xr:uid="{FBF821F3-B3F9-46A1-BDCC-699EE61BB855}"/>
    <cellStyle name="Total 2 4 4 3 2 2" xfId="47430" xr:uid="{EF23BCE2-C4D1-429C-8C4D-5A40EC7B8C3F}"/>
    <cellStyle name="Total 2 4 4 3 3" xfId="24950" xr:uid="{B54341F5-5747-4FA5-B121-6AB276E30B67}"/>
    <cellStyle name="Total 2 4 4 4" xfId="9499" xr:uid="{F7A6EF54-D4FD-426D-8DDE-FC80EB9AD7B3}"/>
    <cellStyle name="Total 2 4 4 4 2" xfId="23578" xr:uid="{AAFC89DC-6885-438D-A42A-A5F31F42CAD9}"/>
    <cellStyle name="Total 2 4 4 4 2 2" xfId="47485" xr:uid="{C7BA347E-1A07-4649-9AEB-2F3F1916941A}"/>
    <cellStyle name="Total 2 4 4 4 3" xfId="25024" xr:uid="{06368BA7-F341-4B45-9148-6CF8E7A1111D}"/>
    <cellStyle name="Total 2 4 4 5" xfId="21015" xr:uid="{6F4A79BF-7130-411B-A12B-3B7F00B521F1}"/>
    <cellStyle name="Total 2 4 4 5 2" xfId="24426" xr:uid="{A97D3AB4-B6F6-40E9-98C4-23D2315EA1CC}"/>
    <cellStyle name="Total 2 4 4 6" xfId="19109" xr:uid="{A1572FFB-B9AC-4B37-8317-77C12F911C5D}"/>
    <cellStyle name="Total 2 4 4 6 2" xfId="43303" xr:uid="{BFFC3590-4AFE-49DF-AF8D-5635A8DCEFB3}"/>
    <cellStyle name="Total 2 4 4 7" xfId="24223" xr:uid="{D4B0116E-F5F7-4769-9502-62EF49513FA2}"/>
    <cellStyle name="Total 2 4 5" xfId="4235" xr:uid="{A0932059-C853-4F2A-B71C-2251209DE779}"/>
    <cellStyle name="Total 2 4 5 2" xfId="12576" xr:uid="{CBDBD98D-1242-4B99-9EEE-523A9E269A4F}"/>
    <cellStyle name="Total 2 4 5 2 2" xfId="37161" xr:uid="{C5FFBE31-25C4-4563-A506-DF7C5A49D927}"/>
    <cellStyle name="Total 2 4 5 3" xfId="17242" xr:uid="{EDDBD763-B9FB-4030-A048-09F3C134075C}"/>
    <cellStyle name="Total 2 4 5 3 2" xfId="41588" xr:uid="{51F4C0D8-9BB3-40FD-9A1C-EFB9505146C1}"/>
    <cellStyle name="Total 2 4 5 4" xfId="17615" xr:uid="{63A4851E-7EAD-41C3-A592-C87722D7BD05}"/>
    <cellStyle name="Total 2 4 5 4 2" xfId="41872" xr:uid="{B86571E7-9DB2-4FD3-98A8-8612ABA33EE9}"/>
    <cellStyle name="Total 2 4 5 5" xfId="20984" xr:uid="{06CD3852-70D9-435C-B83B-1DD7D81490B3}"/>
    <cellStyle name="Total 2 4 5 5 2" xfId="45116" xr:uid="{19D6B890-B842-410B-809C-4D89F4F1058D}"/>
    <cellStyle name="Total 2 4 5 6" xfId="24400" xr:uid="{F6A5C566-3E7E-4DD7-B218-9E692A354F28}"/>
    <cellStyle name="Total 2 4 6" xfId="4686" xr:uid="{B833A4D1-4543-4716-8706-3E1DB966958F}"/>
    <cellStyle name="Total 2 4 6 2" xfId="13027" xr:uid="{A89C5FA5-8007-46D7-B7D3-856B59535331}"/>
    <cellStyle name="Total 2 4 6 2 2" xfId="37612" xr:uid="{80B6AA77-BECB-4AFA-BA46-3E4C650DA36E}"/>
    <cellStyle name="Total 2 4 6 3" xfId="17360" xr:uid="{9F9D9486-4E62-47A6-B032-EB8B86CD0E3A}"/>
    <cellStyle name="Total 2 4 6 3 2" xfId="41695" xr:uid="{5AD79984-48F3-44F2-80C5-F5683FBCFF5C}"/>
    <cellStyle name="Total 2 4 6 4" xfId="17487" xr:uid="{065B9C6B-B797-44B4-B977-89EA2A4EED85}"/>
    <cellStyle name="Total 2 4 6 4 2" xfId="41785" xr:uid="{CBB248A9-2C89-410A-BFC2-63B2FA208B4B}"/>
    <cellStyle name="Total 2 4 6 5" xfId="20779" xr:uid="{764B44CA-0A08-4C56-AF96-0FCEB87BF5AD}"/>
    <cellStyle name="Total 2 4 6 5 2" xfId="44932" xr:uid="{E0187A5C-0D64-4E29-982C-1BC6D6582C0F}"/>
    <cellStyle name="Total 2 4 6 6" xfId="24336" xr:uid="{0CDCB123-367D-4E8D-A703-3FD99C183737}"/>
    <cellStyle name="Total 2 4 7" xfId="4752" xr:uid="{B16419D0-6CDF-4DF8-BA22-28E479FF24F9}"/>
    <cellStyle name="Total 2 4 7 2" xfId="17376" xr:uid="{E16F237B-36A3-4CDF-B202-671B2B6C6CC5}"/>
    <cellStyle name="Total 2 4 7 2 2" xfId="41706" xr:uid="{8A0A7FE6-648E-4AFD-B4EB-50513C23624F}"/>
    <cellStyle name="Total 2 4 7 3" xfId="17296" xr:uid="{1D59492A-57DD-4C55-930C-93CC4E9D5F26}"/>
    <cellStyle name="Total 2 4 7 3 2" xfId="41631" xr:uid="{FD01C6F6-B882-4D04-B3C1-A7BED4319D6F}"/>
    <cellStyle name="Total 2 4 7 4" xfId="23788" xr:uid="{2ECD7CC1-D558-4C0A-B98E-8DE627C962C4}"/>
    <cellStyle name="Total 2 4 7 4 2" xfId="47556" xr:uid="{1685335D-A68D-4F9A-88F3-344EF87B393C}"/>
    <cellStyle name="Total 2 4 7 5" xfId="25234" xr:uid="{C87BF911-0319-4EA7-BB22-876810C1EA6B}"/>
    <cellStyle name="Total 2 4 8" xfId="9063" xr:uid="{0C1E6838-758C-4C1D-96EA-C1DE9B2B5D24}"/>
    <cellStyle name="Total 2 4 8 2" xfId="23783" xr:uid="{4916FD7D-A146-40B1-A1D1-EC1A59B67063}"/>
    <cellStyle name="Total 2 4 8 2 2" xfId="47554" xr:uid="{8BDF3803-C3DF-4095-99B9-357FEA9B8FBF}"/>
    <cellStyle name="Total 2 4 8 3" xfId="25229" xr:uid="{75680CAD-5B25-49E6-A257-3348A9AACD0B}"/>
    <cellStyle name="Total 2 4 9" xfId="17018" xr:uid="{16775AE9-59F0-4B19-980F-8ECB76C12AB1}"/>
    <cellStyle name="Total 2 4 9 2" xfId="41468" xr:uid="{9766346B-3E63-4C06-8FFA-7F33750641DB}"/>
    <cellStyle name="Total 2 5" xfId="221" xr:uid="{D6D597D9-8661-4D7D-AB7C-F56A9E55481D}"/>
    <cellStyle name="Total 2 5 10" xfId="17871" xr:uid="{B01D3E5C-0B80-4DD2-BB9F-C03B465AA67C}"/>
    <cellStyle name="Total 2 5 10 2" xfId="42096" xr:uid="{684CD113-61A9-4AFF-A457-1C72994608DF}"/>
    <cellStyle name="Total 2 5 11" xfId="18312" xr:uid="{14F2DCD9-7CC2-448B-A988-8576DFA49D9F}"/>
    <cellStyle name="Total 2 5 11 2" xfId="42537" xr:uid="{1F9FFD88-9CF4-4920-B952-78A5EE95BE88}"/>
    <cellStyle name="Total 2 5 12" xfId="18527" xr:uid="{9F7A9D18-D85A-4F3F-B401-8A2907400E58}"/>
    <cellStyle name="Total 2 5 2" xfId="429" xr:uid="{4EF803D7-76E8-46DF-A778-644B29004766}"/>
    <cellStyle name="Total 2 5 2 2" xfId="1067" xr:uid="{8F585DAA-E1E5-4925-9B68-9D9D84974B6B}"/>
    <cellStyle name="Total 2 5 2 2 2" xfId="9443" xr:uid="{88C8AD34-2B82-40FC-B0BC-455B89829FCB}"/>
    <cellStyle name="Total 2 5 2 2 2 2" xfId="22276" xr:uid="{EDA44400-F771-468A-BB96-10842DD6EE10}"/>
    <cellStyle name="Total 2 5 2 2 2 2 2" xfId="24628" xr:uid="{66970D8F-BC61-4E23-970F-9C4F2F853F72}"/>
    <cellStyle name="Total 2 5 2 2 2 3" xfId="23765" xr:uid="{FA6563F9-C802-44B6-9A28-EC1F5DFBAFF7}"/>
    <cellStyle name="Total 2 5 2 2 2 3 2" xfId="25211" xr:uid="{E39D9201-B6C3-4FEA-986C-D2D038B2FE83}"/>
    <cellStyle name="Total 2 5 2 2 2 4" xfId="22216" xr:uid="{563171CB-3774-4791-B5CB-1EA280D10BEC}"/>
    <cellStyle name="Total 2 5 2 2 2 4 2" xfId="24621" xr:uid="{50B9D3B9-C268-46EF-BF4E-66DEA2ABEB5E}"/>
    <cellStyle name="Total 2 5 2 2 2 5" xfId="23335" xr:uid="{B0C718A0-4321-4792-9E2E-276D46FDF466}"/>
    <cellStyle name="Total 2 5 2 2 2 5 2" xfId="24781" xr:uid="{5EFD7E54-7454-41C3-90DB-B02172F01166}"/>
    <cellStyle name="Total 2 5 2 2 2 6" xfId="19811" xr:uid="{3E3A7D2C-A8C6-42E4-9524-B5661834E59E}"/>
    <cellStyle name="Total 2 5 2 2 2 6 2" xfId="43991" xr:uid="{5F585AF5-9367-4D61-9992-C4E200A44210}"/>
    <cellStyle name="Total 2 5 2 2 2 7" xfId="24294" xr:uid="{2896D5CA-B6F6-4B8A-A15C-4AEDD932AA7C}"/>
    <cellStyle name="Total 2 5 2 2 3" xfId="16927" xr:uid="{28146B2E-26B0-4D27-AA65-9332838B46EB}"/>
    <cellStyle name="Total 2 5 2 2 3 2" xfId="21395" xr:uid="{5DB27111-DA84-4F3A-8BAC-29FCCA9A731D}"/>
    <cellStyle name="Total 2 5 2 2 3 2 2" xfId="45506" xr:uid="{33CF78A8-63C9-44AA-9059-35A033B0FA6A}"/>
    <cellStyle name="Total 2 5 2 2 3 3" xfId="24502" xr:uid="{5AA03006-21AA-48D4-BEC6-4D07FD46516F}"/>
    <cellStyle name="Total 2 5 2 2 4" xfId="9093" xr:uid="{6E7F515B-181A-4958-BD8F-097ED90CEDEE}"/>
    <cellStyle name="Total 2 5 2 2 4 2" xfId="23417" xr:uid="{B623E387-DD08-43A5-A1F0-EBC2688B03C9}"/>
    <cellStyle name="Total 2 5 2 2 4 2 2" xfId="47372" xr:uid="{CA5A4CE4-E078-416B-B899-E77E93E4E9D3}"/>
    <cellStyle name="Total 2 5 2 2 4 3" xfId="24863" xr:uid="{20D63C9D-07A6-4583-880C-A931BAC39107}"/>
    <cellStyle name="Total 2 5 2 2 5" xfId="23846" xr:uid="{9E2E092D-4660-4B0D-BB4E-5A8F7032D201}"/>
    <cellStyle name="Total 2 5 2 2 5 2" xfId="25292" xr:uid="{2282AE5B-AC87-40DE-8BCC-DE176EAC40DE}"/>
    <cellStyle name="Total 2 5 2 2 6" xfId="23787" xr:uid="{20931FEF-CC32-4C1C-8FBD-6DEF5728CD6C}"/>
    <cellStyle name="Total 2 5 2 2 6 2" xfId="25233" xr:uid="{D7639D69-71A8-4B09-A9D8-B12A0B29CCCC}"/>
    <cellStyle name="Total 2 5 2 2 7" xfId="18934" xr:uid="{3666A597-6D0B-4915-B0E0-F4E062E47369}"/>
    <cellStyle name="Total 2 5 2 2 7 2" xfId="43130" xr:uid="{EA8F5018-A235-459C-8AEF-1E6903CE72C0}"/>
    <cellStyle name="Total 2 5 2 2 8" xfId="24187" xr:uid="{C51C7FEB-10EC-4C2A-938D-C43952DF56C1}"/>
    <cellStyle name="Total 2 5 2 3" xfId="5027" xr:uid="{70459556-3B1A-4A0F-B286-3FC07506D054}"/>
    <cellStyle name="Total 2 5 2 3 2" xfId="17421" xr:uid="{0975659C-2D12-4292-B082-EF7301B9B585}"/>
    <cellStyle name="Total 2 5 2 3 2 2" xfId="21684" xr:uid="{3E2FDF66-795F-48EE-8DE8-AEB752416F60}"/>
    <cellStyle name="Total 2 5 2 3 2 2 2" xfId="45761" xr:uid="{E8A9B5A2-24C6-4299-9EC8-D3912EEED367}"/>
    <cellStyle name="Total 2 5 2 3 2 3" xfId="24572" xr:uid="{3F29B2B7-2456-4BD5-BABD-99A7A8FD1CA8}"/>
    <cellStyle name="Total 2 5 2 3 3" xfId="17668" xr:uid="{5571BD69-1524-4260-9075-6BA75A21DC8A}"/>
    <cellStyle name="Total 2 5 2 3 3 2" xfId="23565" xr:uid="{DE266FBB-0193-479B-BB35-CB8680016804}"/>
    <cellStyle name="Total 2 5 2 3 3 2 2" xfId="47478" xr:uid="{4E6044DC-F532-40AE-83E4-9F802D534A1D}"/>
    <cellStyle name="Total 2 5 2 3 3 3" xfId="25011" xr:uid="{24C39F2C-FC86-481E-B2E8-CDF925BD0783}"/>
    <cellStyle name="Total 2 5 2 3 4" xfId="23998" xr:uid="{B9FFA7E5-A936-474C-9531-ED849A29368F}"/>
    <cellStyle name="Total 2 5 2 3 4 2" xfId="25444" xr:uid="{DA009434-20A2-4D70-AD57-40B560CD2486}"/>
    <cellStyle name="Total 2 5 2 3 5" xfId="22152" xr:uid="{7DC2157C-8777-4BF7-BE59-5321BB7EF1B9}"/>
    <cellStyle name="Total 2 5 2 3 5 2" xfId="24612" xr:uid="{E132E710-1A9B-4B82-9DA5-36A1D5FA78A6}"/>
    <cellStyle name="Total 2 5 2 3 6" xfId="19219" xr:uid="{DB4DB23C-20C3-47EF-8393-289F74B14E1F}"/>
    <cellStyle name="Total 2 5 2 3 6 2" xfId="43413" xr:uid="{898C1BD7-2A99-4669-87EE-C5E430EE36A8}"/>
    <cellStyle name="Total 2 5 2 3 7" xfId="24252" xr:uid="{AFBF6B72-9C22-4B12-BBF5-067698668CCB}"/>
    <cellStyle name="Total 2 5 2 4" xfId="8469" xr:uid="{CF32CEC9-0727-486E-A1F9-BA274D295101}"/>
    <cellStyle name="Total 2 5 2 4 2" xfId="16727" xr:uid="{8B3986FE-B0AD-461D-A1D4-BEE492749DF5}"/>
    <cellStyle name="Total 2 5 2 4 2 2" xfId="41309" xr:uid="{29DC3B46-0A24-4D00-B121-7BA25B0D6681}"/>
    <cellStyle name="Total 2 5 2 4 3" xfId="17649" xr:uid="{B4E7AE3A-F976-4244-B2B9-4346AB4ECC45}"/>
    <cellStyle name="Total 2 5 2 4 3 2" xfId="41893" xr:uid="{76E88530-60F7-4C85-8C97-8FC797E76AB3}"/>
    <cellStyle name="Total 2 5 2 4 4" xfId="17131" xr:uid="{7D6AE253-7B4C-4EFD-8AAE-AA5892D4B6F8}"/>
    <cellStyle name="Total 2 5 2 4 4 2" xfId="41537" xr:uid="{016AE1C8-8326-49F0-ABB1-0D6206F7773D}"/>
    <cellStyle name="Total 2 5 2 4 5" xfId="21088" xr:uid="{52E243DC-0FF7-4E23-AF13-A728FEBDF872}"/>
    <cellStyle name="Total 2 5 2 4 5 2" xfId="45209" xr:uid="{AABCA011-507F-4013-8C45-5E48B22746D8}"/>
    <cellStyle name="Total 2 5 2 4 6" xfId="24434" xr:uid="{F403DEEC-C7B4-4238-A183-9A8AAAC2EDDC}"/>
    <cellStyle name="Total 2 5 2 5" xfId="8597" xr:uid="{0D10CE28-CBA6-404F-9EAE-DB373073720D}"/>
    <cellStyle name="Total 2 5 2 5 2" xfId="23266" xr:uid="{7F282481-092C-4B4E-B102-F6568D6C56DF}"/>
    <cellStyle name="Total 2 5 2 5 2 2" xfId="47262" xr:uid="{E9630F84-EFCE-4D6A-B856-AE2EA7FF45E9}"/>
    <cellStyle name="Total 2 5 2 5 3" xfId="24712" xr:uid="{A7BE251B-E152-4890-9A2B-4280D0A7DBF4}"/>
    <cellStyle name="Total 2 5 2 6" xfId="17539" xr:uid="{A63DC3F8-B573-4C5D-BCF5-EAC480D0AE11}"/>
    <cellStyle name="Total 2 5 2 6 2" xfId="24012" xr:uid="{37455132-0558-4673-8A6F-D9EEB5B6C7BC}"/>
    <cellStyle name="Total 2 5 2 6 2 2" xfId="47637" xr:uid="{0996E2E1-EF62-4243-B7B3-B24B30A2DFC6}"/>
    <cellStyle name="Total 2 5 2 6 3" xfId="25458" xr:uid="{E8DE666A-98C1-47F2-819C-F63EC736A5EF}"/>
    <cellStyle name="Total 2 5 2 7" xfId="20891" xr:uid="{A73F0587-9AB1-4F77-9944-8588AD4DF7A3}"/>
    <cellStyle name="Total 2 5 2 7 2" xfId="24367" xr:uid="{04895DE2-BE10-4603-80E2-57551D827099}"/>
    <cellStyle name="Total 2 5 2 8" xfId="18612" xr:uid="{4B449AAF-7F83-4716-8AB2-8968BDDD52F7}"/>
    <cellStyle name="Total 2 5 2 8 2" xfId="42808" xr:uid="{63914536-532D-4F74-BE5D-048B31EF4EE3}"/>
    <cellStyle name="Total 2 5 2 9" xfId="24126" xr:uid="{B0606EF0-3D27-4F96-BCA7-583457721C77}"/>
    <cellStyle name="Total 2 5 3" xfId="838" xr:uid="{4BA1444C-E06F-4F86-8435-6D0492F26DB5}"/>
    <cellStyle name="Total 2 5 3 2" xfId="9222" xr:uid="{C2717960-614D-43CD-ADA5-FD8EC9AED97A}"/>
    <cellStyle name="Total 2 5 3 2 2" xfId="22060" xr:uid="{3A8F5368-A4D6-41B5-86D8-FAF8890B3BD6}"/>
    <cellStyle name="Total 2 5 3 2 2 2" xfId="24599" xr:uid="{49B5B938-076F-455B-BCCB-33A4D63A9F10}"/>
    <cellStyle name="Total 2 5 3 2 3" xfId="23680" xr:uid="{CD07C182-91C8-4B69-A76B-1AEBFFB006C2}"/>
    <cellStyle name="Total 2 5 3 2 3 2" xfId="25126" xr:uid="{7C709168-94EC-48DB-A100-8CC7782F5A21}"/>
    <cellStyle name="Total 2 5 3 2 4" xfId="23860" xr:uid="{69074EE9-BC89-42A6-A369-66478F9B593C}"/>
    <cellStyle name="Total 2 5 3 2 4 2" xfId="25306" xr:uid="{30529E58-1E42-43D7-A583-2E7656341FD0}"/>
    <cellStyle name="Total 2 5 3 2 5" xfId="23887" xr:uid="{7644FCDD-1054-4E7B-AC4B-448D47A66B83}"/>
    <cellStyle name="Total 2 5 3 2 5 2" xfId="25333" xr:uid="{59AC326C-C90D-4144-A0A4-8D33A4C1388F}"/>
    <cellStyle name="Total 2 5 3 2 6" xfId="19594" xr:uid="{1B400A3A-DA62-42A5-B9F7-E757BBCFC231}"/>
    <cellStyle name="Total 2 5 3 2 6 2" xfId="43782" xr:uid="{50EF0586-932D-401F-87BE-2787D46347B4}"/>
    <cellStyle name="Total 2 5 3 2 7" xfId="24272" xr:uid="{AAFAE8A4-CCE3-4A41-AB6C-AC961598649E}"/>
    <cellStyle name="Total 2 5 3 3" xfId="16886" xr:uid="{0B16CD55-FE05-4B55-A3BD-A6DB148EEA63}"/>
    <cellStyle name="Total 2 5 3 3 2" xfId="21344" xr:uid="{6CB6E5D4-EAC1-4147-96F9-D7F9EDF3AF28}"/>
    <cellStyle name="Total 2 5 3 3 2 2" xfId="45462" xr:uid="{33AED7F3-115F-44AC-877D-8EFC09F0FAC0}"/>
    <cellStyle name="Total 2 5 3 3 3" xfId="24454" xr:uid="{F584CC2A-3BDF-44CF-9479-1E947BA34381}"/>
    <cellStyle name="Total 2 5 3 4" xfId="17045" xr:uid="{64C4A9AB-020E-456D-BF7A-0E152F35754C}"/>
    <cellStyle name="Total 2 5 3 4 2" xfId="23356" xr:uid="{270260F2-29E5-4316-AF7C-62C96849861B}"/>
    <cellStyle name="Total 2 5 3 4 2 2" xfId="47316" xr:uid="{92A34EAE-0222-4026-B9C2-9C2C9A95A7EC}"/>
    <cellStyle name="Total 2 5 3 4 3" xfId="24802" xr:uid="{AD1118C1-1530-476B-B128-D28FFEB3D122}"/>
    <cellStyle name="Total 2 5 3 5" xfId="23665" xr:uid="{499270F8-6882-4774-B7DD-5CA9F3558745}"/>
    <cellStyle name="Total 2 5 3 5 2" xfId="25111" xr:uid="{BB977A37-ED94-4312-A256-508E1E896BCB}"/>
    <cellStyle name="Total 2 5 3 6" xfId="24077" xr:uid="{E67594C3-F6DC-4477-A3F5-4F7A87FFA351}"/>
    <cellStyle name="Total 2 5 3 6 2" xfId="25523" xr:uid="{3332D718-8F17-4493-B6CE-2AA56B0747E1}"/>
    <cellStyle name="Total 2 5 3 7" xfId="18873" xr:uid="{E13E9513-8ABD-48D2-91C3-0D8CE400781B}"/>
    <cellStyle name="Total 2 5 3 7 2" xfId="43069" xr:uid="{F7C0761B-5137-40B2-B9A5-ECE5EBBF2764}"/>
    <cellStyle name="Total 2 5 3 8" xfId="24144" xr:uid="{85B9A067-430E-490B-BA5A-65B910D8CB02}"/>
    <cellStyle name="Total 2 5 4" xfId="3900" xr:uid="{40702C5F-B2A6-4176-8187-A26810BBC33B}"/>
    <cellStyle name="Total 2 5 4 2" xfId="12241" xr:uid="{6A7BD831-1E75-45A8-AC47-3ECD82FBDDA7}"/>
    <cellStyle name="Total 2 5 4 2 2" xfId="21511" xr:uid="{1C0F574D-072A-4E93-9EFE-DEFDA7918307}"/>
    <cellStyle name="Total 2 5 4 2 2 2" xfId="45610" xr:uid="{E2F86158-7C5D-4FA7-B480-64934FCCF41D}"/>
    <cellStyle name="Total 2 5 4 2 3" xfId="24535" xr:uid="{75F5C215-E8E7-47EF-BF92-68E6ECED7B61}"/>
    <cellStyle name="Total 2 5 4 3" xfId="17162" xr:uid="{E37244F9-471E-414A-8A55-D96740D0FA40}"/>
    <cellStyle name="Total 2 5 4 3 2" xfId="23474" xr:uid="{45936577-2944-4469-A7AC-CF12035DABE8}"/>
    <cellStyle name="Total 2 5 4 3 2 2" xfId="47406" xr:uid="{F22D84D2-C189-4143-B883-8EE77E710FDA}"/>
    <cellStyle name="Total 2 5 4 3 3" xfId="24920" xr:uid="{615C38BE-2CB8-4EC0-B8CA-5741E2DEDA0E}"/>
    <cellStyle name="Total 2 5 4 4" xfId="17517" xr:uid="{23D10C44-F4F1-4D53-A74C-2606B53D80BB}"/>
    <cellStyle name="Total 2 5 4 4 2" xfId="22827" xr:uid="{5E694B2D-B45D-455A-BEDE-5E87A27E12F5}"/>
    <cellStyle name="Total 2 5 4 4 2 2" xfId="46852" xr:uid="{86B1B093-BC5D-40D9-B31E-9611260A1EE9}"/>
    <cellStyle name="Total 2 5 4 4 3" xfId="24646" xr:uid="{33D09265-0717-497A-860F-F5F71C989792}"/>
    <cellStyle name="Total 2 5 4 5" xfId="22835" xr:uid="{59748B6D-892F-4083-8E89-DDC62619C0D2}"/>
    <cellStyle name="Total 2 5 4 5 2" xfId="24649" xr:uid="{D6325D44-AB3A-42C0-AE20-A2FC215C2491}"/>
    <cellStyle name="Total 2 5 4 6" xfId="19040" xr:uid="{07F1D204-B4E0-401D-8CA3-72235DF10BAB}"/>
    <cellStyle name="Total 2 5 4 6 2" xfId="43234" xr:uid="{D305E6F6-DB53-46BA-8461-5B3CC49FB1C5}"/>
    <cellStyle name="Total 2 5 4 7" xfId="24209" xr:uid="{1CEAF2BA-5472-4F90-9D9E-7840395E562B}"/>
    <cellStyle name="Total 2 5 5" xfId="4166" xr:uid="{A921B0C0-5D76-4B77-A803-BA4A29943EFB}"/>
    <cellStyle name="Total 2 5 5 2" xfId="12507" xr:uid="{131369F8-5391-44F8-B6F6-8537E0D14E21}"/>
    <cellStyle name="Total 2 5 5 2 2" xfId="37092" xr:uid="{069BEB43-4A06-4D52-A1F2-D0D2B468EC57}"/>
    <cellStyle name="Total 2 5 5 3" xfId="17222" xr:uid="{617E58F9-DE66-4532-8F32-EB66985BF834}"/>
    <cellStyle name="Total 2 5 5 3 2" xfId="41569" xr:uid="{6428CECA-6345-4C2E-A1A9-53A5CFFE717E}"/>
    <cellStyle name="Total 2 5 5 4" xfId="17627" xr:uid="{E961C097-B39D-4185-8C63-233FEF7D2C76}"/>
    <cellStyle name="Total 2 5 5 4 2" xfId="41880" xr:uid="{F1551FB1-4265-4CAC-BBFC-60C97EFD0B68}"/>
    <cellStyle name="Total 2 5 5 5" xfId="20912" xr:uid="{FA3D8522-7EE1-4E75-80DF-068BEA371DDA}"/>
    <cellStyle name="Total 2 5 5 5 2" xfId="45048" xr:uid="{EC65CD0A-E990-49EE-AA64-8A4064EA925A}"/>
    <cellStyle name="Total 2 5 5 6" xfId="24379" xr:uid="{C7ABC998-7F97-4DAE-8274-E0FEF95B2933}"/>
    <cellStyle name="Total 2 5 6" xfId="4657" xr:uid="{2A41F25E-54BD-490B-B4F6-F8A38DD08634}"/>
    <cellStyle name="Total 2 5 6 2" xfId="12998" xr:uid="{06125BA1-2FF7-479F-8BDF-5E0F9C96A2E4}"/>
    <cellStyle name="Total 2 5 6 2 2" xfId="37583" xr:uid="{9DFA688F-DDE1-42FE-909C-C475CE651A29}"/>
    <cellStyle name="Total 2 5 6 3" xfId="17331" xr:uid="{DF5F8B46-5C6A-484E-B202-BB88776C2A69}"/>
    <cellStyle name="Total 2 5 6 3 2" xfId="41666" xr:uid="{24BBC9F0-B845-4955-833F-B5F1FB8975E0}"/>
    <cellStyle name="Total 2 5 6 4" xfId="17512" xr:uid="{FBF6D09B-45D9-4BAB-8977-E95F7C4B7994}"/>
    <cellStyle name="Total 2 5 6 4 2" xfId="41807" xr:uid="{94A64C4B-66F6-485C-BA4E-D4A64A1AFBA1}"/>
    <cellStyle name="Total 2 5 6 5" xfId="21994" xr:uid="{38B93DB2-5B98-4186-B4B6-E8BB5342D160}"/>
    <cellStyle name="Total 2 5 6 5 2" xfId="46066" xr:uid="{68FC93F8-29A8-421D-BDFD-1BA4D3405394}"/>
    <cellStyle name="Total 2 5 6 6" xfId="24587" xr:uid="{A60C401F-4456-4D7F-9B0F-C57D8C1E507F}"/>
    <cellStyle name="Total 2 5 7" xfId="4810" xr:uid="{8E1D3225-9398-4E29-9156-8CFEAF6E1FD4}"/>
    <cellStyle name="Total 2 5 7 2" xfId="17384" xr:uid="{E3DD061E-333B-45EF-B8BA-993F2F501723}"/>
    <cellStyle name="Total 2 5 7 2 2" xfId="41714" xr:uid="{6A267983-3E9C-4CD3-BB14-A5F563704EB4}"/>
    <cellStyle name="Total 2 5 7 3" xfId="17274" xr:uid="{51EF8659-F147-4359-9043-6B1F540EB4F4}"/>
    <cellStyle name="Total 2 5 7 3 2" xfId="41620" xr:uid="{790EAA7C-3F25-40E8-A39F-91A8D1223763}"/>
    <cellStyle name="Total 2 5 7 4" xfId="23629" xr:uid="{D5FFC9AA-62B8-4C9E-9FD2-99A96E162FE6}"/>
    <cellStyle name="Total 2 5 7 4 2" xfId="47506" xr:uid="{BC3CE7BA-9571-4653-AC1C-F300ED2E75FB}"/>
    <cellStyle name="Total 2 5 7 5" xfId="25075" xr:uid="{483B43E5-7FE8-44FA-894E-690A3C424FEE}"/>
    <cellStyle name="Total 2 5 8" xfId="9153" xr:uid="{D6751D9E-A333-4DC6-AA76-D6E97611EE6B}"/>
    <cellStyle name="Total 2 5 8 2" xfId="23962" xr:uid="{B8422C1F-D66B-42AF-8E05-BCC16BC49AD0}"/>
    <cellStyle name="Total 2 5 8 2 2" xfId="47616" xr:uid="{508ACDAA-B0DF-47EF-A468-0FB67D429761}"/>
    <cellStyle name="Total 2 5 8 3" xfId="25408" xr:uid="{25A2BB54-43EC-4DD6-8075-85D5EE1FF4AD}"/>
    <cellStyle name="Total 2 5 9" xfId="17295" xr:uid="{15D9284C-46CF-4829-908F-48EE92797A45}"/>
    <cellStyle name="Total 2 5 9 2" xfId="41630" xr:uid="{83A6F3BF-A5CE-4B6B-8F13-B0363DB55D4B}"/>
    <cellStyle name="Total 2 6" xfId="326" xr:uid="{71BCD99C-9655-45A1-AEA0-0462FAEF4DE6}"/>
    <cellStyle name="Total 2 6 10" xfId="17933" xr:uid="{27EAE8CB-1136-487D-8440-F1ECF70A661B}"/>
    <cellStyle name="Total 2 6 10 2" xfId="42158" xr:uid="{28C71925-0C75-4321-B616-210228A0E7A3}"/>
    <cellStyle name="Total 2 6 11" xfId="18341" xr:uid="{6B80F008-21F2-46AD-A870-B2ECD5A459AF}"/>
    <cellStyle name="Total 2 6 11 2" xfId="42566" xr:uid="{682DC755-E7EF-47D4-A12F-F09AE551689C}"/>
    <cellStyle name="Total 2 6 12" xfId="24105" xr:uid="{4FFD5157-C090-4668-BB54-17CA343BD9DA}"/>
    <cellStyle name="Total 2 6 2" xfId="489" xr:uid="{ACF2F186-3668-4DC6-88AB-0C70404B72AB}"/>
    <cellStyle name="Total 2 6 2 2" xfId="1366" xr:uid="{7813D93F-C6DE-4284-8123-D89FFE71EE38}"/>
    <cellStyle name="Total 2 6 2 2 2" xfId="9728" xr:uid="{FFEBFE9A-08CC-42AF-B93D-79CAC3F1FD30}"/>
    <cellStyle name="Total 2 6 2 2 2 2" xfId="22555" xr:uid="{B4DFBE33-7544-425A-AF26-FC17E9C95DF4}"/>
    <cellStyle name="Total 2 6 2 2 2 2 2" xfId="24642" xr:uid="{A4349428-E42C-4597-B95C-8BEA6E9627C2}"/>
    <cellStyle name="Total 2 6 2 2 2 3" xfId="23843" xr:uid="{EB52BFC8-46E6-432E-95C5-85DCB85F8810}"/>
    <cellStyle name="Total 2 6 2 2 2 3 2" xfId="25289" xr:uid="{39530E40-B7A7-40DD-B1C1-9084CECEDD2D}"/>
    <cellStyle name="Total 2 6 2 2 2 4" xfId="23566" xr:uid="{ED6A8630-BC2D-42BE-821A-5C403B2A4238}"/>
    <cellStyle name="Total 2 6 2 2 2 4 2" xfId="25012" xr:uid="{04F44628-DF00-4A03-800E-A01DFEC02EE1}"/>
    <cellStyle name="Total 2 6 2 2 2 5" xfId="24047" xr:uid="{45478228-2D61-4DF1-96EE-4D0ACB5E3C38}"/>
    <cellStyle name="Total 2 6 2 2 2 5 2" xfId="25493" xr:uid="{2C7424A8-E997-4CCC-A434-F9060BF06360}"/>
    <cellStyle name="Total 2 6 2 2 2 6" xfId="20089" xr:uid="{95A1FD8D-DB39-43CF-90BF-0F9D5B2665CC}"/>
    <cellStyle name="Total 2 6 2 2 2 6 2" xfId="44263" xr:uid="{DBA62665-3045-4736-B690-FDE23582E6F6}"/>
    <cellStyle name="Total 2 6 2 2 2 7" xfId="24301" xr:uid="{4AD5D69A-C4D3-487A-AC89-85352A73F937}"/>
    <cellStyle name="Total 2 6 2 2 3" xfId="16955" xr:uid="{4E665E5F-A70A-417B-A92F-FE86720B37ED}"/>
    <cellStyle name="Total 2 6 2 2 3 2" xfId="21399" xr:uid="{A7DA241A-5238-4C89-AECF-FC1EF33B0B6F}"/>
    <cellStyle name="Total 2 6 2 2 3 2 2" xfId="45510" xr:uid="{6F580F5C-8AB8-44ED-92E1-B9BAA8578355}"/>
    <cellStyle name="Total 2 6 2 2 3 3" xfId="24506" xr:uid="{DC0DEEEB-E439-4B17-AC9E-9A7A58F832F5}"/>
    <cellStyle name="Total 2 6 2 2 4" xfId="17548" xr:uid="{C7A7546F-5B35-438E-897A-9D002F7BE3EF}"/>
    <cellStyle name="Total 2 6 2 2 4 2" xfId="23421" xr:uid="{F1D1D891-0B91-46D4-943A-266B25F890B5}"/>
    <cellStyle name="Total 2 6 2 2 4 2 2" xfId="47376" xr:uid="{BAB4DA1E-1A51-48D2-96E9-8FB8F53597D0}"/>
    <cellStyle name="Total 2 6 2 2 4 3" xfId="24867" xr:uid="{083A2016-172F-4E67-97E0-5253D9DC8806}"/>
    <cellStyle name="Total 2 6 2 2 5" xfId="23822" xr:uid="{1F86B4F0-485A-4620-BC88-B79841D1567C}"/>
    <cellStyle name="Total 2 6 2 2 5 2" xfId="25268" xr:uid="{98766805-AAEB-447A-A96A-89445CDF438F}"/>
    <cellStyle name="Total 2 6 2 2 6" xfId="24078" xr:uid="{3D588469-F6D2-4F06-8672-D2D9D9FD5861}"/>
    <cellStyle name="Total 2 6 2 2 6 2" xfId="25524" xr:uid="{700D857B-A4FD-4B61-A08E-73BF0DAD9082}"/>
    <cellStyle name="Total 2 6 2 2 7" xfId="18938" xr:uid="{7B9C711F-DF62-4FFD-9526-0834F619632C}"/>
    <cellStyle name="Total 2 6 2 2 7 2" xfId="43134" xr:uid="{D4CDA495-D28E-4E93-AAEB-CF8A7DD165FE}"/>
    <cellStyle name="Total 2 6 2 2 8" xfId="24191" xr:uid="{2638B7A9-AD99-40F0-B4F1-20FD3AD61B55}"/>
    <cellStyle name="Total 2 6 2 3" xfId="5306" xr:uid="{8197EF8F-D5E9-4D47-BF2F-9531A46BC4B1}"/>
    <cellStyle name="Total 2 6 2 3 2" xfId="17455" xr:uid="{2610266C-BBF1-4B82-A7AC-4FFCCF134AEF}"/>
    <cellStyle name="Total 2 6 2 3 2 2" xfId="21744" xr:uid="{896C57C3-F873-459C-A25B-8EAFCA4FE2B4}"/>
    <cellStyle name="Total 2 6 2 3 2 2 2" xfId="45821" xr:uid="{BC14B255-7E42-443B-9B0A-288AFEF8C73D}"/>
    <cellStyle name="Total 2 6 2 3 2 3" xfId="24576" xr:uid="{1ECBFF19-E4B8-4619-882F-BEA014B442D4}"/>
    <cellStyle name="Total 2 6 2 3 3" xfId="17663" xr:uid="{BC2AD192-1464-4028-906B-923B959F0093}"/>
    <cellStyle name="Total 2 6 2 3 3 2" xfId="23583" xr:uid="{B0683DAF-F4A8-49F5-8045-4DA300DE5F50}"/>
    <cellStyle name="Total 2 6 2 3 3 2 2" xfId="47489" xr:uid="{AB69D3DC-7013-4098-B576-BB8B8D65E3B5}"/>
    <cellStyle name="Total 2 6 2 3 3 3" xfId="25029" xr:uid="{698B70E2-E312-4BC3-B021-E24BD3439FFC}"/>
    <cellStyle name="Total 2 6 2 3 4" xfId="23821" xr:uid="{746D77B8-3884-4C96-87F1-6640B8DEEA60}"/>
    <cellStyle name="Total 2 6 2 3 4 2" xfId="25267" xr:uid="{BD490C63-D808-4E44-99D5-EA8D714894A2}"/>
    <cellStyle name="Total 2 6 2 3 5" xfId="23756" xr:uid="{36177E5C-B36F-4699-B06B-1EB1E7926FEC}"/>
    <cellStyle name="Total 2 6 2 3 5 2" xfId="25202" xr:uid="{F501D6E9-BD21-421D-8B29-F7ACBFF6D13A}"/>
    <cellStyle name="Total 2 6 2 3 6" xfId="19279" xr:uid="{7FF1AC0F-9256-4B3D-B4CA-154E5D3519EB}"/>
    <cellStyle name="Total 2 6 2 3 6 2" xfId="43473" xr:uid="{9C3884F7-BBE8-4042-BE1E-E2D488FD5EA9}"/>
    <cellStyle name="Total 2 6 2 3 7" xfId="24256" xr:uid="{8EF96B6F-F717-4F8E-BA30-EDB7026ADE9A}"/>
    <cellStyle name="Total 2 6 2 4" xfId="8479" xr:uid="{E66A91F5-9024-4A67-A1C0-115092A44103}"/>
    <cellStyle name="Total 2 6 2 4 2" xfId="16737" xr:uid="{0CBAE0C5-6C32-4DAB-9747-747F5A75E8CB}"/>
    <cellStyle name="Total 2 6 2 4 2 2" xfId="41319" xr:uid="{4A0BF4A2-8DCA-408F-864B-0FB4DC57A714}"/>
    <cellStyle name="Total 2 6 2 4 3" xfId="17659" xr:uid="{C439B453-B392-475D-967E-5FAE60B373BA}"/>
    <cellStyle name="Total 2 6 2 4 3 2" xfId="41903" xr:uid="{46491DA8-40EB-4101-9CB6-99DD5015BA2C}"/>
    <cellStyle name="Total 2 6 2 4 4" xfId="17617" xr:uid="{E3768B11-7C36-4C89-944D-3FA16EBDEBE7}"/>
    <cellStyle name="Total 2 6 2 4 4 2" xfId="41874" xr:uid="{8B3F9F15-BAB0-458C-BF8E-347009B217D7}"/>
    <cellStyle name="Total 2 6 2 4 5" xfId="21148" xr:uid="{BE57F1A3-6458-4BD0-A8D1-41DB63C38817}"/>
    <cellStyle name="Total 2 6 2 4 5 2" xfId="45269" xr:uid="{397CD779-CD36-48E0-B535-25F9122928E2}"/>
    <cellStyle name="Total 2 6 2 4 6" xfId="24438" xr:uid="{B2EABAB8-C8C9-4EAA-8D5C-8505D6433B49}"/>
    <cellStyle name="Total 2 6 2 5" xfId="16845" xr:uid="{8BE15777-2CF0-4360-987C-A82D210C51EE}"/>
    <cellStyle name="Total 2 6 2 5 2" xfId="23290" xr:uid="{9E39D1CF-0D57-463A-8077-62E35FB09647}"/>
    <cellStyle name="Total 2 6 2 5 2 2" xfId="47277" xr:uid="{F304FEC6-694A-4D5D-BEFF-012030199A3A}"/>
    <cellStyle name="Total 2 6 2 5 3" xfId="24736" xr:uid="{EC36DDDA-122A-4CE0-96E8-C1B1DF9B0244}"/>
    <cellStyle name="Total 2 6 2 6" xfId="17485" xr:uid="{B2DD4BFB-DB09-4393-BC0E-6D6AAE1BDA93}"/>
    <cellStyle name="Total 2 6 2 6 2" xfId="23581" xr:uid="{461E2A95-57CE-4586-88D7-C659E2E7505D}"/>
    <cellStyle name="Total 2 6 2 6 2 2" xfId="47487" xr:uid="{E1EF5C81-DA67-4F0C-B3AF-33EFE8593A95}"/>
    <cellStyle name="Total 2 6 2 6 3" xfId="25027" xr:uid="{6D597927-0EAB-4AA2-85EA-9D53C7C58BE3}"/>
    <cellStyle name="Total 2 6 2 7" xfId="21017" xr:uid="{0C05F425-E3E1-48F8-B7D7-7358920B1C27}"/>
    <cellStyle name="Total 2 6 2 7 2" xfId="24428" xr:uid="{A0682D9D-7086-4A40-A5B7-7F64D24987B1}"/>
    <cellStyle name="Total 2 6 2 8" xfId="18672" xr:uid="{2F4B7E4C-4984-403A-8B7E-5ACE6B8E2E14}"/>
    <cellStyle name="Total 2 6 2 8 2" xfId="42868" xr:uid="{C2807CB3-F3B0-4C49-9607-9E6F11189ABA}"/>
    <cellStyle name="Total 2 6 2 9" xfId="24130" xr:uid="{99F88DCB-117A-415F-8356-BAB96361F4FC}"/>
    <cellStyle name="Total 2 6 3" xfId="911" xr:uid="{1A7978D3-B29D-4255-B6C5-E629B490D464}"/>
    <cellStyle name="Total 2 6 3 2" xfId="9289" xr:uid="{AD0BF003-34C8-4E4C-93F3-DA9F357E4D82}"/>
    <cellStyle name="Total 2 6 3 2 2" xfId="22125" xr:uid="{265FE2F2-46E0-4513-9DDC-21A77F99505B}"/>
    <cellStyle name="Total 2 6 3 2 2 2" xfId="24611" xr:uid="{4C251D36-EBA1-4BAF-9994-5BE7536E7A6C}"/>
    <cellStyle name="Total 2 6 3 2 3" xfId="23709" xr:uid="{C183D3D1-B7F7-4D01-A514-CB89F8D47E5A}"/>
    <cellStyle name="Total 2 6 3 2 3 2" xfId="25155" xr:uid="{A451F550-089F-4886-9691-9B43A369796B}"/>
    <cellStyle name="Total 2 6 3 2 4" xfId="20978" xr:uid="{EE43089E-4396-42F6-8A33-4FB74B2AFAB1}"/>
    <cellStyle name="Total 2 6 3 2 4 2" xfId="24394" xr:uid="{CBC95534-E050-4370-B9CC-70BCE7110EC4}"/>
    <cellStyle name="Total 2 6 3 2 5" xfId="23789" xr:uid="{094DAA4D-F80F-4F2D-8971-638464F394E8}"/>
    <cellStyle name="Total 2 6 3 2 5 2" xfId="25235" xr:uid="{C15F218A-7B0B-4543-A69A-383E4B8B64E5}"/>
    <cellStyle name="Total 2 6 3 2 6" xfId="19660" xr:uid="{A14E52D1-BFBC-4B95-93CB-8E867B944EEE}"/>
    <cellStyle name="Total 2 6 3 2 6 2" xfId="43842" xr:uid="{D99311EA-B562-44F3-A00B-C398A59A60BD}"/>
    <cellStyle name="Total 2 6 3 2 7" xfId="24279" xr:uid="{365DC8EE-ED10-42F9-AB58-8119F910C910}"/>
    <cellStyle name="Total 2 6 3 3" xfId="16899" xr:uid="{9060F83A-B187-4DC5-9024-150553BFBCC0}"/>
    <cellStyle name="Total 2 6 3 3 2" xfId="21368" xr:uid="{8D64BC0A-E592-4691-998D-889EA0DB5F87}"/>
    <cellStyle name="Total 2 6 3 3 2 2" xfId="45485" xr:uid="{8B0D2BE2-4E3C-4BDD-996D-79FB34E99779}"/>
    <cellStyle name="Total 2 6 3 3 3" xfId="24478" xr:uid="{C18B138F-2B5D-4F75-9CAA-386A0EFDBB4F}"/>
    <cellStyle name="Total 2 6 3 4" xfId="17015" xr:uid="{375E9230-6094-4C9B-A511-7D89AF693D76}"/>
    <cellStyle name="Total 2 6 3 4 2" xfId="23385" xr:uid="{C196E774-BBE8-4EE9-8513-55B7C39C0EB7}"/>
    <cellStyle name="Total 2 6 3 4 2 2" xfId="47345" xr:uid="{B2084925-A764-4F93-AF43-9AD71677015E}"/>
    <cellStyle name="Total 2 6 3 4 3" xfId="24831" xr:uid="{AC9258A2-779D-4531-A5DE-44E6979652E0}"/>
    <cellStyle name="Total 2 6 3 5" xfId="24008" xr:uid="{6D40A9FD-6677-400B-914E-EBE14EBABE94}"/>
    <cellStyle name="Total 2 6 3 5 2" xfId="25454" xr:uid="{C0EC321F-6A42-4B10-9619-06E4F7DBAFBF}"/>
    <cellStyle name="Total 2 6 3 6" xfId="23936" xr:uid="{3FD8399D-CC20-4EE6-A5F2-0006853376BE}"/>
    <cellStyle name="Total 2 6 3 6 2" xfId="25382" xr:uid="{E9EDA9BB-F26A-428F-976A-6E4E09C5F767}"/>
    <cellStyle name="Total 2 6 3 7" xfId="18902" xr:uid="{1285715E-929D-455F-8D94-D555B1B63E5F}"/>
    <cellStyle name="Total 2 6 3 7 2" xfId="43098" xr:uid="{4BB63949-9558-4BF9-A570-F9D8A54941F9}"/>
    <cellStyle name="Total 2 6 3 8" xfId="24166" xr:uid="{857EE131-8E66-4F4E-9FAA-19C854556CB4}"/>
    <cellStyle name="Total 2 6 4" xfId="3885" xr:uid="{7D37D30C-CB19-46A6-B28B-500BA696A014}"/>
    <cellStyle name="Total 2 6 4 2" xfId="12226" xr:uid="{16DFF836-5147-4054-980D-658EFF4F8A07}"/>
    <cellStyle name="Total 2 6 4 2 2" xfId="21594" xr:uid="{66D8535B-8080-40B2-AE74-9CD142F3957B}"/>
    <cellStyle name="Total 2 6 4 2 2 2" xfId="45684" xr:uid="{4897CFAA-C06D-4B2D-B94A-98D6080560E8}"/>
    <cellStyle name="Total 2 6 4 2 3" xfId="24555" xr:uid="{DF1E7188-CF4D-4C97-A43A-7C4CD75337F9}"/>
    <cellStyle name="Total 2 6 4 3" xfId="17147" xr:uid="{8573E222-AC85-4CE2-998F-FDAFD6848D33}"/>
    <cellStyle name="Total 2 6 4 3 2" xfId="23517" xr:uid="{CE44D636-AA79-4C51-A93C-51497CDA49D1}"/>
    <cellStyle name="Total 2 6 4 3 2 2" xfId="47442" xr:uid="{3B5602B9-862D-4CC4-91D4-7268B1590840}"/>
    <cellStyle name="Total 2 6 4 3 3" xfId="24963" xr:uid="{2F03B6DC-EEDB-4C58-BD10-CAF5C73CC307}"/>
    <cellStyle name="Total 2 6 4 4" xfId="17546" xr:uid="{AF0AB4B1-B4EB-4D66-BB0D-FECD8CDBB24A}"/>
    <cellStyle name="Total 2 6 4 4 2" xfId="23893" xr:uid="{05907CF8-A430-4578-9CBF-3127B8F287D2}"/>
    <cellStyle name="Total 2 6 4 4 2 2" xfId="47592" xr:uid="{66A96D0F-CCF2-44A6-9ECB-A2286746D923}"/>
    <cellStyle name="Total 2 6 4 4 3" xfId="25339" xr:uid="{F2F980F8-002C-41AD-8D67-E01AA3D75C71}"/>
    <cellStyle name="Total 2 6 4 5" xfId="23825" xr:uid="{209FEC22-0F18-4EC5-8FF6-F6CF20E244A3}"/>
    <cellStyle name="Total 2 6 4 5 2" xfId="25271" xr:uid="{15759D55-4CC1-4783-B7D6-39CC63CFEB9A}"/>
    <cellStyle name="Total 2 6 4 6" xfId="19125" xr:uid="{F6065B80-CD62-4C74-97EB-FC3ACADABCF6}"/>
    <cellStyle name="Total 2 6 4 6 2" xfId="43319" xr:uid="{B2156187-2229-4EEA-829C-3C94B1D57E35}"/>
    <cellStyle name="Total 2 6 4 7" xfId="24231" xr:uid="{F87F14D0-D5BC-4299-B76D-B71785B19CB3}"/>
    <cellStyle name="Total 2 6 5" xfId="4251" xr:uid="{01E81323-2499-44A5-A12D-980FDEC32DE5}"/>
    <cellStyle name="Total 2 6 5 2" xfId="12592" xr:uid="{47EAD37E-D392-49D9-A316-3C9782DB4923}"/>
    <cellStyle name="Total 2 6 5 2 2" xfId="37177" xr:uid="{2E2C862B-AF65-43F6-BA55-1957A5FDA1B0}"/>
    <cellStyle name="Total 2 6 5 3" xfId="17253" xr:uid="{3C21CD39-7192-49E4-8EAD-D68ADA4254C0}"/>
    <cellStyle name="Total 2 6 5 3 2" xfId="41599" xr:uid="{37505714-D0B8-40D7-B328-FE61AA79261E}"/>
    <cellStyle name="Total 2 6 5 4" xfId="17638" xr:uid="{3A534AE9-9ACD-4CA7-A10B-0FD2E1FE3818}"/>
    <cellStyle name="Total 2 6 5 4 2" xfId="41886" xr:uid="{08C9693B-1833-4B80-8894-705B6BDBB551}"/>
    <cellStyle name="Total 2 6 5 5" xfId="20998" xr:uid="{7AB7BB1E-8F22-4A68-A253-7989B27B6B69}"/>
    <cellStyle name="Total 2 6 5 5 2" xfId="45129" xr:uid="{4A7CF438-8EEB-4355-A922-0F18F6D89025}"/>
    <cellStyle name="Total 2 6 5 6" xfId="24409" xr:uid="{4FCD55B1-8265-4B50-BD33-0826E5B7D1D7}"/>
    <cellStyle name="Total 2 6 6" xfId="4642" xr:uid="{2E703583-8860-45E9-AFD6-728518AB5C9F}"/>
    <cellStyle name="Total 2 6 6 2" xfId="12983" xr:uid="{78722BC9-74F5-4F06-932D-77DCC73CDDBF}"/>
    <cellStyle name="Total 2 6 6 2 2" xfId="37568" xr:uid="{40949FB7-CA88-4560-82FF-3F4264549EF5}"/>
    <cellStyle name="Total 2 6 6 3" xfId="17316" xr:uid="{7E47D3F2-DDBA-4DF0-AC13-89376D8CADB7}"/>
    <cellStyle name="Total 2 6 6 3 2" xfId="41651" xr:uid="{DCFFE401-9D69-4AA6-AB9D-2058D8EDE385}"/>
    <cellStyle name="Total 2 6 6 4" xfId="17556" xr:uid="{D25A8F53-5AFB-4091-B942-DD4A6F7B632F}"/>
    <cellStyle name="Total 2 6 6 4 2" xfId="41832" xr:uid="{501225F8-B997-49E1-BA48-CCDB386871A6}"/>
    <cellStyle name="Total 2 6 6 5" xfId="21992" xr:uid="{75B59F05-98D4-4E49-8BAE-555DD72A0EFF}"/>
    <cellStyle name="Total 2 6 6 5 2" xfId="46064" xr:uid="{A22EDF39-F061-466A-A80A-18B84CD60CF3}"/>
    <cellStyle name="Total 2 6 6 6" xfId="24585" xr:uid="{C464E2F7-A3A0-40E4-B28A-D77F9B738F40}"/>
    <cellStyle name="Total 2 6 7" xfId="4875" xr:uid="{85A1CB12-0773-40DE-AB70-89160890338E}"/>
    <cellStyle name="Total 2 6 7 2" xfId="17399" xr:uid="{548464A3-5228-43E5-B109-990965D6DB08}"/>
    <cellStyle name="Total 2 6 7 2 2" xfId="41729" xr:uid="{A7030600-BE1E-4330-9E07-8601C7FC4B09}"/>
    <cellStyle name="Total 2 6 7 3" xfId="16987" xr:uid="{1F184141-5D2C-4705-AD47-6EEB04B4B611}"/>
    <cellStyle name="Total 2 6 7 3 2" xfId="41463" xr:uid="{A5F2EAAE-6273-4F8C-B70B-BF2D05CB9EC3}"/>
    <cellStyle name="Total 2 6 7 4" xfId="23622" xr:uid="{C4C74E99-1D7E-4BB3-862A-0BDE257CAF6C}"/>
    <cellStyle name="Total 2 6 7 4 2" xfId="47503" xr:uid="{22714346-0B94-41D3-AE31-56D39F817220}"/>
    <cellStyle name="Total 2 6 7 5" xfId="25068" xr:uid="{F0D15C2A-B518-4807-9C74-88B57F829485}"/>
    <cellStyle name="Total 2 6 8" xfId="8615" xr:uid="{E686DD18-6CC2-4310-A72F-9E892F8B0AEF}"/>
    <cellStyle name="Total 2 6 8 2" xfId="20915" xr:uid="{F957D6EA-F2DD-4B85-B2C8-D3DE5DFDB4C4}"/>
    <cellStyle name="Total 2 6 8 2 2" xfId="45050" xr:uid="{7F5F746D-8A6C-4A24-A8C0-E1E85905E12B}"/>
    <cellStyle name="Total 2 6 8 3" xfId="24382" xr:uid="{B43ECD85-5F80-4334-962D-90557305D388}"/>
    <cellStyle name="Total 2 6 9" xfId="17050" xr:uid="{EB54CA75-180C-484E-9140-2F8FD611E87E}"/>
    <cellStyle name="Total 2 6 9 2" xfId="41488" xr:uid="{8B5C9265-272D-48FC-9EDC-68ABA8558714}"/>
    <cellStyle name="Total 2 7" xfId="324" xr:uid="{39F56ED3-62EA-4E03-ABDF-BCDB1F0BD063}"/>
    <cellStyle name="Total 2 7 10" xfId="18339" xr:uid="{923F2A16-9A86-42F1-9474-AF2061936AFA}"/>
    <cellStyle name="Total 2 7 10 2" xfId="42564" xr:uid="{4E21E2FC-8105-433C-AA64-6F21A1A6F7CA}"/>
    <cellStyle name="Total 2 7 11" xfId="24103" xr:uid="{5A4C65F8-B021-4A77-B7F1-2D316FC14DC9}"/>
    <cellStyle name="Total 2 7 2" xfId="944" xr:uid="{C1D739A2-D57C-4F8D-9BEB-F9A3D6348091}"/>
    <cellStyle name="Total 2 7 2 2" xfId="9320" xr:uid="{882A675E-9E86-47BD-BA21-A37921E60435}"/>
    <cellStyle name="Total 2 7 2 2 2" xfId="22155" xr:uid="{A9F0B8AC-9803-431E-9DDB-3D0D8BEE80CD}"/>
    <cellStyle name="Total 2 7 2 2 2 2" xfId="24614" xr:uid="{D2199374-1ECA-484F-94B5-ED11E05B5866}"/>
    <cellStyle name="Total 2 7 2 2 3" xfId="23721" xr:uid="{F0224B29-29C8-4631-BD79-AAAE88FFD810}"/>
    <cellStyle name="Total 2 7 2 2 3 2" xfId="25167" xr:uid="{AAE3F523-B463-4E1D-89D4-F189E05E3293}"/>
    <cellStyle name="Total 2 7 2 2 4" xfId="20759" xr:uid="{DFB87D7A-DA38-48EB-94B6-4A87DC38F596}"/>
    <cellStyle name="Total 2 7 2 2 4 2" xfId="24316" xr:uid="{1367A4ED-E254-42B0-9D2F-7D21FB8E79B5}"/>
    <cellStyle name="Total 2 7 2 2 5" xfId="24044" xr:uid="{2D471B3B-EE2A-4DB9-9151-4EB17F5D6885}"/>
    <cellStyle name="Total 2 7 2 2 5 2" xfId="25490" xr:uid="{13B6258F-5342-4BA5-A8E7-F87B656F39CC}"/>
    <cellStyle name="Total 2 7 2 2 6" xfId="19689" xr:uid="{99CA5BE0-76E0-4B12-B112-A04480C1BBE7}"/>
    <cellStyle name="Total 2 7 2 2 6 2" xfId="43871" xr:uid="{A156EA93-5904-4C3A-B251-9A0A25322D63}"/>
    <cellStyle name="Total 2 7 2 2 7" xfId="24281" xr:uid="{CA4278BA-AF2B-4553-8098-E1D8228886A8}"/>
    <cellStyle name="Total 2 7 2 3" xfId="16902" xr:uid="{DA48C091-E304-4A2B-97C5-5F2137BD8C78}"/>
    <cellStyle name="Total 2 7 2 3 2" xfId="21366" xr:uid="{21146518-3C95-4095-8EA1-6F98916FF9D9}"/>
    <cellStyle name="Total 2 7 2 3 2 2" xfId="45483" xr:uid="{A8E3AC2B-C787-4DC5-87B5-50E4A105445F}"/>
    <cellStyle name="Total 2 7 2 3 3" xfId="24476" xr:uid="{50194EFB-0AC0-446D-88CD-618ED58A8F5C}"/>
    <cellStyle name="Total 2 7 2 4" xfId="16975" xr:uid="{568650EC-EA0C-45AF-A0D6-6718008CD94A}"/>
    <cellStyle name="Total 2 7 2 4 2" xfId="23383" xr:uid="{CFFF196A-9BF7-4A47-BE9D-DCB4E44AE0D8}"/>
    <cellStyle name="Total 2 7 2 4 2 2" xfId="47343" xr:uid="{4213C545-CCC6-45B7-A0E3-EF0078005725}"/>
    <cellStyle name="Total 2 7 2 4 3" xfId="24829" xr:uid="{9F0D79BE-F5A7-4C23-9CC7-BF14C1B08904}"/>
    <cellStyle name="Total 2 7 2 5" xfId="23248" xr:uid="{AD4ABB75-E43C-47DE-A0AB-70EB9E60354B}"/>
    <cellStyle name="Total 2 7 2 5 2" xfId="24694" xr:uid="{F4EF48F2-7CBD-4D8E-8FD6-503B0EBA4B73}"/>
    <cellStyle name="Total 2 7 2 6" xfId="23671" xr:uid="{A380610E-F8FD-44C7-97E1-D9EC56035468}"/>
    <cellStyle name="Total 2 7 2 6 2" xfId="25117" xr:uid="{D0B8FDDF-E411-466D-900D-3477F57D696B}"/>
    <cellStyle name="Total 2 7 2 7" xfId="18900" xr:uid="{5F897A70-BA9C-49B4-A4C0-68FDD35EC3B1}"/>
    <cellStyle name="Total 2 7 2 7 2" xfId="43096" xr:uid="{3BB502CE-75D2-4C77-BE9D-D3BFAFCF04FE}"/>
    <cellStyle name="Total 2 7 2 8" xfId="24164" xr:uid="{3CA8F177-8CE9-4284-AFC8-F8C68382FB64}"/>
    <cellStyle name="Total 2 7 3" xfId="3902" xr:uid="{AE660314-2AEF-4CD9-9905-E8F04B649DD4}"/>
    <cellStyle name="Total 2 7 3 2" xfId="12243" xr:uid="{92BEAE3D-F7F7-4E8F-8C18-395CCEA87053}"/>
    <cellStyle name="Total 2 7 3 2 2" xfId="21592" xr:uid="{31902CD6-6F95-457C-AEB2-B2734E91366F}"/>
    <cellStyle name="Total 2 7 3 2 2 2" xfId="45682" xr:uid="{6072ED16-4CE0-4E20-9178-F4E9A2179BE5}"/>
    <cellStyle name="Total 2 7 3 2 3" xfId="24553" xr:uid="{A61B8D03-9F3E-435D-AE15-2749A1A7BBD6}"/>
    <cellStyle name="Total 2 7 3 3" xfId="17164" xr:uid="{7D4725F9-60DB-4CC0-B72A-CF30B8A3A3AE}"/>
    <cellStyle name="Total 2 7 3 3 2" xfId="23515" xr:uid="{599BC9DB-8768-4A02-A38A-B1AB9F191D5C}"/>
    <cellStyle name="Total 2 7 3 3 2 2" xfId="47440" xr:uid="{20CB8AA4-B74D-44A7-ABA7-58A5F50DF396}"/>
    <cellStyle name="Total 2 7 3 3 3" xfId="24961" xr:uid="{B40872DB-1DF1-4783-8E4C-EB490F99AC78}"/>
    <cellStyle name="Total 2 7 3 4" xfId="16966" xr:uid="{FC7EFD16-21B2-489D-BAD7-0C1EF9EFACA4}"/>
    <cellStyle name="Total 2 7 3 4 2" xfId="23803" xr:uid="{8358A43A-4F85-4593-B7F9-7C243D7807A8}"/>
    <cellStyle name="Total 2 7 3 4 2 2" xfId="47560" xr:uid="{2B42D748-E157-485E-8233-0988F584B93D}"/>
    <cellStyle name="Total 2 7 3 4 3" xfId="25249" xr:uid="{5B15FC73-7149-4FFF-BD2A-7468FDA51154}"/>
    <cellStyle name="Total 2 7 3 5" xfId="24052" xr:uid="{064785FE-6AD4-4F49-92F9-9290C80B3192}"/>
    <cellStyle name="Total 2 7 3 5 2" xfId="25498" xr:uid="{F516C972-34F7-4794-82C4-A31F88BF7781}"/>
    <cellStyle name="Total 2 7 3 6" xfId="19123" xr:uid="{C45F9822-D5A2-4A59-ADB3-3B7C329E7161}"/>
    <cellStyle name="Total 2 7 3 6 2" xfId="43317" xr:uid="{6137A433-7855-45D4-8044-99DF27F19EA1}"/>
    <cellStyle name="Total 2 7 3 7" xfId="24229" xr:uid="{4D1B2076-A9D0-4AFA-A422-590ED1F51C56}"/>
    <cellStyle name="Total 2 7 4" xfId="4249" xr:uid="{FD1A42DF-8F81-4A81-8C41-8B2C624574AF}"/>
    <cellStyle name="Total 2 7 4 2" xfId="12590" xr:uid="{3B5F8969-351F-46E0-BB83-8D2E3EC72ADD}"/>
    <cellStyle name="Total 2 7 4 2 2" xfId="37175" xr:uid="{57970E10-52B9-4C40-B16F-E5C25CBCC767}"/>
    <cellStyle name="Total 2 7 4 3" xfId="17251" xr:uid="{2B726C38-5387-48D0-85CE-3D66584012A2}"/>
    <cellStyle name="Total 2 7 4 3 2" xfId="41597" xr:uid="{6B8B92CA-32B0-4C45-9719-22C216321D7A}"/>
    <cellStyle name="Total 2 7 4 4" xfId="16910" xr:uid="{8A8D49F8-E552-4F94-AB99-CE997581915E}"/>
    <cellStyle name="Total 2 7 4 4 2" xfId="41439" xr:uid="{B9B15C86-DCF5-4997-9C49-44C3521326FC}"/>
    <cellStyle name="Total 2 7 4 5" xfId="20996" xr:uid="{174FD3AC-586E-492C-94A5-AAE3B14DCA2D}"/>
    <cellStyle name="Total 2 7 4 5 2" xfId="45127" xr:uid="{D91D6AD7-83DF-40BB-993A-A4B663A7F884}"/>
    <cellStyle name="Total 2 7 4 6" xfId="24407" xr:uid="{B656A0A9-F3E6-49F3-A387-151348849830}"/>
    <cellStyle name="Total 2 7 5" xfId="4659" xr:uid="{7E95DC49-339B-4A90-9B51-7FA3AFA08FBE}"/>
    <cellStyle name="Total 2 7 5 2" xfId="13000" xr:uid="{736F8720-B1E6-4F13-8E6A-106363CCFE91}"/>
    <cellStyle name="Total 2 7 5 2 2" xfId="37585" xr:uid="{A15CB51A-8A08-4012-B0C8-3B5C52F00886}"/>
    <cellStyle name="Total 2 7 5 3" xfId="17333" xr:uid="{A5CFE4DF-6399-42AD-8754-398C243E364D}"/>
    <cellStyle name="Total 2 7 5 3 2" xfId="41668" xr:uid="{6C9F2338-7D4D-44D6-8052-1A8D046DAFF9}"/>
    <cellStyle name="Total 2 7 5 4" xfId="16843" xr:uid="{823731F0-E2FB-43C2-A738-54B18772036A}"/>
    <cellStyle name="Total 2 7 5 4 2" xfId="41420" xr:uid="{6A42D86A-80A3-4D3D-B758-FDD9EADB2528}"/>
    <cellStyle name="Total 2 7 5 5" xfId="20769" xr:uid="{7CEDAF66-920E-4824-9192-CCB4614E511D}"/>
    <cellStyle name="Total 2 7 5 5 2" xfId="44926" xr:uid="{BE78B278-4E4C-4563-B549-5E4DA0836A1F}"/>
    <cellStyle name="Total 2 7 5 6" xfId="24326" xr:uid="{35B4537D-AC34-4986-B777-9694C638BE51}"/>
    <cellStyle name="Total 2 7 6" xfId="4904" xr:uid="{15F9236B-B78A-498F-ADC4-A08891C310F3}"/>
    <cellStyle name="Total 2 7 6 2" xfId="17401" xr:uid="{250B4546-10D5-428D-B894-FEBB31B14C4D}"/>
    <cellStyle name="Total 2 7 6 2 2" xfId="41731" xr:uid="{6E336C4E-3B31-42DB-B030-6FAC7A1D6273}"/>
    <cellStyle name="Total 2 7 6 3" xfId="17032" xr:uid="{1D4FE185-C870-4237-A07C-1C7A1BF3EA5E}"/>
    <cellStyle name="Total 2 7 6 3 2" xfId="41474" xr:uid="{AD4EFA73-026F-4804-A8C1-AC4E8FF4F6AE}"/>
    <cellStyle name="Total 2 7 6 4" xfId="23975" xr:uid="{349527F7-3A75-4F0E-8FCA-4FCF97917FF6}"/>
    <cellStyle name="Total 2 7 6 4 2" xfId="47621" xr:uid="{DBD24DF8-A9BB-4FFE-9E52-19C8320165A6}"/>
    <cellStyle name="Total 2 7 6 5" xfId="25421" xr:uid="{8758A915-6D63-4E9C-8B28-127694FBB3EC}"/>
    <cellStyle name="Total 2 7 7" xfId="8587" xr:uid="{66960620-D72E-453B-A580-B7499C7A8CA4}"/>
    <cellStyle name="Total 2 7 7 2" xfId="23247" xr:uid="{0074B301-55F3-4DB7-83D3-8C883CA54F17}"/>
    <cellStyle name="Total 2 7 7 2 2" xfId="47252" xr:uid="{5D92B4D0-3194-440B-B7F1-C0903829D6FB}"/>
    <cellStyle name="Total 2 7 7 3" xfId="24693" xr:uid="{4D69B8DD-03C4-4475-B3C6-E2D0570B0A37}"/>
    <cellStyle name="Total 2 7 8" xfId="17689" xr:uid="{463D77C9-A5F3-4B27-BC45-BAA13C49AE20}"/>
    <cellStyle name="Total 2 7 8 2" xfId="41922" xr:uid="{6831B322-1112-49F1-BA12-9D83A25B36E2}"/>
    <cellStyle name="Total 2 7 9" xfId="17931" xr:uid="{F4E969F3-303E-4145-823B-A0F383FBEF6B}"/>
    <cellStyle name="Total 2 7 9 2" xfId="42156" xr:uid="{F9F2B570-B79F-4D41-BA75-BDDDDC4451DA}"/>
    <cellStyle name="Total 2 8" xfId="697" xr:uid="{9CE24D26-459D-47DB-BB40-7879D755291C}"/>
    <cellStyle name="Total 2 8 2" xfId="19469" xr:uid="{3E832760-641C-43DC-A830-23E09D419DB1}"/>
    <cellStyle name="Total 2 8 3" xfId="20834" xr:uid="{C0D9388B-8239-4CED-80C0-A7677CA8CAC7}"/>
    <cellStyle name="Total 2 8 3 2" xfId="24363" xr:uid="{FBB4C103-1521-42AB-9543-15855F45E708}"/>
    <cellStyle name="Total 2 8 4" xfId="20790" xr:uid="{FFE1F5E9-0510-415E-957F-3BBE7C457A3E}"/>
    <cellStyle name="Total 2 8 4 2" xfId="24347" xr:uid="{8961B90D-BE20-49DF-BEF7-55C0E3CA4426}"/>
    <cellStyle name="Total 2 8 5" xfId="23749" xr:uid="{632D8187-7F08-4557-B343-051B66E79E54}"/>
    <cellStyle name="Total 2 8 5 2" xfId="25195" xr:uid="{4CC53098-824C-4641-9220-636A8473B114}"/>
    <cellStyle name="Total 2 8 6" xfId="23321" xr:uid="{818A3661-9ACC-4A3A-BE39-886309C9474E}"/>
    <cellStyle name="Total 2 8 6 2" xfId="24767" xr:uid="{D4CEE825-C34C-464A-A055-DB2FE16677C0}"/>
    <cellStyle name="Total 2 8 7" xfId="18406" xr:uid="{DA50C795-DE88-41B4-85EC-DEA6D746459D}"/>
    <cellStyle name="Total 2 8 7 2" xfId="42616" xr:uid="{3981779D-D76C-475E-A7E2-C6F503BAEB7C}"/>
    <cellStyle name="Total 2 8 8" xfId="19528" xr:uid="{A0AA113C-7902-44D1-8D7C-534FD453D3A4}"/>
    <cellStyle name="Total 2 9" xfId="700" xr:uid="{5BA03EAC-8BD7-40BD-80C5-D6A746684052}"/>
    <cellStyle name="Total 2 9 2" xfId="9095" xr:uid="{FA43FE60-15A0-46A7-A703-9FD8C4B4590E}"/>
    <cellStyle name="Total 2 9 2 2" xfId="21936" xr:uid="{0BE3CE34-48D6-4527-9D3F-8DA1C31163A1}"/>
    <cellStyle name="Total 2 9 2 2 2" xfId="46008" xr:uid="{8DB13E7C-DAF3-4393-990F-7F5D4A99740A}"/>
    <cellStyle name="Total 2 9 2 3" xfId="24582" xr:uid="{B87876D7-300A-44CC-B5A7-BFFD647466FC}"/>
    <cellStyle name="Total 2 9 3" xfId="16864" xr:uid="{FF63A6E0-D34C-49AA-9E83-185CEA7936E2}"/>
    <cellStyle name="Total 2 9 3 2" xfId="23636" xr:uid="{2606F931-B33A-496D-9984-50B521CA7960}"/>
    <cellStyle name="Total 2 9 3 2 2" xfId="47509" xr:uid="{B466ABFB-A4C5-4CB2-9735-28EF9BC46669}"/>
    <cellStyle name="Total 2 9 3 3" xfId="25082" xr:uid="{0FA93526-467A-45D2-8182-D28A2F726251}"/>
    <cellStyle name="Total 2 9 4" xfId="17667" xr:uid="{62F10E68-088C-4F88-B9A9-7711F0B71B94}"/>
    <cellStyle name="Total 2 9 4 2" xfId="23883" xr:uid="{F258A690-4E7E-44AD-B0FE-03A25644A39F}"/>
    <cellStyle name="Total 2 9 4 2 2" xfId="47586" xr:uid="{83FCC889-A61C-4521-8BCC-50AEEC2A6790}"/>
    <cellStyle name="Total 2 9 4 3" xfId="25329" xr:uid="{2F061CE4-A8ED-4554-BCE4-55ACD3C8B45F}"/>
    <cellStyle name="Total 2 9 5" xfId="23780" xr:uid="{9A299E9C-69B2-4012-8EA5-428B24570FC7}"/>
    <cellStyle name="Total 2 9 5 2" xfId="25226" xr:uid="{AB420386-90BE-48A3-8FDF-040124B85790}"/>
    <cellStyle name="Total 2 9 6" xfId="19471" xr:uid="{D85E9F0E-CA75-473C-996C-B91891660000}"/>
    <cellStyle name="Total 2 9 6 2" xfId="43663" xr:uid="{3EBA1B88-8844-4BE0-9E53-6F74D995C6FE}"/>
    <cellStyle name="Total 2 9 7" xfId="24260" xr:uid="{900272F4-4AEF-4B30-BF90-E26D01E7E7D1}"/>
    <cellStyle name="Total 3" xfId="197" xr:uid="{4CB12655-6181-4EC4-9B1D-9382AC92E2B6}"/>
    <cellStyle name="Total 3 10" xfId="17858" xr:uid="{6835F436-7EAF-4E20-9B30-FAED22B67EB3}"/>
    <cellStyle name="Total 3 10 2" xfId="42083" xr:uid="{860E28D1-31CA-4ADA-A058-9807703E2CA8}"/>
    <cellStyle name="Total 3 11" xfId="17797" xr:uid="{83A79ACC-6818-4CFD-9D9D-0E9394268412}"/>
    <cellStyle name="Total 3 11 2" xfId="42022" xr:uid="{803A4D74-8B4A-430B-8624-9A8E208C4C4F}"/>
    <cellStyle name="Total 3 12" xfId="20379" xr:uid="{783CE04D-7A5F-4C3B-8861-30F5C9E5AEFF}"/>
    <cellStyle name="Total 3 2" xfId="413" xr:uid="{B6870A3D-46BE-47DF-AA82-A009C186DFF1}"/>
    <cellStyle name="Total 3 2 2" xfId="1357" xr:uid="{8B2D7AA0-80D3-4FC1-8753-E4DB663769E4}"/>
    <cellStyle name="Total 3 2 2 2" xfId="9719" xr:uid="{EB659F20-DE53-41B0-AEA8-F97496526C08}"/>
    <cellStyle name="Total 3 2 2 2 2" xfId="22548" xr:uid="{07E40E33-D9BE-4883-BE8A-E0FD8F0F382D}"/>
    <cellStyle name="Total 3 2 2 2 2 2" xfId="24635" xr:uid="{8701120F-2A43-46C8-9604-7E0F1F6528F0}"/>
    <cellStyle name="Total 3 2 2 2 3" xfId="23835" xr:uid="{DC52C640-15B3-45E9-B0BD-8605483A403D}"/>
    <cellStyle name="Total 3 2 2 2 3 2" xfId="25281" xr:uid="{D10F9D17-3923-4332-A076-2560CDC9D311}"/>
    <cellStyle name="Total 3 2 2 2 4" xfId="23478" xr:uid="{661A3AD5-19C4-4FD8-B3D2-ABE0C8F1F515}"/>
    <cellStyle name="Total 3 2 2 2 4 2" xfId="24924" xr:uid="{9D8560C5-01F8-4A5C-945D-365AE55E7FF9}"/>
    <cellStyle name="Total 3 2 2 2 5" xfId="23829" xr:uid="{60EDC6B2-39E3-46EB-A2A2-89B326AF6EBC}"/>
    <cellStyle name="Total 3 2 2 2 5 2" xfId="25275" xr:uid="{DDA23948-636A-4576-9B5A-8A75E6CA4279}"/>
    <cellStyle name="Total 3 2 2 2 6" xfId="20081" xr:uid="{11D17C9B-AB0D-4FB1-8991-52244AF38FA2}"/>
    <cellStyle name="Total 3 2 2 2 6 2" xfId="44259" xr:uid="{A74A2685-0E6A-4BB8-976C-112317028583}"/>
    <cellStyle name="Total 3 2 2 2 7" xfId="24297" xr:uid="{1C52716E-E344-445E-8E33-F6B06E79F758}"/>
    <cellStyle name="Total 3 2 2 3" xfId="16946" xr:uid="{F2A0F2FA-7037-4856-AA8A-39C3AAA9A721}"/>
    <cellStyle name="Total 3 2 2 3 2" xfId="21386" xr:uid="{E32C2A70-3A61-4148-924F-F0BF779DB85F}"/>
    <cellStyle name="Total 3 2 2 3 2 2" xfId="45502" xr:uid="{C4B971E9-EDAB-4442-B4F8-6B09D8686332}"/>
    <cellStyle name="Total 3 2 2 3 3" xfId="24496" xr:uid="{965A6FE1-6F8C-4E8A-A533-3663A74D17ED}"/>
    <cellStyle name="Total 3 2 2 4" xfId="16944" xr:uid="{255C021C-71E2-435A-90B8-274E71800694}"/>
    <cellStyle name="Total 3 2 2 4 2" xfId="23406" xr:uid="{E57BC3EF-E50A-4B6A-B994-1837CEACD0EF}"/>
    <cellStyle name="Total 3 2 2 4 2 2" xfId="47366" xr:uid="{70E4A3EB-B012-41F6-8BE4-5D2A32A5008F}"/>
    <cellStyle name="Total 3 2 2 4 3" xfId="24852" xr:uid="{7CAAAF52-9758-405C-AFAA-45E6FD2B498C}"/>
    <cellStyle name="Total 3 2 2 5" xfId="21996" xr:uid="{D16848E5-1237-4BF8-B970-EE63CB67F19F}"/>
    <cellStyle name="Total 3 2 2 5 2" xfId="24589" xr:uid="{CBEF3DE0-5FFA-4EE4-9A71-E898DFA96CA7}"/>
    <cellStyle name="Total 3 2 2 6" xfId="20814" xr:uid="{75AF2456-A4E2-4F3A-927C-43C9C7F1B1B4}"/>
    <cellStyle name="Total 3 2 2 6 2" xfId="24357" xr:uid="{FD6B6263-CA36-4F00-B0A3-995D4E41DB52}"/>
    <cellStyle name="Total 3 2 2 7" xfId="18923" xr:uid="{08AB7EB3-9972-44ED-B7EF-11A369844C6C}"/>
    <cellStyle name="Total 3 2 2 7 2" xfId="43119" xr:uid="{9D0C962E-CA28-4F20-9638-90D6A3A0CC08}"/>
    <cellStyle name="Total 3 2 2 8" xfId="24181" xr:uid="{C9593968-BE86-4685-9134-B29F7B736A73}"/>
    <cellStyle name="Total 3 2 3" xfId="5297" xr:uid="{9C4EEB67-ED3E-4FB8-9116-C5A79E021BA0}"/>
    <cellStyle name="Total 3 2 3 2" xfId="17446" xr:uid="{EBCFACC2-01BA-42FA-B07B-A6ADA70BC436}"/>
    <cellStyle name="Total 3 2 3 2 2" xfId="21671" xr:uid="{DE01122D-5453-47B9-8B65-3AA8527A48EF}"/>
    <cellStyle name="Total 3 2 3 2 2 2" xfId="45753" xr:uid="{C4237CA3-790D-4C85-B61E-B7F5109AB112}"/>
    <cellStyle name="Total 3 2 3 2 3" xfId="24569" xr:uid="{62A1D83B-06A3-496B-9B0D-3DE34AB2E7C1}"/>
    <cellStyle name="Total 3 2 3 3" xfId="17628" xr:uid="{4E21EA1C-41B6-4843-82A7-7837B036FB5B}"/>
    <cellStyle name="Total 3 2 3 3 2" xfId="23551" xr:uid="{752F3406-C76E-45B1-AAB5-81313865F7A5}"/>
    <cellStyle name="Total 3 2 3 3 2 2" xfId="47470" xr:uid="{111E9E6A-74CE-4B59-BA2B-9CB16B17CEC5}"/>
    <cellStyle name="Total 3 2 3 3 3" xfId="24997" xr:uid="{789D8945-ED9B-4530-AAD5-74ADC2A64849}"/>
    <cellStyle name="Total 3 2 3 4" xfId="23882" xr:uid="{5D3ACDFB-830A-4654-B899-C5FB9AC0979E}"/>
    <cellStyle name="Total 3 2 3 4 2" xfId="25328" xr:uid="{D234A83F-CB01-496B-850E-3288F53A4600}"/>
    <cellStyle name="Total 3 2 3 5" xfId="23793" xr:uid="{D7567989-6226-400E-A812-5AACD35B92BF}"/>
    <cellStyle name="Total 3 2 3 5 2" xfId="25239" xr:uid="{D31AFEA2-36CE-43F3-B3D8-133F3EE8A878}"/>
    <cellStyle name="Total 3 2 3 6" xfId="19203" xr:uid="{43351AC2-225F-447C-8B9D-123082ADF6FB}"/>
    <cellStyle name="Total 3 2 3 6 2" xfId="43397" xr:uid="{1AE8D9A4-0BEE-4AD3-87FF-0A7BA304BBF7}"/>
    <cellStyle name="Total 3 2 3 7" xfId="24246" xr:uid="{E354128A-53CB-462C-9B72-A9A63D470D36}"/>
    <cellStyle name="Total 3 2 4" xfId="8473" xr:uid="{B87B0674-E89A-407C-A77E-8E0A012E9777}"/>
    <cellStyle name="Total 3 2 4 2" xfId="16731" xr:uid="{83131680-90E2-442A-AE13-697393625B4C}"/>
    <cellStyle name="Total 3 2 4 2 2" xfId="41313" xr:uid="{746EBB08-453C-4640-8DE6-283BA2F55651}"/>
    <cellStyle name="Total 3 2 4 3" xfId="17653" xr:uid="{979D101B-C85A-4487-8584-F3758384C55B}"/>
    <cellStyle name="Total 3 2 4 3 2" xfId="41897" xr:uid="{12B47982-4CCE-40DB-871F-CF4157D5E3CF}"/>
    <cellStyle name="Total 3 2 4 4" xfId="17033" xr:uid="{F3D01135-3B38-414C-A38C-AC5CB195D8F4}"/>
    <cellStyle name="Total 3 2 4 4 2" xfId="41475" xr:uid="{924CDD25-ADC9-4E9F-BB87-5045DDCD4E52}"/>
    <cellStyle name="Total 3 2 4 5" xfId="21075" xr:uid="{CE4AF07C-847C-472D-8517-A42DA4BE0745}"/>
    <cellStyle name="Total 3 2 4 5 2" xfId="45200" xr:uid="{86CD66FA-9C7B-4D3A-A951-4201557FE2CA}"/>
    <cellStyle name="Total 3 2 4 6" xfId="24429" xr:uid="{910128D1-69AA-4DA3-835E-0264EADB5C76}"/>
    <cellStyle name="Total 3 2 5" xfId="8604" xr:uid="{4AF5CD0F-0294-48F3-8D67-784709F23D9D}"/>
    <cellStyle name="Total 3 2 5 2" xfId="23255" xr:uid="{1361DAFB-3A26-4083-9187-A6BBB03ABB05}"/>
    <cellStyle name="Total 3 2 5 2 2" xfId="47254" xr:uid="{6D8CF3E2-A712-47CC-89D1-0F8DBE2A0B40}"/>
    <cellStyle name="Total 3 2 5 3" xfId="24701" xr:uid="{3826FBAE-4A7E-4AF9-A602-F9F7D276BA01}"/>
    <cellStyle name="Total 3 2 6" xfId="17076" xr:uid="{8D7F2FA9-13FB-4163-BFD2-DE8CC24AE2F1}"/>
    <cellStyle name="Total 3 2 6 2" xfId="23562" xr:uid="{A2FA23EA-2EA3-4E64-8555-1CD28600DB4F}"/>
    <cellStyle name="Total 3 2 6 2 2" xfId="47476" xr:uid="{3728AB13-17FE-4BCB-93E3-2205F302F6E0}"/>
    <cellStyle name="Total 3 2 6 3" xfId="25008" xr:uid="{B75780CE-09E3-4609-BB5F-62490F6CFD37}"/>
    <cellStyle name="Total 3 2 7" xfId="23625" xr:uid="{04D3D038-9E96-4969-BBBA-D7F3D19B0378}"/>
    <cellStyle name="Total 3 2 7 2" xfId="25071" xr:uid="{463F6680-BB02-4335-8EF7-349AC73FABB3}"/>
    <cellStyle name="Total 3 2 8" xfId="18596" xr:uid="{964FC02B-8A41-408C-AF27-1A8C3EC71332}"/>
    <cellStyle name="Total 3 2 8 2" xfId="42792" xr:uid="{D369A43D-3E3B-4163-A49F-49A99B777ECE}"/>
    <cellStyle name="Total 3 2 9" xfId="24120" xr:uid="{D9428A84-17D6-4CA1-929D-D1B4EF682B68}"/>
    <cellStyle name="Total 3 3" xfId="895" xr:uid="{E0FEB88E-C698-49E1-95E5-5259974F037D}"/>
    <cellStyle name="Total 3 3 2" xfId="9278" xr:uid="{F1E35A5C-0CBB-4647-9815-E3ABA7BAC3CC}"/>
    <cellStyle name="Total 3 3 2 2" xfId="22116" xr:uid="{0D3420BD-82A2-40B0-BDE0-D9FB3A2DF8DB}"/>
    <cellStyle name="Total 3 3 2 2 2" xfId="24602" xr:uid="{571D2FC1-9B57-460B-B0BE-4CDE863CA74B}"/>
    <cellStyle name="Total 3 3 2 3" xfId="23697" xr:uid="{66271E20-097B-446A-9459-74107829C04E}"/>
    <cellStyle name="Total 3 3 2 3 2" xfId="25143" xr:uid="{D03E23F8-0C05-4E83-9122-5729FC2283F0}"/>
    <cellStyle name="Total 3 3 2 4" xfId="21931" xr:uid="{421B38A3-0F7D-418B-A5DB-F9215CF29350}"/>
    <cellStyle name="Total 3 3 2 4 2" xfId="24580" xr:uid="{714A15C5-5AA8-42A4-88CB-892E6B132ECF}"/>
    <cellStyle name="Total 3 3 2 5" xfId="23270" xr:uid="{80D7F782-A42D-4E7E-8E4E-198790BA3E65}"/>
    <cellStyle name="Total 3 3 2 5 2" xfId="24716" xr:uid="{DBF50152-C91A-48D3-9A75-D6FF199BEE06}"/>
    <cellStyle name="Total 3 3 2 6" xfId="19650" xr:uid="{53019B02-62A9-49A5-9655-8FE77D98BC1C}"/>
    <cellStyle name="Total 3 3 2 6 2" xfId="43838" xr:uid="{D43A276C-AAD1-4100-B8C5-E803CA8A262D}"/>
    <cellStyle name="Total 3 3 2 7" xfId="24275" xr:uid="{23C09F7F-AF19-4C72-8AF3-482C9C0D50BD}"/>
    <cellStyle name="Total 3 3 3" xfId="16890" xr:uid="{1D522B0F-6B99-473F-A1F2-CD8B3B641EA4}"/>
    <cellStyle name="Total 3 3 3 2" xfId="21332" xr:uid="{73D1A707-976E-45B6-8457-A9043DD71F33}"/>
    <cellStyle name="Total 3 3 3 2 2" xfId="45451" xr:uid="{4337C5EC-598B-4366-92BC-C10AE25D9A35}"/>
    <cellStyle name="Total 3 3 3 3" xfId="24442" xr:uid="{FDC240C4-32D2-4F09-8DB1-B68C1CDE4AA7}"/>
    <cellStyle name="Total 3 3 4" xfId="17694" xr:uid="{41D8755A-1F95-43D3-BAED-607AD5990AB0}"/>
    <cellStyle name="Total 3 3 4 2" xfId="23338" xr:uid="{3E2F401F-A120-4E6D-82AD-25464806F9D1}"/>
    <cellStyle name="Total 3 3 4 2 2" xfId="47298" xr:uid="{2A4A046E-CA80-4344-BB71-9712D8546084}"/>
    <cellStyle name="Total 3 3 4 3" xfId="24784" xr:uid="{2854DFBE-B8CE-4AE7-B116-898322980011}"/>
    <cellStyle name="Total 3 3 5" xfId="23896" xr:uid="{5AA045BC-A757-4EB5-A3C9-6E354B6FB677}"/>
    <cellStyle name="Total 3 3 5 2" xfId="25342" xr:uid="{AF0F9D6B-35B7-48ED-AC2C-39658C1A11DE}"/>
    <cellStyle name="Total 3 3 6" xfId="24064" xr:uid="{F8EE4AC3-92C5-4F1A-833D-80729800CC9C}"/>
    <cellStyle name="Total 3 3 6 2" xfId="25510" xr:uid="{245F9639-91EA-4C8C-9185-1647F25B220F}"/>
    <cellStyle name="Total 3 3 7" xfId="18855" xr:uid="{B2715C75-174C-47C7-9CB3-83C90964C60D}"/>
    <cellStyle name="Total 3 3 7 2" xfId="43051" xr:uid="{3DE2C515-156B-45C5-A871-6F9962BA4E02}"/>
    <cellStyle name="Total 3 3 8" xfId="24133" xr:uid="{70C8119D-BF53-491C-A5B5-D4ADD7EADAF0}"/>
    <cellStyle name="Total 3 4" xfId="3920" xr:uid="{C1BD2833-F15E-4F1F-B725-5B89A0C5BA80}"/>
    <cellStyle name="Total 3 4 2" xfId="12261" xr:uid="{90E2BE8F-5167-4C01-AD11-20B73E5656F9}"/>
    <cellStyle name="Total 3 4 2 2" xfId="21491" xr:uid="{DED7724E-2230-43EE-A1C7-32737349EB7E}"/>
    <cellStyle name="Total 3 4 2 2 2" xfId="45597" xr:uid="{E5099AAB-2B12-49D2-825C-A72C1CB81C0C}"/>
    <cellStyle name="Total 3 4 2 3" xfId="24527" xr:uid="{FB17976F-DFBA-4807-9677-6903F35E8FA5}"/>
    <cellStyle name="Total 3 4 3" xfId="17182" xr:uid="{18F9FEFD-63D1-4BF9-99C8-7E7D667E97DC}"/>
    <cellStyle name="Total 3 4 3 2" xfId="23454" xr:uid="{410FD169-613B-437A-8EE0-602D13422004}"/>
    <cellStyle name="Total 3 4 3 2 2" xfId="47386" xr:uid="{00D9F73E-06FD-4ED9-8B98-367D3D597BBC}"/>
    <cellStyle name="Total 3 4 3 3" xfId="24900" xr:uid="{4B7173F6-3900-42AA-B454-1096328AA7C4}"/>
    <cellStyle name="Total 3 4 4" xfId="16922" xr:uid="{3ECAE7F6-EF74-4DF2-814B-94C403254C57}"/>
    <cellStyle name="Total 3 4 4 2" xfId="23334" xr:uid="{4E8DF593-B323-4CC0-AC8C-F1B69B63DE5F}"/>
    <cellStyle name="Total 3 4 4 2 2" xfId="47295" xr:uid="{516FBDF0-15F3-4FBE-AA9F-2AF60963321D}"/>
    <cellStyle name="Total 3 4 4 3" xfId="24780" xr:uid="{84B66948-C20F-47B3-ABF5-354C64FE6676}"/>
    <cellStyle name="Total 3 4 5" xfId="24076" xr:uid="{5DBDF595-4558-40E8-9960-FA798EB3C617}"/>
    <cellStyle name="Total 3 4 5 2" xfId="25522" xr:uid="{AE2E8FBF-9D74-46D1-BD36-3BF77EBD4019}"/>
    <cellStyle name="Total 3 4 6" xfId="19017" xr:uid="{39EEC54B-A270-4853-8826-F901BC5EF05E}"/>
    <cellStyle name="Total 3 4 6 2" xfId="43211" xr:uid="{C85B02AD-2BA8-4362-AF43-045A66F32F60}"/>
    <cellStyle name="Total 3 4 7" xfId="24198" xr:uid="{5F01128E-0199-466E-9B04-87C4AC3DBF72}"/>
    <cellStyle name="Total 3 5" xfId="4143" xr:uid="{FE06DC28-1629-4F6C-AF4E-9A916D04B26D}"/>
    <cellStyle name="Total 3 5 2" xfId="12484" xr:uid="{1BC97EE4-6306-4296-BE4C-040787E0D64E}"/>
    <cellStyle name="Total 3 5 2 2" xfId="37069" xr:uid="{E5143239-087D-445F-877A-490BC1EB0B20}"/>
    <cellStyle name="Total 3 5 3" xfId="17204" xr:uid="{B8024D24-C848-4F27-B977-614E408931E1}"/>
    <cellStyle name="Total 3 5 3 2" xfId="41551" xr:uid="{E5CCCA2C-4FC9-418D-A3C2-C4990DC83C22}"/>
    <cellStyle name="Total 3 5 4" xfId="17054" xr:uid="{74DF6686-6323-4D98-A001-FDB30E4FB6D3}"/>
    <cellStyle name="Total 3 5 4 2" xfId="41491" xr:uid="{0A3C5408-FA60-45AA-995E-DF79A766F417}"/>
    <cellStyle name="Total 3 5 5" xfId="20897" xr:uid="{35D7AA88-6B4D-4F3F-BBA3-AFA3130BAEAC}"/>
    <cellStyle name="Total 3 5 5 2" xfId="45034" xr:uid="{5BFD4016-F053-432D-B201-8682960F9EDD}"/>
    <cellStyle name="Total 3 5 6" xfId="24369" xr:uid="{672E4AD9-E6E5-4B16-B924-A9953E87D75A}"/>
    <cellStyle name="Total 3 6" xfId="4677" xr:uid="{E1EDD206-620D-4BCD-98DC-41A0215E6C13}"/>
    <cellStyle name="Total 3 6 2" xfId="13018" xr:uid="{03362035-ADF9-411C-8362-ED116875C716}"/>
    <cellStyle name="Total 3 6 2 2" xfId="37603" xr:uid="{15DA955A-CB24-4074-BFAE-49C477FB782E}"/>
    <cellStyle name="Total 3 6 3" xfId="17351" xr:uid="{100BF69D-F696-4B3D-AAEF-8074F0CA673B}"/>
    <cellStyle name="Total 3 6 3 2" xfId="41686" xr:uid="{AA0598D0-E640-4B67-881F-8D7B03B298D1}"/>
    <cellStyle name="Total 3 6 4" xfId="17569" xr:uid="{41198BCD-C53E-4EEA-9914-15ECB4F909CD}"/>
    <cellStyle name="Total 3 6 4 2" xfId="41842" xr:uid="{D0AF5E89-26F3-45DE-973C-16BAD9CDD575}"/>
    <cellStyle name="Total 3 6 5" xfId="20830" xr:uid="{3B47A6C5-8BD7-46FB-8EDA-7FE0EB1BA236}"/>
    <cellStyle name="Total 3 6 5 2" xfId="44971" xr:uid="{F0E1C459-55B2-40E4-9D08-7BAB0A1C6F7D}"/>
    <cellStyle name="Total 3 6 6" xfId="24359" xr:uid="{FE8C4401-3FEF-488D-910F-6C2302F12824}"/>
    <cellStyle name="Total 3 7" xfId="4866" xr:uid="{003AA06B-7991-491A-AC13-CD2CF51F1201}"/>
    <cellStyle name="Total 3 7 2" xfId="17390" xr:uid="{BF9E2935-AB10-49B9-85B8-DB79C17B7FDA}"/>
    <cellStyle name="Total 3 7 2 2" xfId="41720" xr:uid="{89A03A9B-5B0A-4C93-875D-C439920DEA78}"/>
    <cellStyle name="Total 3 7 3" xfId="17111" xr:uid="{349F71EA-A97D-41DD-BF3D-33159C5BB704}"/>
    <cellStyle name="Total 3 7 3 2" xfId="41523" xr:uid="{1F639FD5-D90B-46FC-A58C-4BD458DE86AC}"/>
    <cellStyle name="Total 3 7 4" xfId="23272" xr:uid="{29F72CB1-3D1E-4373-AD8B-96A2FE806738}"/>
    <cellStyle name="Total 3 7 4 2" xfId="47266" xr:uid="{D0222E33-958B-4A88-A127-B5C28FE3EEFF}"/>
    <cellStyle name="Total 3 7 5" xfId="24718" xr:uid="{2EAD44D4-0FD8-48F0-85AA-8BCABB08D43F}"/>
    <cellStyle name="Total 3 8" xfId="8593" xr:uid="{2144494D-55B1-446E-949C-C87D675C7322}"/>
    <cellStyle name="Total 3 8 2" xfId="23782" xr:uid="{3AA1DAE0-88B2-48AC-AF82-B36D994C6380}"/>
    <cellStyle name="Total 3 8 2 2" xfId="47553" xr:uid="{91CF8DFF-8F2F-46CE-BB2F-C699DB6B5483}"/>
    <cellStyle name="Total 3 8 3" xfId="25228" xr:uid="{9C9FD478-2EF9-47F0-9633-6351309E946E}"/>
    <cellStyle name="Total 3 9" xfId="17060" xr:uid="{2E7FD655-6AAF-4FD2-AA69-A16C9244AF5E}"/>
    <cellStyle name="Total 3 9 2" xfId="41495" xr:uid="{3453BDAD-A34B-4ADA-B1BF-37E1FC65A4C3}"/>
    <cellStyle name="Warning Text" xfId="32" builtinId="11" customBuiltin="1"/>
    <cellStyle name="Warning Text 2" xfId="116" xr:uid="{51B7410F-13D0-4606-A2B4-23E339913E0B}"/>
    <cellStyle name="Warning Text 2 2" xfId="698" xr:uid="{E2FA76F2-3B5B-4E8F-BC73-52739E28D5D4}"/>
  </cellStyles>
  <dxfs count="0"/>
  <tableStyles count="1" defaultTableStyle="TableStyleMedium2" defaultPivotStyle="PivotStyleLight16">
    <tableStyle name="Invisible" pivot="0" table="0" count="0" xr9:uid="{6D05B623-7AE0-451B-A2BD-0CB495C742D7}"/>
  </tableStyles>
  <colors>
    <mruColors>
      <color rgb="FFE26B0A"/>
      <color rgb="FF243386"/>
      <color rgb="FFFABF8F"/>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xdr:col>
      <xdr:colOff>662940</xdr:colOff>
      <xdr:row>12</xdr:row>
      <xdr:rowOff>15241</xdr:rowOff>
    </xdr:from>
    <xdr:to>
      <xdr:col>7</xdr:col>
      <xdr:colOff>821908</xdr:colOff>
      <xdr:row>19</xdr:row>
      <xdr:rowOff>126094</xdr:rowOff>
    </xdr:to>
    <xdr:pic>
      <xdr:nvPicPr>
        <xdr:cNvPr id="2" name="Picture 1">
          <a:extLst>
            <a:ext uri="{FF2B5EF4-FFF2-40B4-BE49-F238E27FC236}">
              <a16:creationId xmlns:a16="http://schemas.microsoft.com/office/drawing/2014/main" id="{B7C4A52C-CBA5-4B16-AC8E-59F063AD6D04}"/>
            </a:ext>
          </a:extLst>
        </xdr:cNvPr>
        <xdr:cNvPicPr>
          <a:picLocks noChangeAspect="1"/>
        </xdr:cNvPicPr>
      </xdr:nvPicPr>
      <xdr:blipFill>
        <a:blip xmlns:r="http://schemas.openxmlformats.org/officeDocument/2006/relationships" r:embed="rId1"/>
        <a:stretch>
          <a:fillRect/>
        </a:stretch>
      </xdr:blipFill>
      <xdr:spPr>
        <a:xfrm>
          <a:off x="2101215" y="3368041"/>
          <a:ext cx="4534118" cy="143800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1038222</xdr:colOff>
      <xdr:row>50</xdr:row>
      <xdr:rowOff>81645</xdr:rowOff>
    </xdr:from>
    <xdr:to>
      <xdr:col>3</xdr:col>
      <xdr:colOff>73325</xdr:colOff>
      <xdr:row>59</xdr:row>
      <xdr:rowOff>10098</xdr:rowOff>
    </xdr:to>
    <xdr:pic>
      <xdr:nvPicPr>
        <xdr:cNvPr id="2" name="Picture 1">
          <a:extLst>
            <a:ext uri="{FF2B5EF4-FFF2-40B4-BE49-F238E27FC236}">
              <a16:creationId xmlns:a16="http://schemas.microsoft.com/office/drawing/2014/main" id="{224739EA-863B-4A42-BA24-BCA85084F5A8}"/>
            </a:ext>
          </a:extLst>
        </xdr:cNvPr>
        <xdr:cNvPicPr>
          <a:picLocks noChangeAspect="1"/>
        </xdr:cNvPicPr>
      </xdr:nvPicPr>
      <xdr:blipFill rotWithShape="1">
        <a:blip xmlns:r="http://schemas.openxmlformats.org/officeDocument/2006/relationships" r:embed="rId1"/>
        <a:srcRect l="-65" t="67570" r="71994" b="-401"/>
        <a:stretch/>
      </xdr:blipFill>
      <xdr:spPr>
        <a:xfrm>
          <a:off x="1628772" y="9749520"/>
          <a:ext cx="2768903" cy="1782653"/>
        </a:xfrm>
        <a:prstGeom prst="rect">
          <a:avLst/>
        </a:prstGeom>
      </xdr:spPr>
    </xdr:pic>
    <xdr:clientData/>
  </xdr:twoCellAnchor>
  <xdr:twoCellAnchor editAs="oneCell">
    <xdr:from>
      <xdr:col>6</xdr:col>
      <xdr:colOff>105833</xdr:colOff>
      <xdr:row>51</xdr:row>
      <xdr:rowOff>52920</xdr:rowOff>
    </xdr:from>
    <xdr:to>
      <xdr:col>7</xdr:col>
      <xdr:colOff>1143000</xdr:colOff>
      <xdr:row>65</xdr:row>
      <xdr:rowOff>134874</xdr:rowOff>
    </xdr:to>
    <xdr:pic>
      <xdr:nvPicPr>
        <xdr:cNvPr id="3" name="Picture 2">
          <a:extLst>
            <a:ext uri="{FF2B5EF4-FFF2-40B4-BE49-F238E27FC236}">
              <a16:creationId xmlns:a16="http://schemas.microsoft.com/office/drawing/2014/main" id="{BF8E8DB4-396E-4E56-B494-B8CD1EE31128}"/>
            </a:ext>
          </a:extLst>
        </xdr:cNvPr>
        <xdr:cNvPicPr>
          <a:picLocks noChangeAspect="1"/>
        </xdr:cNvPicPr>
      </xdr:nvPicPr>
      <xdr:blipFill rotWithShape="1">
        <a:blip xmlns:r="http://schemas.openxmlformats.org/officeDocument/2006/relationships" r:embed="rId2"/>
        <a:srcRect l="2828" t="2494" r="4887"/>
        <a:stretch/>
      </xdr:blipFill>
      <xdr:spPr>
        <a:xfrm>
          <a:off x="10030883" y="9911295"/>
          <a:ext cx="2904067" cy="2891829"/>
        </a:xfrm>
        <a:prstGeom prst="rect">
          <a:avLst/>
        </a:prstGeom>
      </xdr:spPr>
    </xdr:pic>
    <xdr:clientData/>
  </xdr:two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4.xml.rels><?xml version="1.0" encoding="UTF-8" standalone="yes"?>
<Relationships xmlns="http://schemas.openxmlformats.org/package/2006/relationships"><Relationship Id="rId2" Type="http://schemas.openxmlformats.org/officeDocument/2006/relationships/hyperlink" Target="https://hypo.org/emf/market-initiative/covid-19-emf-ecbc-response/" TargetMode="External"/><Relationship Id="rId1" Type="http://schemas.openxmlformats.org/officeDocument/2006/relationships/hyperlink" Target="https://hypo.org/emf/market-initiative/covid-19-emf-ecbc-response/"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coveredbondlabel.com/issuer/255-westpac-new-zealand-limited" TargetMode="External"/><Relationship Id="rId1" Type="http://schemas.openxmlformats.org/officeDocument/2006/relationships/hyperlink" Target="https://www.westpac.com.au/about-westpac/investor-centre/fixed-income-investors/wbc-covered-bonds-disclaimer"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67D926-E978-42F8-8F52-C514B4CC88DB}">
  <sheetPr>
    <tabColor rgb="FFE36E00"/>
  </sheetPr>
  <dimension ref="A1:A174"/>
  <sheetViews>
    <sheetView zoomScale="60" zoomScaleNormal="60" workbookViewId="0">
      <selection activeCell="C148" sqref="C148"/>
    </sheetView>
  </sheetViews>
  <sheetFormatPr defaultColWidth="9.1796875" defaultRowHeight="14.5" x14ac:dyDescent="0.35"/>
  <cols>
    <col min="1" max="1" width="242" customWidth="1"/>
  </cols>
  <sheetData>
    <row r="1" spans="1:1" ht="31" x14ac:dyDescent="0.35">
      <c r="A1" s="224" t="s">
        <v>0</v>
      </c>
    </row>
    <row r="3" spans="1:1" ht="15" x14ac:dyDescent="0.35">
      <c r="A3" s="225"/>
    </row>
    <row r="4" spans="1:1" ht="34" x14ac:dyDescent="0.35">
      <c r="A4" s="226" t="s">
        <v>1</v>
      </c>
    </row>
    <row r="5" spans="1:1" ht="34" x14ac:dyDescent="0.35">
      <c r="A5" s="226" t="s">
        <v>2</v>
      </c>
    </row>
    <row r="6" spans="1:1" ht="34" x14ac:dyDescent="0.35">
      <c r="A6" s="226" t="s">
        <v>3</v>
      </c>
    </row>
    <row r="7" spans="1:1" ht="17" x14ac:dyDescent="0.35">
      <c r="A7" s="226"/>
    </row>
    <row r="8" spans="1:1" ht="18.5" x14ac:dyDescent="0.35">
      <c r="A8" s="227" t="s">
        <v>4</v>
      </c>
    </row>
    <row r="9" spans="1:1" ht="34" x14ac:dyDescent="0.4">
      <c r="A9" s="228" t="s">
        <v>5</v>
      </c>
    </row>
    <row r="10" spans="1:1" ht="68" x14ac:dyDescent="0.35">
      <c r="A10" s="229" t="s">
        <v>3098</v>
      </c>
    </row>
    <row r="11" spans="1:1" ht="34" x14ac:dyDescent="0.35">
      <c r="A11" s="229" t="s">
        <v>3097</v>
      </c>
    </row>
    <row r="12" spans="1:1" ht="17" x14ac:dyDescent="0.35">
      <c r="A12" s="229" t="s">
        <v>3099</v>
      </c>
    </row>
    <row r="13" spans="1:1" ht="17" x14ac:dyDescent="0.35">
      <c r="A13" s="229" t="s">
        <v>3100</v>
      </c>
    </row>
    <row r="14" spans="1:1" ht="34" x14ac:dyDescent="0.35">
      <c r="A14" s="229" t="s">
        <v>6</v>
      </c>
    </row>
    <row r="15" spans="1:1" ht="17" x14ac:dyDescent="0.35">
      <c r="A15" s="229"/>
    </row>
    <row r="16" spans="1:1" ht="18.5" x14ac:dyDescent="0.35">
      <c r="A16" s="227" t="s">
        <v>7</v>
      </c>
    </row>
    <row r="17" spans="1:1" ht="17" x14ac:dyDescent="0.35">
      <c r="A17" s="230" t="s">
        <v>8</v>
      </c>
    </row>
    <row r="18" spans="1:1" ht="34" x14ac:dyDescent="0.35">
      <c r="A18" s="231" t="s">
        <v>9</v>
      </c>
    </row>
    <row r="19" spans="1:1" ht="34" x14ac:dyDescent="0.35">
      <c r="A19" s="231" t="s">
        <v>10</v>
      </c>
    </row>
    <row r="20" spans="1:1" ht="51" x14ac:dyDescent="0.35">
      <c r="A20" s="231" t="s">
        <v>11</v>
      </c>
    </row>
    <row r="21" spans="1:1" ht="85" x14ac:dyDescent="0.35">
      <c r="A21" s="231" t="s">
        <v>3101</v>
      </c>
    </row>
    <row r="22" spans="1:1" ht="51" x14ac:dyDescent="0.35">
      <c r="A22" s="231" t="s">
        <v>12</v>
      </c>
    </row>
    <row r="23" spans="1:1" ht="34" x14ac:dyDescent="0.35">
      <c r="A23" s="231" t="s">
        <v>13</v>
      </c>
    </row>
    <row r="24" spans="1:1" ht="17" x14ac:dyDescent="0.35">
      <c r="A24" s="231" t="s">
        <v>14</v>
      </c>
    </row>
    <row r="25" spans="1:1" ht="17" x14ac:dyDescent="0.35">
      <c r="A25" s="230" t="s">
        <v>15</v>
      </c>
    </row>
    <row r="26" spans="1:1" ht="51" x14ac:dyDescent="0.4">
      <c r="A26" s="1" t="s">
        <v>16</v>
      </c>
    </row>
    <row r="27" spans="1:1" ht="17" x14ac:dyDescent="0.4">
      <c r="A27" s="1" t="s">
        <v>17</v>
      </c>
    </row>
    <row r="28" spans="1:1" ht="17" x14ac:dyDescent="0.35">
      <c r="A28" s="230" t="s">
        <v>18</v>
      </c>
    </row>
    <row r="29" spans="1:1" ht="34" x14ac:dyDescent="0.35">
      <c r="A29" s="231" t="s">
        <v>19</v>
      </c>
    </row>
    <row r="30" spans="1:1" ht="34" x14ac:dyDescent="0.35">
      <c r="A30" s="231" t="s">
        <v>20</v>
      </c>
    </row>
    <row r="31" spans="1:1" ht="34" x14ac:dyDescent="0.35">
      <c r="A31" s="231" t="s">
        <v>21</v>
      </c>
    </row>
    <row r="32" spans="1:1" ht="34" x14ac:dyDescent="0.35">
      <c r="A32" s="231" t="s">
        <v>22</v>
      </c>
    </row>
    <row r="33" spans="1:1" ht="17" x14ac:dyDescent="0.35">
      <c r="A33" s="231"/>
    </row>
    <row r="34" spans="1:1" ht="18.5" x14ac:dyDescent="0.35">
      <c r="A34" s="227" t="s">
        <v>23</v>
      </c>
    </row>
    <row r="35" spans="1:1" ht="17" x14ac:dyDescent="0.35">
      <c r="A35" s="230" t="s">
        <v>24</v>
      </c>
    </row>
    <row r="36" spans="1:1" ht="34" x14ac:dyDescent="0.35">
      <c r="A36" s="231" t="s">
        <v>25</v>
      </c>
    </row>
    <row r="37" spans="1:1" ht="34" x14ac:dyDescent="0.35">
      <c r="A37" s="231" t="s">
        <v>26</v>
      </c>
    </row>
    <row r="38" spans="1:1" ht="34" x14ac:dyDescent="0.35">
      <c r="A38" s="231" t="s">
        <v>27</v>
      </c>
    </row>
    <row r="39" spans="1:1" ht="17" x14ac:dyDescent="0.35">
      <c r="A39" s="231" t="s">
        <v>28</v>
      </c>
    </row>
    <row r="40" spans="1:1" ht="17" x14ac:dyDescent="0.35">
      <c r="A40" s="231" t="s">
        <v>29</v>
      </c>
    </row>
    <row r="41" spans="1:1" ht="17" x14ac:dyDescent="0.35">
      <c r="A41" s="230" t="s">
        <v>30</v>
      </c>
    </row>
    <row r="42" spans="1:1" ht="17" x14ac:dyDescent="0.35">
      <c r="A42" s="231" t="s">
        <v>31</v>
      </c>
    </row>
    <row r="43" spans="1:1" ht="17" x14ac:dyDescent="0.4">
      <c r="A43" s="1" t="s">
        <v>32</v>
      </c>
    </row>
    <row r="44" spans="1:1" ht="17" x14ac:dyDescent="0.35">
      <c r="A44" s="230" t="s">
        <v>33</v>
      </c>
    </row>
    <row r="45" spans="1:1" ht="34" x14ac:dyDescent="0.4">
      <c r="A45" s="1" t="s">
        <v>34</v>
      </c>
    </row>
    <row r="46" spans="1:1" ht="34" x14ac:dyDescent="0.35">
      <c r="A46" s="231" t="s">
        <v>35</v>
      </c>
    </row>
    <row r="47" spans="1:1" ht="34" x14ac:dyDescent="0.35">
      <c r="A47" s="231" t="s">
        <v>36</v>
      </c>
    </row>
    <row r="48" spans="1:1" ht="17" x14ac:dyDescent="0.35">
      <c r="A48" s="231" t="s">
        <v>37</v>
      </c>
    </row>
    <row r="49" spans="1:1" ht="17" x14ac:dyDescent="0.4">
      <c r="A49" s="1" t="s">
        <v>38</v>
      </c>
    </row>
    <row r="50" spans="1:1" ht="17" x14ac:dyDescent="0.35">
      <c r="A50" s="230" t="s">
        <v>39</v>
      </c>
    </row>
    <row r="51" spans="1:1" ht="34" x14ac:dyDescent="0.4">
      <c r="A51" s="1" t="s">
        <v>40</v>
      </c>
    </row>
    <row r="52" spans="1:1" ht="17" x14ac:dyDescent="0.35">
      <c r="A52" s="231" t="s">
        <v>41</v>
      </c>
    </row>
    <row r="53" spans="1:1" ht="34" x14ac:dyDescent="0.4">
      <c r="A53" s="1" t="s">
        <v>42</v>
      </c>
    </row>
    <row r="54" spans="1:1" ht="17" x14ac:dyDescent="0.35">
      <c r="A54" s="230" t="s">
        <v>43</v>
      </c>
    </row>
    <row r="55" spans="1:1" ht="17" x14ac:dyDescent="0.4">
      <c r="A55" s="1" t="s">
        <v>44</v>
      </c>
    </row>
    <row r="56" spans="1:1" ht="34" x14ac:dyDescent="0.35">
      <c r="A56" s="231" t="s">
        <v>3102</v>
      </c>
    </row>
    <row r="57" spans="1:1" ht="17" x14ac:dyDescent="0.35">
      <c r="A57" s="231" t="s">
        <v>45</v>
      </c>
    </row>
    <row r="58" spans="1:1" ht="17" x14ac:dyDescent="0.35">
      <c r="A58" s="231" t="s">
        <v>46</v>
      </c>
    </row>
    <row r="59" spans="1:1" ht="17" x14ac:dyDescent="0.35">
      <c r="A59" s="230" t="s">
        <v>47</v>
      </c>
    </row>
    <row r="60" spans="1:1" ht="17" x14ac:dyDescent="0.35">
      <c r="A60" s="231" t="s">
        <v>48</v>
      </c>
    </row>
    <row r="61" spans="1:1" ht="17" x14ac:dyDescent="0.35">
      <c r="A61" s="232"/>
    </row>
    <row r="62" spans="1:1" ht="18.5" x14ac:dyDescent="0.35">
      <c r="A62" s="227" t="s">
        <v>49</v>
      </c>
    </row>
    <row r="63" spans="1:1" ht="17" x14ac:dyDescent="0.35">
      <c r="A63" s="230" t="s">
        <v>50</v>
      </c>
    </row>
    <row r="64" spans="1:1" ht="34" x14ac:dyDescent="0.35">
      <c r="A64" s="231" t="s">
        <v>51</v>
      </c>
    </row>
    <row r="65" spans="1:1" ht="17" x14ac:dyDescent="0.35">
      <c r="A65" s="231" t="s">
        <v>52</v>
      </c>
    </row>
    <row r="66" spans="1:1" ht="34" x14ac:dyDescent="0.35">
      <c r="A66" s="229" t="s">
        <v>53</v>
      </c>
    </row>
    <row r="67" spans="1:1" ht="34" x14ac:dyDescent="0.35">
      <c r="A67" s="229" t="s">
        <v>3103</v>
      </c>
    </row>
    <row r="68" spans="1:1" ht="34" x14ac:dyDescent="0.35">
      <c r="A68" s="229" t="s">
        <v>54</v>
      </c>
    </row>
    <row r="69" spans="1:1" ht="17" x14ac:dyDescent="0.35">
      <c r="A69" s="233" t="s">
        <v>55</v>
      </c>
    </row>
    <row r="70" spans="1:1" ht="51" x14ac:dyDescent="0.35">
      <c r="A70" s="229" t="s">
        <v>56</v>
      </c>
    </row>
    <row r="71" spans="1:1" ht="17" x14ac:dyDescent="0.35">
      <c r="A71" s="229" t="s">
        <v>57</v>
      </c>
    </row>
    <row r="72" spans="1:1" ht="17" x14ac:dyDescent="0.35">
      <c r="A72" s="233" t="s">
        <v>58</v>
      </c>
    </row>
    <row r="73" spans="1:1" ht="17" x14ac:dyDescent="0.35">
      <c r="A73" s="229" t="s">
        <v>59</v>
      </c>
    </row>
    <row r="74" spans="1:1" ht="17" x14ac:dyDescent="0.35">
      <c r="A74" s="233" t="s">
        <v>60</v>
      </c>
    </row>
    <row r="75" spans="1:1" ht="34" x14ac:dyDescent="0.35">
      <c r="A75" s="229" t="s">
        <v>61</v>
      </c>
    </row>
    <row r="76" spans="1:1" ht="17" x14ac:dyDescent="0.35">
      <c r="A76" s="229" t="s">
        <v>62</v>
      </c>
    </row>
    <row r="77" spans="1:1" ht="51" x14ac:dyDescent="0.35">
      <c r="A77" s="229" t="s">
        <v>63</v>
      </c>
    </row>
    <row r="78" spans="1:1" ht="17" x14ac:dyDescent="0.35">
      <c r="A78" s="233" t="s">
        <v>64</v>
      </c>
    </row>
    <row r="79" spans="1:1" ht="17" x14ac:dyDescent="0.4">
      <c r="A79" s="228" t="s">
        <v>65</v>
      </c>
    </row>
    <row r="80" spans="1:1" ht="17" x14ac:dyDescent="0.35">
      <c r="A80" s="233" t="s">
        <v>66</v>
      </c>
    </row>
    <row r="81" spans="1:1" ht="34" x14ac:dyDescent="0.35">
      <c r="A81" s="229" t="s">
        <v>67</v>
      </c>
    </row>
    <row r="82" spans="1:1" ht="34" x14ac:dyDescent="0.35">
      <c r="A82" s="229" t="s">
        <v>68</v>
      </c>
    </row>
    <row r="83" spans="1:1" ht="34" x14ac:dyDescent="0.35">
      <c r="A83" s="229" t="s">
        <v>69</v>
      </c>
    </row>
    <row r="84" spans="1:1" ht="34" x14ac:dyDescent="0.35">
      <c r="A84" s="229" t="s">
        <v>70</v>
      </c>
    </row>
    <row r="85" spans="1:1" ht="34" x14ac:dyDescent="0.35">
      <c r="A85" s="229" t="s">
        <v>71</v>
      </c>
    </row>
    <row r="86" spans="1:1" ht="17" x14ac:dyDescent="0.35">
      <c r="A86" s="233" t="s">
        <v>72</v>
      </c>
    </row>
    <row r="87" spans="1:1" ht="17" x14ac:dyDescent="0.35">
      <c r="A87" s="229" t="s">
        <v>73</v>
      </c>
    </row>
    <row r="88" spans="1:1" ht="34" x14ac:dyDescent="0.35">
      <c r="A88" s="229" t="s">
        <v>74</v>
      </c>
    </row>
    <row r="89" spans="1:1" ht="17" x14ac:dyDescent="0.35">
      <c r="A89" s="233" t="s">
        <v>75</v>
      </c>
    </row>
    <row r="90" spans="1:1" ht="34" x14ac:dyDescent="0.35">
      <c r="A90" s="229" t="s">
        <v>76</v>
      </c>
    </row>
    <row r="91" spans="1:1" ht="17" x14ac:dyDescent="0.35">
      <c r="A91" s="233" t="s">
        <v>77</v>
      </c>
    </row>
    <row r="92" spans="1:1" ht="17" x14ac:dyDescent="0.4">
      <c r="A92" s="228" t="s">
        <v>78</v>
      </c>
    </row>
    <row r="93" spans="1:1" ht="17" x14ac:dyDescent="0.35">
      <c r="A93" s="229" t="s">
        <v>79</v>
      </c>
    </row>
    <row r="94" spans="1:1" ht="17" x14ac:dyDescent="0.35">
      <c r="A94" s="229"/>
    </row>
    <row r="95" spans="1:1" ht="18.5" x14ac:dyDescent="0.35">
      <c r="A95" s="227" t="s">
        <v>80</v>
      </c>
    </row>
    <row r="96" spans="1:1" ht="34" x14ac:dyDescent="0.4">
      <c r="A96" s="228" t="s">
        <v>81</v>
      </c>
    </row>
    <row r="97" spans="1:1" ht="17" x14ac:dyDescent="0.4">
      <c r="A97" s="228" t="s">
        <v>82</v>
      </c>
    </row>
    <row r="98" spans="1:1" ht="17" x14ac:dyDescent="0.35">
      <c r="A98" s="233" t="s">
        <v>83</v>
      </c>
    </row>
    <row r="99" spans="1:1" ht="17" x14ac:dyDescent="0.35">
      <c r="A99" s="226" t="s">
        <v>84</v>
      </c>
    </row>
    <row r="100" spans="1:1" ht="17" x14ac:dyDescent="0.35">
      <c r="A100" s="229" t="s">
        <v>85</v>
      </c>
    </row>
    <row r="101" spans="1:1" ht="17" x14ac:dyDescent="0.35">
      <c r="A101" s="229" t="s">
        <v>86</v>
      </c>
    </row>
    <row r="102" spans="1:1" ht="17" x14ac:dyDescent="0.35">
      <c r="A102" s="229" t="s">
        <v>87</v>
      </c>
    </row>
    <row r="103" spans="1:1" ht="17" x14ac:dyDescent="0.35">
      <c r="A103" s="229" t="s">
        <v>88</v>
      </c>
    </row>
    <row r="104" spans="1:1" ht="34" x14ac:dyDescent="0.35">
      <c r="A104" s="229" t="s">
        <v>89</v>
      </c>
    </row>
    <row r="105" spans="1:1" ht="17" x14ac:dyDescent="0.35">
      <c r="A105" s="226" t="s">
        <v>90</v>
      </c>
    </row>
    <row r="106" spans="1:1" ht="17" x14ac:dyDescent="0.35">
      <c r="A106" s="229" t="s">
        <v>91</v>
      </c>
    </row>
    <row r="107" spans="1:1" ht="17" x14ac:dyDescent="0.35">
      <c r="A107" s="229" t="s">
        <v>92</v>
      </c>
    </row>
    <row r="108" spans="1:1" ht="17" x14ac:dyDescent="0.35">
      <c r="A108" s="229" t="s">
        <v>93</v>
      </c>
    </row>
    <row r="109" spans="1:1" ht="17" x14ac:dyDescent="0.35">
      <c r="A109" s="229" t="s">
        <v>94</v>
      </c>
    </row>
    <row r="110" spans="1:1" ht="17" x14ac:dyDescent="0.35">
      <c r="A110" s="229" t="s">
        <v>95</v>
      </c>
    </row>
    <row r="111" spans="1:1" ht="17" x14ac:dyDescent="0.35">
      <c r="A111" s="229" t="s">
        <v>96</v>
      </c>
    </row>
    <row r="112" spans="1:1" ht="17" x14ac:dyDescent="0.35">
      <c r="A112" s="233" t="s">
        <v>97</v>
      </c>
    </row>
    <row r="113" spans="1:1" ht="17" x14ac:dyDescent="0.35">
      <c r="A113" s="229" t="s">
        <v>98</v>
      </c>
    </row>
    <row r="114" spans="1:1" ht="17" x14ac:dyDescent="0.35">
      <c r="A114" s="226" t="s">
        <v>99</v>
      </c>
    </row>
    <row r="115" spans="1:1" ht="17" x14ac:dyDescent="0.35">
      <c r="A115" s="229" t="s">
        <v>100</v>
      </c>
    </row>
    <row r="116" spans="1:1" ht="17" x14ac:dyDescent="0.35">
      <c r="A116" s="229" t="s">
        <v>101</v>
      </c>
    </row>
    <row r="117" spans="1:1" ht="17" x14ac:dyDescent="0.35">
      <c r="A117" s="226" t="s">
        <v>102</v>
      </c>
    </row>
    <row r="118" spans="1:1" ht="17" x14ac:dyDescent="0.35">
      <c r="A118" s="229" t="s">
        <v>103</v>
      </c>
    </row>
    <row r="119" spans="1:1" ht="17" x14ac:dyDescent="0.35">
      <c r="A119" s="229" t="s">
        <v>104</v>
      </c>
    </row>
    <row r="120" spans="1:1" ht="17" x14ac:dyDescent="0.35">
      <c r="A120" s="229" t="s">
        <v>105</v>
      </c>
    </row>
    <row r="121" spans="1:1" ht="17" x14ac:dyDescent="0.35">
      <c r="A121" s="233" t="s">
        <v>106</v>
      </c>
    </row>
    <row r="122" spans="1:1" ht="17" x14ac:dyDescent="0.35">
      <c r="A122" s="226" t="s">
        <v>107</v>
      </c>
    </row>
    <row r="123" spans="1:1" ht="17" x14ac:dyDescent="0.35">
      <c r="A123" s="226" t="s">
        <v>108</v>
      </c>
    </row>
    <row r="124" spans="1:1" ht="17" x14ac:dyDescent="0.35">
      <c r="A124" s="229" t="s">
        <v>109</v>
      </c>
    </row>
    <row r="125" spans="1:1" ht="17" x14ac:dyDescent="0.35">
      <c r="A125" s="229" t="s">
        <v>110</v>
      </c>
    </row>
    <row r="126" spans="1:1" ht="17" x14ac:dyDescent="0.35">
      <c r="A126" s="229" t="s">
        <v>111</v>
      </c>
    </row>
    <row r="127" spans="1:1" ht="17" x14ac:dyDescent="0.35">
      <c r="A127" s="229" t="s">
        <v>112</v>
      </c>
    </row>
    <row r="128" spans="1:1" ht="17" x14ac:dyDescent="0.35">
      <c r="A128" s="229" t="s">
        <v>113</v>
      </c>
    </row>
    <row r="129" spans="1:1" ht="17" x14ac:dyDescent="0.35">
      <c r="A129" s="233" t="s">
        <v>114</v>
      </c>
    </row>
    <row r="130" spans="1:1" ht="34" x14ac:dyDescent="0.35">
      <c r="A130" s="229" t="s">
        <v>115</v>
      </c>
    </row>
    <row r="131" spans="1:1" ht="68" x14ac:dyDescent="0.35">
      <c r="A131" s="229" t="s">
        <v>116</v>
      </c>
    </row>
    <row r="132" spans="1:1" ht="34" x14ac:dyDescent="0.35">
      <c r="A132" s="229" t="s">
        <v>117</v>
      </c>
    </row>
    <row r="133" spans="1:1" ht="17" x14ac:dyDescent="0.35">
      <c r="A133" s="233" t="s">
        <v>118</v>
      </c>
    </row>
    <row r="134" spans="1:1" ht="34" x14ac:dyDescent="0.35">
      <c r="A134" s="226" t="s">
        <v>119</v>
      </c>
    </row>
    <row r="135" spans="1:1" ht="17" x14ac:dyDescent="0.35">
      <c r="A135" s="226"/>
    </row>
    <row r="136" spans="1:1" ht="18.5" x14ac:dyDescent="0.35">
      <c r="A136" s="227" t="s">
        <v>120</v>
      </c>
    </row>
    <row r="137" spans="1:1" ht="17" x14ac:dyDescent="0.35">
      <c r="A137" s="229" t="s">
        <v>3104</v>
      </c>
    </row>
    <row r="138" spans="1:1" ht="34" x14ac:dyDescent="0.35">
      <c r="A138" s="231" t="s">
        <v>3105</v>
      </c>
    </row>
    <row r="139" spans="1:1" ht="34" x14ac:dyDescent="0.35">
      <c r="A139" s="231" t="s">
        <v>3106</v>
      </c>
    </row>
    <row r="140" spans="1:1" ht="17" x14ac:dyDescent="0.35">
      <c r="A140" s="230" t="s">
        <v>121</v>
      </c>
    </row>
    <row r="141" spans="1:1" ht="17" x14ac:dyDescent="0.35">
      <c r="A141" s="234" t="s">
        <v>122</v>
      </c>
    </row>
    <row r="142" spans="1:1" ht="34" x14ac:dyDescent="0.4">
      <c r="A142" s="1" t="s">
        <v>123</v>
      </c>
    </row>
    <row r="143" spans="1:1" ht="17" x14ac:dyDescent="0.35">
      <c r="A143" s="231" t="s">
        <v>124</v>
      </c>
    </row>
    <row r="144" spans="1:1" ht="17" x14ac:dyDescent="0.35">
      <c r="A144" s="231" t="s">
        <v>125</v>
      </c>
    </row>
    <row r="145" spans="1:1" ht="17" x14ac:dyDescent="0.35">
      <c r="A145" s="234" t="s">
        <v>126</v>
      </c>
    </row>
    <row r="146" spans="1:1" ht="17" x14ac:dyDescent="0.35">
      <c r="A146" s="230" t="s">
        <v>127</v>
      </c>
    </row>
    <row r="147" spans="1:1" ht="17" x14ac:dyDescent="0.35">
      <c r="A147" s="234" t="s">
        <v>128</v>
      </c>
    </row>
    <row r="148" spans="1:1" ht="17" x14ac:dyDescent="0.35">
      <c r="A148" s="231" t="s">
        <v>129</v>
      </c>
    </row>
    <row r="149" spans="1:1" ht="17" x14ac:dyDescent="0.35">
      <c r="A149" s="231" t="s">
        <v>130</v>
      </c>
    </row>
    <row r="150" spans="1:1" ht="17" x14ac:dyDescent="0.35">
      <c r="A150" s="231" t="s">
        <v>131</v>
      </c>
    </row>
    <row r="151" spans="1:1" ht="34" x14ac:dyDescent="0.35">
      <c r="A151" s="234" t="s">
        <v>132</v>
      </c>
    </row>
    <row r="152" spans="1:1" ht="17" x14ac:dyDescent="0.35">
      <c r="A152" s="230" t="s">
        <v>133</v>
      </c>
    </row>
    <row r="153" spans="1:1" ht="17" x14ac:dyDescent="0.35">
      <c r="A153" s="231" t="s">
        <v>134</v>
      </c>
    </row>
    <row r="154" spans="1:1" ht="17" x14ac:dyDescent="0.35">
      <c r="A154" s="231" t="s">
        <v>135</v>
      </c>
    </row>
    <row r="155" spans="1:1" ht="17" x14ac:dyDescent="0.35">
      <c r="A155" s="231" t="s">
        <v>136</v>
      </c>
    </row>
    <row r="156" spans="1:1" ht="17" x14ac:dyDescent="0.35">
      <c r="A156" s="231" t="s">
        <v>137</v>
      </c>
    </row>
    <row r="157" spans="1:1" ht="34" x14ac:dyDescent="0.35">
      <c r="A157" s="231" t="s">
        <v>3107</v>
      </c>
    </row>
    <row r="158" spans="1:1" ht="34" x14ac:dyDescent="0.35">
      <c r="A158" s="231" t="s">
        <v>138</v>
      </c>
    </row>
    <row r="159" spans="1:1" ht="17" x14ac:dyDescent="0.35">
      <c r="A159" s="230" t="s">
        <v>139</v>
      </c>
    </row>
    <row r="160" spans="1:1" ht="34" x14ac:dyDescent="0.35">
      <c r="A160" s="231" t="s">
        <v>140</v>
      </c>
    </row>
    <row r="161" spans="1:1" ht="34" x14ac:dyDescent="0.35">
      <c r="A161" s="231" t="s">
        <v>141</v>
      </c>
    </row>
    <row r="162" spans="1:1" ht="17" x14ac:dyDescent="0.35">
      <c r="A162" s="231" t="s">
        <v>142</v>
      </c>
    </row>
    <row r="163" spans="1:1" ht="17" x14ac:dyDescent="0.35">
      <c r="A163" s="230" t="s">
        <v>143</v>
      </c>
    </row>
    <row r="164" spans="1:1" ht="34" x14ac:dyDescent="0.4">
      <c r="A164" s="1" t="s">
        <v>144</v>
      </c>
    </row>
    <row r="165" spans="1:1" ht="34" x14ac:dyDescent="0.35">
      <c r="A165" s="231" t="s">
        <v>145</v>
      </c>
    </row>
    <row r="166" spans="1:1" ht="17" x14ac:dyDescent="0.35">
      <c r="A166" s="230" t="s">
        <v>146</v>
      </c>
    </row>
    <row r="167" spans="1:1" ht="17" x14ac:dyDescent="0.35">
      <c r="A167" s="231" t="s">
        <v>147</v>
      </c>
    </row>
    <row r="168" spans="1:1" ht="17" x14ac:dyDescent="0.35">
      <c r="A168" s="230" t="s">
        <v>148</v>
      </c>
    </row>
    <row r="169" spans="1:1" ht="17" x14ac:dyDescent="0.4">
      <c r="A169" s="1" t="s">
        <v>149</v>
      </c>
    </row>
    <row r="170" spans="1:1" ht="17" x14ac:dyDescent="0.4">
      <c r="A170" s="1"/>
    </row>
    <row r="171" spans="1:1" ht="17" x14ac:dyDescent="0.4">
      <c r="A171" s="1"/>
    </row>
    <row r="172" spans="1:1" ht="17" x14ac:dyDescent="0.4">
      <c r="A172" s="1"/>
    </row>
    <row r="173" spans="1:1" ht="17" x14ac:dyDescent="0.4">
      <c r="A173" s="1"/>
    </row>
    <row r="174" spans="1:1" ht="17" x14ac:dyDescent="0.4">
      <c r="A174" s="1"/>
    </row>
  </sheetData>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rowBreaks count="1" manualBreakCount="1">
    <brk id="14" man="1"/>
  </rowBreaks>
  <legacyDrawingHF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CB06A7-9D9E-45C7-B6C5-9016A80EF65B}">
  <sheetPr>
    <tabColor theme="4" tint="-0.249977111117893"/>
  </sheetPr>
  <dimension ref="A1:AC30"/>
  <sheetViews>
    <sheetView workbookViewId="0">
      <selection activeCell="G27" sqref="G26:G27"/>
    </sheetView>
  </sheetViews>
  <sheetFormatPr defaultRowHeight="14.5" x14ac:dyDescent="0.35"/>
  <cols>
    <col min="2" max="2" width="25.453125" customWidth="1"/>
    <col min="3" max="3" width="25" customWidth="1"/>
    <col min="4" max="4" width="19.26953125" customWidth="1"/>
    <col min="5" max="5" width="15.1796875" customWidth="1"/>
    <col min="6" max="6" width="21" style="210" customWidth="1"/>
    <col min="7" max="7" width="18.90625" style="202" customWidth="1"/>
    <col min="8" max="8" width="18" style="210" bestFit="1" customWidth="1"/>
    <col min="9" max="9" width="20.7265625" customWidth="1"/>
    <col min="10" max="10" width="15.7265625" style="203" customWidth="1"/>
    <col min="11" max="11" width="13.453125" bestFit="1" customWidth="1"/>
    <col min="12" max="12" width="30" bestFit="1" customWidth="1"/>
    <col min="13" max="13" width="13.54296875" customWidth="1"/>
    <col min="14" max="14" width="13" customWidth="1"/>
    <col min="15" max="15" width="21" bestFit="1" customWidth="1"/>
    <col min="17" max="17" width="14.1796875" bestFit="1" customWidth="1"/>
  </cols>
  <sheetData>
    <row r="1" spans="1:29" s="26" customFormat="1" ht="35.25" customHeight="1" x14ac:dyDescent="0.35">
      <c r="B1" s="176" t="s">
        <v>2712</v>
      </c>
      <c r="C1" s="167"/>
      <c r="D1" s="167"/>
      <c r="E1" s="167"/>
      <c r="F1" s="209"/>
      <c r="G1" s="209"/>
      <c r="H1" s="209"/>
      <c r="I1" s="167"/>
      <c r="J1" s="167"/>
      <c r="K1" s="167"/>
      <c r="L1" s="167"/>
      <c r="M1" s="167"/>
      <c r="N1" s="167"/>
      <c r="O1" s="167"/>
    </row>
    <row r="2" spans="1:29" x14ac:dyDescent="0.35">
      <c r="A2" s="36"/>
      <c r="B2" s="37" t="s">
        <v>2713</v>
      </c>
      <c r="C2" s="137" t="s">
        <v>2714</v>
      </c>
      <c r="D2" s="137" t="s">
        <v>2715</v>
      </c>
      <c r="E2" s="137" t="s">
        <v>2716</v>
      </c>
      <c r="F2" s="211" t="s">
        <v>2717</v>
      </c>
      <c r="G2" s="211" t="s">
        <v>2718</v>
      </c>
      <c r="H2" s="211" t="s">
        <v>2719</v>
      </c>
      <c r="I2" s="137" t="s">
        <v>2720</v>
      </c>
      <c r="J2" s="137" t="s">
        <v>2721</v>
      </c>
      <c r="K2" s="137" t="s">
        <v>2722</v>
      </c>
      <c r="L2" s="137" t="s">
        <v>2726</v>
      </c>
      <c r="M2" s="137" t="s">
        <v>2723</v>
      </c>
      <c r="N2" s="137" t="s">
        <v>2724</v>
      </c>
      <c r="O2" s="137" t="s">
        <v>2727</v>
      </c>
      <c r="P2" s="36" t="s">
        <v>2725</v>
      </c>
      <c r="Q2" s="137" t="s">
        <v>2728</v>
      </c>
      <c r="R2" s="36"/>
      <c r="S2" s="36"/>
      <c r="T2" s="36"/>
      <c r="U2" s="36"/>
      <c r="V2" s="36"/>
      <c r="W2" s="36"/>
      <c r="X2" s="36"/>
      <c r="Y2" s="36"/>
      <c r="Z2" s="36"/>
      <c r="AA2" s="36"/>
      <c r="AB2" s="36"/>
      <c r="AC2" s="36"/>
    </row>
    <row r="3" spans="1:29" x14ac:dyDescent="0.35">
      <c r="A3">
        <f t="shared" ref="A3:A30" si="0">IF(B3="","",A2+1)</f>
        <v>1</v>
      </c>
      <c r="B3" t="s">
        <v>3130</v>
      </c>
      <c r="C3" t="s">
        <v>3131</v>
      </c>
      <c r="D3" s="204">
        <v>42367</v>
      </c>
      <c r="E3" t="s">
        <v>395</v>
      </c>
      <c r="F3" s="201">
        <v>200000000</v>
      </c>
      <c r="G3" s="202">
        <v>1.613263785</v>
      </c>
      <c r="H3" s="201">
        <v>322652757</v>
      </c>
      <c r="I3" t="s">
        <v>3132</v>
      </c>
      <c r="J3" s="203">
        <v>1.5623E-2</v>
      </c>
      <c r="K3" s="204">
        <v>48211</v>
      </c>
      <c r="L3" s="204">
        <v>48577</v>
      </c>
      <c r="M3" t="s">
        <v>3133</v>
      </c>
      <c r="N3">
        <f>IF(M3="","",(K3-'A. HTT General'!C$18)/365.25)</f>
        <v>5.9931553730321694</v>
      </c>
      <c r="O3">
        <f>IF(M3="","",(L3-'A. HTT General'!C$18)/365.25)</f>
        <v>6.9952087611225187</v>
      </c>
      <c r="P3">
        <f>SUMPRODUCT(H3:H30,N3:N30)/SUM(H3:H30)</f>
        <v>2.6099659747356125</v>
      </c>
      <c r="Q3" s="205">
        <f>SUMPRODUCT(H3:H30,O3:O30)/SUM(H3:H30)</f>
        <v>3.60943585468902</v>
      </c>
    </row>
    <row r="4" spans="1:29" x14ac:dyDescent="0.35">
      <c r="A4">
        <f t="shared" si="0"/>
        <v>2</v>
      </c>
      <c r="B4" t="s">
        <v>3134</v>
      </c>
      <c r="C4" t="s">
        <v>3135</v>
      </c>
      <c r="D4" s="204">
        <v>44355</v>
      </c>
      <c r="E4" t="s">
        <v>395</v>
      </c>
      <c r="F4" s="210">
        <v>850000000</v>
      </c>
      <c r="G4" s="202">
        <v>1.67787</v>
      </c>
      <c r="H4" s="210">
        <v>1426189500</v>
      </c>
      <c r="I4" t="s">
        <v>3132</v>
      </c>
      <c r="J4" s="203">
        <v>1E-4</v>
      </c>
      <c r="K4" s="204">
        <v>46912</v>
      </c>
      <c r="L4" s="204">
        <v>47277</v>
      </c>
      <c r="M4" t="s">
        <v>3133</v>
      </c>
      <c r="N4">
        <f>IF(M4="","",(K4-'A. HTT General'!C$18)/365.25)</f>
        <v>2.4366872005475702</v>
      </c>
      <c r="O4">
        <f>IF(M4="","",(L4-'A. HTT General'!C$18)/365.25)</f>
        <v>3.4360027378507869</v>
      </c>
    </row>
    <row r="5" spans="1:29" x14ac:dyDescent="0.35">
      <c r="A5">
        <f t="shared" si="0"/>
        <v>3</v>
      </c>
      <c r="B5" t="s">
        <v>3136</v>
      </c>
      <c r="C5" t="s">
        <v>3137</v>
      </c>
      <c r="D5" s="204">
        <v>44756</v>
      </c>
      <c r="E5" t="s">
        <v>395</v>
      </c>
      <c r="F5" s="210">
        <v>750000000</v>
      </c>
      <c r="G5" s="202">
        <v>1.6487000000000001</v>
      </c>
      <c r="H5" s="210">
        <v>1236525000</v>
      </c>
      <c r="I5" t="s">
        <v>3132</v>
      </c>
      <c r="J5" s="203">
        <v>1.7770000000000001E-2</v>
      </c>
      <c r="K5" s="204">
        <v>46036</v>
      </c>
      <c r="L5" s="204">
        <v>46401</v>
      </c>
      <c r="M5" t="s">
        <v>3133</v>
      </c>
      <c r="N5">
        <f>IF(M5="","",(K5-'A. HTT General'!C$18)/365.25)</f>
        <v>3.8329911019849415E-2</v>
      </c>
      <c r="O5">
        <f>IF(M5="","",(L5-'A. HTT General'!C$18)/365.25)</f>
        <v>1.0376454483230664</v>
      </c>
    </row>
    <row r="6" spans="1:29" x14ac:dyDescent="0.35">
      <c r="A6">
        <f>IF(B6="","",A5+1)</f>
        <v>4</v>
      </c>
      <c r="B6" t="s">
        <v>3138</v>
      </c>
      <c r="C6" t="s">
        <v>3139</v>
      </c>
      <c r="D6" s="204">
        <v>45005</v>
      </c>
      <c r="E6" t="s">
        <v>395</v>
      </c>
      <c r="F6" s="210">
        <v>750000000</v>
      </c>
      <c r="G6" s="202">
        <v>1.7239</v>
      </c>
      <c r="H6" s="210">
        <v>1292925000</v>
      </c>
      <c r="I6" t="s">
        <v>3132</v>
      </c>
      <c r="J6" s="203">
        <v>3.7499999999999999E-2</v>
      </c>
      <c r="K6" s="204">
        <v>46863</v>
      </c>
      <c r="L6" s="204">
        <v>47228</v>
      </c>
      <c r="M6" t="s">
        <v>3133</v>
      </c>
      <c r="N6">
        <f>IF(M6="","",(K6-'A. HTT General'!C$18)/365.25)</f>
        <v>2.3025325119780971</v>
      </c>
      <c r="O6">
        <f>IF(M6="","",(L6-'A. HTT General'!C$18)/365.25)</f>
        <v>3.3018480492813143</v>
      </c>
    </row>
    <row r="7" spans="1:29" x14ac:dyDescent="0.35">
      <c r="A7" s="395">
        <f>IF(B7="","",A6+1)</f>
        <v>5</v>
      </c>
      <c r="B7" t="s">
        <v>3140</v>
      </c>
      <c r="C7" t="s">
        <v>3141</v>
      </c>
      <c r="D7" s="204">
        <v>45840</v>
      </c>
      <c r="E7" t="s">
        <v>395</v>
      </c>
      <c r="F7" s="210">
        <v>750000000</v>
      </c>
      <c r="G7" s="202">
        <v>1.9269000000000001</v>
      </c>
      <c r="H7" s="210">
        <v>1445175000</v>
      </c>
      <c r="I7" t="s">
        <v>3132</v>
      </c>
      <c r="J7" s="203">
        <v>2.6960000000000001E-2</v>
      </c>
      <c r="K7" s="204">
        <v>47666</v>
      </c>
      <c r="L7" s="204">
        <v>48031</v>
      </c>
      <c r="M7" t="s">
        <v>3133</v>
      </c>
      <c r="N7">
        <f>IF(M7="","",(K7-'A. HTT General'!C$18)/365.25)</f>
        <v>4.5010266940451746</v>
      </c>
      <c r="O7">
        <f>IF(M7="","",(L7-'A. HTT General'!C$18)/365.25)</f>
        <v>5.5003422313483918</v>
      </c>
    </row>
    <row r="8" spans="1:29" x14ac:dyDescent="0.35">
      <c r="A8" t="str">
        <f t="shared" si="0"/>
        <v/>
      </c>
      <c r="N8" t="str">
        <f>IF(M8="","",(K8-'A. HTT General'!C$18)/365.25)</f>
        <v/>
      </c>
      <c r="O8" t="str">
        <f>IF(M8="","",(L8-'A. HTT General'!C$18)/365.25)</f>
        <v/>
      </c>
    </row>
    <row r="9" spans="1:29" x14ac:dyDescent="0.35">
      <c r="A9" t="str">
        <f t="shared" si="0"/>
        <v/>
      </c>
      <c r="N9" t="str">
        <f>IF(M9="","",(K9-'A. HTT General'!C$18)/365.25)</f>
        <v/>
      </c>
      <c r="O9" t="str">
        <f>IF(M9="","",(L9-'A. HTT General'!C$18)/365.25)</f>
        <v/>
      </c>
    </row>
    <row r="10" spans="1:29" x14ac:dyDescent="0.35">
      <c r="A10" t="str">
        <f t="shared" si="0"/>
        <v/>
      </c>
      <c r="N10" t="str">
        <f>IF(M10="","",(K10-'A. HTT General'!C$18)/365.25)</f>
        <v/>
      </c>
      <c r="O10" t="str">
        <f>IF(M10="","",(L10-'A. HTT General'!C$18)/365.25)</f>
        <v/>
      </c>
    </row>
    <row r="11" spans="1:29" x14ac:dyDescent="0.35">
      <c r="A11" t="str">
        <f t="shared" si="0"/>
        <v/>
      </c>
      <c r="N11" t="str">
        <f>IF(M11="","",(K11-'A. HTT General'!C$18)/365.25)</f>
        <v/>
      </c>
      <c r="O11" t="str">
        <f>IF(M11="","",(L11-'A. HTT General'!C$18)/365.25)</f>
        <v/>
      </c>
    </row>
    <row r="12" spans="1:29" x14ac:dyDescent="0.35">
      <c r="A12" t="str">
        <f t="shared" si="0"/>
        <v/>
      </c>
      <c r="N12" t="str">
        <f>IF(M12="","",(K12-'A. HTT General'!C$18)/365.25)</f>
        <v/>
      </c>
      <c r="O12" t="str">
        <f>IF(M12="","",(L12-'A. HTT General'!C$18)/365.25)</f>
        <v/>
      </c>
    </row>
    <row r="13" spans="1:29" x14ac:dyDescent="0.35">
      <c r="A13" t="str">
        <f t="shared" si="0"/>
        <v/>
      </c>
      <c r="N13" t="str">
        <f>IF(M13="","",(K13-'A. HTT General'!C$18)/365.25)</f>
        <v/>
      </c>
      <c r="O13" t="str">
        <f>IF(M13="","",(L13-'A. HTT General'!C$18)/365.25)</f>
        <v/>
      </c>
    </row>
    <row r="14" spans="1:29" x14ac:dyDescent="0.35">
      <c r="A14" t="str">
        <f t="shared" si="0"/>
        <v/>
      </c>
      <c r="N14" t="str">
        <f>IF(M14="","",(K14-'A. HTT General'!C$18)/365.25)</f>
        <v/>
      </c>
      <c r="O14" t="str">
        <f>IF(M14="","",(L14-'A. HTT General'!C$18)/365.25)</f>
        <v/>
      </c>
    </row>
    <row r="15" spans="1:29" x14ac:dyDescent="0.35">
      <c r="A15" t="str">
        <f t="shared" si="0"/>
        <v/>
      </c>
      <c r="N15" t="str">
        <f>IF(M15="","",(K15-'A. HTT General'!C$18)/365.25)</f>
        <v/>
      </c>
      <c r="O15" t="str">
        <f>IF(M15="","",(L15-'A. HTT General'!C$18)/365.25)</f>
        <v/>
      </c>
    </row>
    <row r="16" spans="1:29" x14ac:dyDescent="0.35">
      <c r="A16" t="str">
        <f t="shared" si="0"/>
        <v/>
      </c>
      <c r="N16" t="str">
        <f>IF(M16="","",(K16-'A. HTT General'!C$18)/365.25)</f>
        <v/>
      </c>
      <c r="O16" t="str">
        <f>IF(M16="","",(L16-'A. HTT General'!C$18)/365.25)</f>
        <v/>
      </c>
    </row>
    <row r="17" spans="1:15" x14ac:dyDescent="0.35">
      <c r="A17" t="str">
        <f t="shared" si="0"/>
        <v/>
      </c>
      <c r="N17" t="str">
        <f>IF(M17="","",(K17-'A. HTT General'!C$18)/365.25)</f>
        <v/>
      </c>
      <c r="O17" t="str">
        <f>IF(M17="","",(L17-'A. HTT General'!C$18)/365.25)</f>
        <v/>
      </c>
    </row>
    <row r="18" spans="1:15" x14ac:dyDescent="0.35">
      <c r="A18" t="str">
        <f t="shared" si="0"/>
        <v/>
      </c>
      <c r="N18" t="str">
        <f>IF(M18="","",(K18-'A. HTT General'!C$18)/365.25)</f>
        <v/>
      </c>
      <c r="O18" t="str">
        <f>IF(M18="","",(L18-'A. HTT General'!C$18)/365.25)</f>
        <v/>
      </c>
    </row>
    <row r="19" spans="1:15" x14ac:dyDescent="0.35">
      <c r="A19" t="str">
        <f t="shared" si="0"/>
        <v/>
      </c>
      <c r="N19" t="str">
        <f>IF(M19="","",(K19-'A. HTT General'!C$18)/365.25)</f>
        <v/>
      </c>
      <c r="O19" t="str">
        <f>IF(M19="","",(L19-'A. HTT General'!C$18)/365.25)</f>
        <v/>
      </c>
    </row>
    <row r="20" spans="1:15" x14ac:dyDescent="0.35">
      <c r="A20" t="str">
        <f t="shared" si="0"/>
        <v/>
      </c>
      <c r="N20" t="str">
        <f>IF(M20="","",(K20-'A. HTT General'!C$18)/365.25)</f>
        <v/>
      </c>
      <c r="O20" t="str">
        <f>IF(M20="","",(L20-'A. HTT General'!C$18)/365.25)</f>
        <v/>
      </c>
    </row>
    <row r="21" spans="1:15" x14ac:dyDescent="0.35">
      <c r="A21" t="str">
        <f t="shared" si="0"/>
        <v/>
      </c>
      <c r="N21" t="str">
        <f>IF(M21="","",(K21-'A. HTT General'!C$18)/365.25)</f>
        <v/>
      </c>
      <c r="O21" t="str">
        <f>IF(M21="","",(L21-'A. HTT General'!C$18)/365.25)</f>
        <v/>
      </c>
    </row>
    <row r="22" spans="1:15" x14ac:dyDescent="0.35">
      <c r="A22" t="str">
        <f t="shared" si="0"/>
        <v/>
      </c>
      <c r="N22" t="str">
        <f>IF(M22="","",(K22-'A. HTT General'!C$18)/365.25)</f>
        <v/>
      </c>
      <c r="O22" t="str">
        <f>IF(M22="","",(L22-'A. HTT General'!C$18)/365.25)</f>
        <v/>
      </c>
    </row>
    <row r="23" spans="1:15" x14ac:dyDescent="0.35">
      <c r="A23" t="str">
        <f t="shared" si="0"/>
        <v/>
      </c>
      <c r="N23" t="str">
        <f>IF(M23="","",(K23-'A. HTT General'!C$18)/365.25)</f>
        <v/>
      </c>
      <c r="O23" t="str">
        <f>IF(M23="","",(L23-'A. HTT General'!C$18)/365.25)</f>
        <v/>
      </c>
    </row>
    <row r="24" spans="1:15" x14ac:dyDescent="0.35">
      <c r="A24" t="str">
        <f t="shared" si="0"/>
        <v/>
      </c>
      <c r="N24" t="str">
        <f>IF(M24="","",(K24-'A. HTT General'!C$18)/365.25)</f>
        <v/>
      </c>
      <c r="O24" t="str">
        <f>IF(M24="","",(L24-'A. HTT General'!C$18)/365.25)</f>
        <v/>
      </c>
    </row>
    <row r="25" spans="1:15" x14ac:dyDescent="0.35">
      <c r="A25" t="str">
        <f t="shared" si="0"/>
        <v/>
      </c>
      <c r="N25" t="str">
        <f>IF(M25="","",(K25-'A. HTT General'!C$18)/365.25)</f>
        <v/>
      </c>
      <c r="O25" t="str">
        <f>IF(M25="","",(L25-'A. HTT General'!C$18)/365.25)</f>
        <v/>
      </c>
    </row>
    <row r="26" spans="1:15" x14ac:dyDescent="0.35">
      <c r="A26" t="str">
        <f t="shared" si="0"/>
        <v/>
      </c>
      <c r="N26" t="str">
        <f>IF(M26="","",(K26-'A. HTT General'!C$18)/365.25)</f>
        <v/>
      </c>
      <c r="O26" t="str">
        <f>IF(M26="","",(L26-'A. HTT General'!C$18)/365.25)</f>
        <v/>
      </c>
    </row>
    <row r="27" spans="1:15" x14ac:dyDescent="0.35">
      <c r="A27" t="str">
        <f t="shared" si="0"/>
        <v/>
      </c>
      <c r="N27" t="str">
        <f>IF(M27="","",(K27-'A. HTT General'!C$18)/365.25)</f>
        <v/>
      </c>
      <c r="O27" t="str">
        <f>IF(M27="","",(L27-'A. HTT General'!C$18)/365.25)</f>
        <v/>
      </c>
    </row>
    <row r="28" spans="1:15" x14ac:dyDescent="0.35">
      <c r="A28" t="str">
        <f t="shared" si="0"/>
        <v/>
      </c>
      <c r="N28" t="str">
        <f>IF(M28="","",(K28-'A. HTT General'!C$18)/365.25)</f>
        <v/>
      </c>
      <c r="O28" t="str">
        <f>IF(M28="","",(L28-'A. HTT General'!C$18)/365.25)</f>
        <v/>
      </c>
    </row>
    <row r="29" spans="1:15" x14ac:dyDescent="0.35">
      <c r="A29" t="str">
        <f t="shared" si="0"/>
        <v/>
      </c>
      <c r="N29" t="str">
        <f>IF(M29="","",(K29-'A. HTT General'!C$18)/365.25)</f>
        <v/>
      </c>
      <c r="O29" t="str">
        <f>IF(M29="","",(L29-'A. HTT General'!C$18)/365.25)</f>
        <v/>
      </c>
    </row>
    <row r="30" spans="1:15" x14ac:dyDescent="0.35">
      <c r="A30" t="str">
        <f t="shared" si="0"/>
        <v/>
      </c>
      <c r="N30" t="str">
        <f>IF(M30="","",(K30-'A. HTT General'!C$18)/365.25)</f>
        <v/>
      </c>
      <c r="O30" t="str">
        <f>IF(M30="","",(L30-'A. HTT General'!C$18)/365.25)</f>
        <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AA6A25-B091-4A8D-A426-204258C45D4F}">
  <sheetPr>
    <tabColor theme="4" tint="-0.249977111117893"/>
  </sheetPr>
  <dimension ref="A1:K112"/>
  <sheetViews>
    <sheetView topLeftCell="A63" zoomScaleNormal="100" workbookViewId="0">
      <selection activeCell="A90" sqref="A90"/>
    </sheetView>
  </sheetViews>
  <sheetFormatPr defaultRowHeight="14.5" x14ac:dyDescent="0.35"/>
  <cols>
    <col min="1" max="1" width="13.26953125" style="18" customWidth="1"/>
    <col min="2" max="2" width="60.54296875" style="18" bestFit="1" customWidth="1"/>
    <col min="3" max="7" width="41" style="18" customWidth="1"/>
    <col min="8" max="8" width="7.26953125" style="18" customWidth="1"/>
    <col min="9" max="9" width="92" style="18" customWidth="1"/>
    <col min="10" max="11" width="47.7265625" style="18" customWidth="1"/>
  </cols>
  <sheetData>
    <row r="1" spans="1:11" x14ac:dyDescent="0.35">
      <c r="A1" s="406" t="s">
        <v>1925</v>
      </c>
      <c r="B1" s="406"/>
    </row>
    <row r="2" spans="1:11" ht="31" x14ac:dyDescent="0.35">
      <c r="A2" s="11" t="s">
        <v>1926</v>
      </c>
      <c r="B2" s="11"/>
      <c r="C2" s="12"/>
      <c r="D2" s="12"/>
      <c r="E2" s="12"/>
      <c r="F2" s="13" t="s">
        <v>3074</v>
      </c>
      <c r="G2" s="56"/>
      <c r="H2" s="12"/>
      <c r="I2" s="11"/>
      <c r="J2" s="12"/>
      <c r="K2" s="12"/>
    </row>
    <row r="3" spans="1:11" ht="15" thickBot="1" x14ac:dyDescent="0.4">
      <c r="A3" s="12"/>
      <c r="B3" s="14"/>
      <c r="C3" s="14"/>
      <c r="D3" s="12"/>
      <c r="E3" s="12"/>
      <c r="F3" s="12"/>
      <c r="G3" s="12"/>
      <c r="H3" s="12"/>
    </row>
    <row r="4" spans="1:11" ht="19" thickBot="1" x14ac:dyDescent="0.4">
      <c r="A4" s="15"/>
      <c r="B4" s="16" t="s">
        <v>237</v>
      </c>
      <c r="C4" s="17" t="s">
        <v>238</v>
      </c>
      <c r="D4" s="15"/>
      <c r="E4" s="15"/>
      <c r="F4" s="12"/>
      <c r="G4" s="12"/>
      <c r="H4" s="12"/>
      <c r="I4" s="26" t="s">
        <v>1927</v>
      </c>
      <c r="J4" s="104" t="s">
        <v>1904</v>
      </c>
    </row>
    <row r="5" spans="1:11" ht="15" thickBot="1" x14ac:dyDescent="0.4">
      <c r="H5" s="12"/>
      <c r="I5" s="108" t="s">
        <v>1906</v>
      </c>
      <c r="J5" s="18" t="s">
        <v>1907</v>
      </c>
    </row>
    <row r="6" spans="1:11" ht="18.5" x14ac:dyDescent="0.35">
      <c r="A6" s="19"/>
      <c r="B6" s="20" t="s">
        <v>1928</v>
      </c>
      <c r="C6" s="19"/>
      <c r="E6" s="21"/>
      <c r="F6" s="21"/>
      <c r="G6" s="21"/>
      <c r="H6" s="12"/>
      <c r="I6" s="108" t="s">
        <v>1909</v>
      </c>
      <c r="J6" s="18" t="s">
        <v>1910</v>
      </c>
    </row>
    <row r="7" spans="1:11" x14ac:dyDescent="0.35">
      <c r="B7" s="22" t="s">
        <v>1929</v>
      </c>
      <c r="H7" s="12"/>
      <c r="I7" s="108" t="s">
        <v>1912</v>
      </c>
      <c r="J7" s="18" t="s">
        <v>1913</v>
      </c>
    </row>
    <row r="8" spans="1:11" x14ac:dyDescent="0.35">
      <c r="B8" s="22" t="s">
        <v>1930</v>
      </c>
      <c r="H8" s="12"/>
      <c r="I8" s="108" t="s">
        <v>1931</v>
      </c>
      <c r="J8" s="18" t="s">
        <v>1932</v>
      </c>
    </row>
    <row r="9" spans="1:11" ht="15" thickBot="1" x14ac:dyDescent="0.4">
      <c r="B9" s="24" t="s">
        <v>1933</v>
      </c>
      <c r="H9" s="12"/>
    </row>
    <row r="10" spans="1:11" x14ac:dyDescent="0.35">
      <c r="B10" s="25"/>
      <c r="H10" s="12"/>
      <c r="I10" s="109" t="s">
        <v>1934</v>
      </c>
    </row>
    <row r="11" spans="1:11" x14ac:dyDescent="0.35">
      <c r="B11" s="25"/>
      <c r="H11" s="12"/>
      <c r="I11" s="109" t="s">
        <v>1935</v>
      </c>
    </row>
    <row r="12" spans="1:11" ht="37" x14ac:dyDescent="0.35">
      <c r="A12" s="26" t="s">
        <v>247</v>
      </c>
      <c r="B12" s="26" t="s">
        <v>1936</v>
      </c>
      <c r="C12" s="27"/>
      <c r="D12" s="27"/>
      <c r="E12" s="27"/>
      <c r="F12" s="27"/>
      <c r="G12" s="27"/>
      <c r="H12" s="12"/>
    </row>
    <row r="13" spans="1:11" x14ac:dyDescent="0.35">
      <c r="A13" s="36"/>
      <c r="B13" s="37" t="s">
        <v>1937</v>
      </c>
      <c r="C13" s="36" t="s">
        <v>1938</v>
      </c>
      <c r="D13" s="36" t="s">
        <v>1939</v>
      </c>
      <c r="E13" s="38"/>
      <c r="F13" s="39"/>
      <c r="G13" s="39"/>
      <c r="H13" s="12"/>
    </row>
    <row r="14" spans="1:11" x14ac:dyDescent="0.35">
      <c r="A14" s="18" t="s">
        <v>1940</v>
      </c>
      <c r="B14" s="32" t="s">
        <v>1941</v>
      </c>
      <c r="C14" s="110" t="s">
        <v>1942</v>
      </c>
      <c r="D14" s="110" t="s">
        <v>1942</v>
      </c>
      <c r="E14" s="21"/>
      <c r="F14" s="21"/>
      <c r="G14" s="21"/>
      <c r="H14" s="12"/>
    </row>
    <row r="15" spans="1:11" x14ac:dyDescent="0.35">
      <c r="A15" s="18" t="s">
        <v>1943</v>
      </c>
      <c r="B15" s="32" t="s">
        <v>694</v>
      </c>
      <c r="C15" s="18" t="s">
        <v>250</v>
      </c>
      <c r="D15" s="18" t="s">
        <v>250</v>
      </c>
      <c r="E15" s="21"/>
      <c r="F15" s="21"/>
      <c r="G15" s="21"/>
      <c r="H15" s="12"/>
    </row>
    <row r="16" spans="1:11" x14ac:dyDescent="0.35">
      <c r="A16" s="18" t="s">
        <v>1944</v>
      </c>
      <c r="B16" s="32" t="s">
        <v>1945</v>
      </c>
      <c r="C16" s="18" t="s">
        <v>250</v>
      </c>
      <c r="D16" s="18" t="s">
        <v>250</v>
      </c>
      <c r="E16" s="21"/>
      <c r="F16" s="21"/>
      <c r="G16" s="21"/>
      <c r="H16" s="12"/>
    </row>
    <row r="17" spans="1:8" x14ac:dyDescent="0.35">
      <c r="A17" s="18" t="s">
        <v>1946</v>
      </c>
      <c r="B17" s="32" t="s">
        <v>1947</v>
      </c>
      <c r="C17" s="18" t="s">
        <v>250</v>
      </c>
      <c r="D17" s="18" t="s">
        <v>250</v>
      </c>
      <c r="E17" s="21"/>
      <c r="F17" s="21"/>
      <c r="G17" s="21"/>
      <c r="H17" s="12"/>
    </row>
    <row r="18" spans="1:8" x14ac:dyDescent="0.35">
      <c r="A18" s="18" t="s">
        <v>1948</v>
      </c>
      <c r="B18" s="32" t="s">
        <v>1949</v>
      </c>
      <c r="C18" s="18" t="s">
        <v>250</v>
      </c>
      <c r="D18" s="18" t="s">
        <v>250</v>
      </c>
      <c r="E18" s="21"/>
      <c r="F18" s="21"/>
      <c r="G18" s="21"/>
      <c r="H18" s="12"/>
    </row>
    <row r="19" spans="1:8" x14ac:dyDescent="0.35">
      <c r="A19" s="18" t="s">
        <v>1950</v>
      </c>
      <c r="B19" s="32" t="s">
        <v>1951</v>
      </c>
      <c r="C19" s="18" t="s">
        <v>250</v>
      </c>
      <c r="D19" s="18" t="s">
        <v>250</v>
      </c>
      <c r="E19" s="21"/>
      <c r="F19" s="21"/>
      <c r="G19" s="21"/>
      <c r="H19" s="12"/>
    </row>
    <row r="20" spans="1:8" x14ac:dyDescent="0.35">
      <c r="A20" s="18" t="s">
        <v>1952</v>
      </c>
      <c r="B20" s="32" t="s">
        <v>1953</v>
      </c>
      <c r="C20" s="18" t="s">
        <v>250</v>
      </c>
      <c r="D20" s="18" t="s">
        <v>250</v>
      </c>
      <c r="E20" s="21"/>
      <c r="F20" s="21"/>
      <c r="G20" s="21"/>
      <c r="H20" s="12"/>
    </row>
    <row r="21" spans="1:8" x14ac:dyDescent="0.35">
      <c r="A21" s="18" t="s">
        <v>1954</v>
      </c>
      <c r="B21" s="32" t="s">
        <v>1955</v>
      </c>
      <c r="C21" s="18" t="s">
        <v>250</v>
      </c>
      <c r="D21" s="18" t="s">
        <v>250</v>
      </c>
      <c r="E21" s="21"/>
      <c r="F21" s="21"/>
      <c r="G21" s="21"/>
      <c r="H21" s="12"/>
    </row>
    <row r="22" spans="1:8" x14ac:dyDescent="0.35">
      <c r="A22" s="18" t="s">
        <v>1956</v>
      </c>
      <c r="B22" s="32" t="s">
        <v>1957</v>
      </c>
      <c r="C22" s="18" t="s">
        <v>250</v>
      </c>
      <c r="D22" s="18" t="s">
        <v>250</v>
      </c>
      <c r="E22" s="21"/>
      <c r="F22" s="21"/>
      <c r="G22" s="21"/>
      <c r="H22" s="12"/>
    </row>
    <row r="23" spans="1:8" x14ac:dyDescent="0.35">
      <c r="A23" s="18" t="s">
        <v>1958</v>
      </c>
      <c r="B23" s="32" t="s">
        <v>1959</v>
      </c>
      <c r="C23" s="18" t="s">
        <v>250</v>
      </c>
      <c r="D23" s="18" t="s">
        <v>250</v>
      </c>
      <c r="E23" s="21"/>
      <c r="F23" s="21"/>
      <c r="G23" s="21"/>
      <c r="H23" s="12"/>
    </row>
    <row r="24" spans="1:8" x14ac:dyDescent="0.35">
      <c r="A24" s="18" t="s">
        <v>1960</v>
      </c>
      <c r="B24" s="32" t="s">
        <v>1961</v>
      </c>
      <c r="C24" s="18" t="s">
        <v>250</v>
      </c>
      <c r="D24" s="18" t="s">
        <v>250</v>
      </c>
      <c r="E24" s="21"/>
      <c r="F24" s="21"/>
      <c r="G24" s="21"/>
      <c r="H24" s="12"/>
    </row>
    <row r="25" spans="1:8" x14ac:dyDescent="0.35">
      <c r="A25" s="18" t="s">
        <v>1962</v>
      </c>
      <c r="B25" s="30" t="s">
        <v>1963</v>
      </c>
      <c r="C25" s="18" t="s">
        <v>250</v>
      </c>
      <c r="D25" s="18" t="s">
        <v>250</v>
      </c>
      <c r="E25" s="21"/>
      <c r="F25" s="21"/>
      <c r="G25" s="21"/>
      <c r="H25" s="12"/>
    </row>
    <row r="26" spans="1:8" x14ac:dyDescent="0.35">
      <c r="A26" s="18" t="s">
        <v>1964</v>
      </c>
      <c r="B26" s="111"/>
      <c r="C26" s="34"/>
      <c r="D26" s="34"/>
      <c r="E26" s="21"/>
      <c r="F26" s="21"/>
      <c r="G26" s="21"/>
      <c r="H26" s="12"/>
    </row>
    <row r="27" spans="1:8" x14ac:dyDescent="0.35">
      <c r="A27" s="18" t="s">
        <v>1965</v>
      </c>
      <c r="B27" s="111"/>
      <c r="C27" s="34"/>
      <c r="D27" s="34"/>
      <c r="E27" s="21"/>
      <c r="F27" s="21"/>
      <c r="G27" s="21"/>
      <c r="H27" s="12"/>
    </row>
    <row r="28" spans="1:8" x14ac:dyDescent="0.35">
      <c r="A28" s="18" t="s">
        <v>1966</v>
      </c>
      <c r="B28" s="111"/>
      <c r="C28" s="34"/>
      <c r="D28" s="34"/>
      <c r="E28" s="21"/>
      <c r="F28" s="21"/>
      <c r="G28" s="21"/>
      <c r="H28" s="12"/>
    </row>
    <row r="29" spans="1:8" x14ac:dyDescent="0.35">
      <c r="A29" s="18" t="s">
        <v>1967</v>
      </c>
      <c r="B29" s="111"/>
      <c r="C29" s="34"/>
      <c r="D29" s="34"/>
      <c r="E29" s="21"/>
      <c r="F29" s="21"/>
      <c r="G29" s="21"/>
      <c r="H29" s="12"/>
    </row>
    <row r="30" spans="1:8" x14ac:dyDescent="0.35">
      <c r="A30" s="18" t="s">
        <v>1968</v>
      </c>
      <c r="B30" s="111"/>
      <c r="C30" s="34"/>
      <c r="D30" s="34"/>
      <c r="E30" s="21"/>
      <c r="F30" s="21"/>
      <c r="G30" s="21"/>
      <c r="H30" s="12"/>
    </row>
    <row r="31" spans="1:8" x14ac:dyDescent="0.35">
      <c r="A31" s="18" t="s">
        <v>1969</v>
      </c>
      <c r="B31" s="111"/>
      <c r="C31" s="34"/>
      <c r="D31" s="34"/>
      <c r="E31" s="21"/>
      <c r="F31" s="21"/>
      <c r="G31" s="21"/>
      <c r="H31" s="12"/>
    </row>
    <row r="32" spans="1:8" x14ac:dyDescent="0.35">
      <c r="A32" s="18" t="s">
        <v>1970</v>
      </c>
      <c r="B32" s="111"/>
      <c r="C32" s="34"/>
      <c r="D32" s="34"/>
      <c r="E32" s="21"/>
      <c r="F32" s="21"/>
      <c r="G32" s="21"/>
      <c r="H32" s="12"/>
    </row>
    <row r="33" spans="1:8" ht="18.5" x14ac:dyDescent="0.35">
      <c r="A33" s="27"/>
      <c r="B33" s="26" t="s">
        <v>1930</v>
      </c>
      <c r="C33" s="27"/>
      <c r="D33" s="27"/>
      <c r="E33" s="27"/>
      <c r="F33" s="27"/>
      <c r="G33" s="27"/>
      <c r="H33" s="12"/>
    </row>
    <row r="34" spans="1:8" x14ac:dyDescent="0.35">
      <c r="A34" s="36"/>
      <c r="B34" s="37" t="s">
        <v>1971</v>
      </c>
      <c r="C34" s="36" t="s">
        <v>1972</v>
      </c>
      <c r="D34" s="36" t="s">
        <v>1939</v>
      </c>
      <c r="E34" s="36" t="s">
        <v>1973</v>
      </c>
      <c r="F34" s="39"/>
      <c r="G34" s="39"/>
      <c r="H34" s="12"/>
    </row>
    <row r="35" spans="1:8" x14ac:dyDescent="0.35">
      <c r="A35" s="18" t="s">
        <v>1974</v>
      </c>
      <c r="B35" s="110" t="s">
        <v>1942</v>
      </c>
      <c r="C35" s="110" t="s">
        <v>1975</v>
      </c>
      <c r="D35" s="110" t="s">
        <v>1976</v>
      </c>
      <c r="E35" s="110" t="s">
        <v>1977</v>
      </c>
      <c r="F35" s="112"/>
      <c r="G35" s="112"/>
      <c r="H35" s="12"/>
    </row>
    <row r="36" spans="1:8" x14ac:dyDescent="0.35">
      <c r="A36" s="18" t="s">
        <v>1978</v>
      </c>
      <c r="B36" s="32" t="s">
        <v>1979</v>
      </c>
      <c r="C36" s="18" t="s">
        <v>250</v>
      </c>
      <c r="D36" s="18" t="s">
        <v>250</v>
      </c>
      <c r="E36" s="18" t="s">
        <v>250</v>
      </c>
      <c r="H36" s="12"/>
    </row>
    <row r="37" spans="1:8" x14ac:dyDescent="0.35">
      <c r="A37" s="18" t="s">
        <v>1980</v>
      </c>
      <c r="B37" s="32" t="s">
        <v>1981</v>
      </c>
      <c r="C37" s="18" t="s">
        <v>250</v>
      </c>
      <c r="D37" s="18" t="s">
        <v>250</v>
      </c>
      <c r="E37" s="18" t="s">
        <v>250</v>
      </c>
      <c r="H37" s="12"/>
    </row>
    <row r="38" spans="1:8" x14ac:dyDescent="0.35">
      <c r="A38" s="18" t="s">
        <v>1982</v>
      </c>
      <c r="B38" s="32" t="s">
        <v>1983</v>
      </c>
      <c r="C38" s="18" t="s">
        <v>250</v>
      </c>
      <c r="D38" s="18" t="s">
        <v>250</v>
      </c>
      <c r="E38" s="18" t="s">
        <v>250</v>
      </c>
      <c r="H38" s="12"/>
    </row>
    <row r="39" spans="1:8" x14ac:dyDescent="0.35">
      <c r="A39" s="18" t="s">
        <v>1984</v>
      </c>
      <c r="B39" s="32" t="s">
        <v>1985</v>
      </c>
      <c r="C39" s="18" t="s">
        <v>250</v>
      </c>
      <c r="D39" s="18" t="s">
        <v>250</v>
      </c>
      <c r="E39" s="18" t="s">
        <v>250</v>
      </c>
      <c r="H39" s="12"/>
    </row>
    <row r="40" spans="1:8" x14ac:dyDescent="0.35">
      <c r="A40" s="18" t="s">
        <v>1986</v>
      </c>
      <c r="B40" s="32" t="s">
        <v>1987</v>
      </c>
      <c r="C40" s="18" t="s">
        <v>250</v>
      </c>
      <c r="D40" s="18" t="s">
        <v>250</v>
      </c>
      <c r="E40" s="18" t="s">
        <v>250</v>
      </c>
      <c r="H40" s="12"/>
    </row>
    <row r="41" spans="1:8" x14ac:dyDescent="0.35">
      <c r="A41" s="18" t="s">
        <v>1988</v>
      </c>
      <c r="B41" s="32" t="s">
        <v>1989</v>
      </c>
      <c r="C41" s="18" t="s">
        <v>250</v>
      </c>
      <c r="D41" s="18" t="s">
        <v>250</v>
      </c>
      <c r="E41" s="18" t="s">
        <v>250</v>
      </c>
      <c r="H41" s="12"/>
    </row>
    <row r="42" spans="1:8" x14ac:dyDescent="0.35">
      <c r="A42" s="18" t="s">
        <v>1990</v>
      </c>
      <c r="B42" s="32" t="s">
        <v>1991</v>
      </c>
      <c r="C42" s="18" t="s">
        <v>250</v>
      </c>
      <c r="D42" s="18" t="s">
        <v>250</v>
      </c>
      <c r="E42" s="18" t="s">
        <v>250</v>
      </c>
      <c r="H42" s="12"/>
    </row>
    <row r="43" spans="1:8" x14ac:dyDescent="0.35">
      <c r="A43" s="18" t="s">
        <v>1992</v>
      </c>
      <c r="B43" s="32" t="s">
        <v>1993</v>
      </c>
      <c r="C43" s="18" t="s">
        <v>250</v>
      </c>
      <c r="D43" s="18" t="s">
        <v>250</v>
      </c>
      <c r="E43" s="18" t="s">
        <v>250</v>
      </c>
      <c r="H43" s="12"/>
    </row>
    <row r="44" spans="1:8" x14ac:dyDescent="0.35">
      <c r="A44" s="18" t="s">
        <v>1994</v>
      </c>
      <c r="B44" s="32" t="s">
        <v>1995</v>
      </c>
      <c r="C44" s="18" t="s">
        <v>250</v>
      </c>
      <c r="D44" s="18" t="s">
        <v>250</v>
      </c>
      <c r="E44" s="18" t="s">
        <v>250</v>
      </c>
      <c r="H44" s="12"/>
    </row>
    <row r="45" spans="1:8" x14ac:dyDescent="0.35">
      <c r="A45" s="18" t="s">
        <v>1996</v>
      </c>
      <c r="B45" s="32" t="s">
        <v>1997</v>
      </c>
      <c r="C45" s="18" t="s">
        <v>250</v>
      </c>
      <c r="D45" s="18" t="s">
        <v>250</v>
      </c>
      <c r="E45" s="18" t="s">
        <v>250</v>
      </c>
      <c r="H45" s="12"/>
    </row>
    <row r="46" spans="1:8" x14ac:dyDescent="0.35">
      <c r="A46" s="18" t="s">
        <v>1998</v>
      </c>
      <c r="B46" s="32" t="s">
        <v>1999</v>
      </c>
      <c r="C46" s="18" t="s">
        <v>250</v>
      </c>
      <c r="D46" s="18" t="s">
        <v>250</v>
      </c>
      <c r="E46" s="18" t="s">
        <v>250</v>
      </c>
      <c r="H46" s="12"/>
    </row>
    <row r="47" spans="1:8" x14ac:dyDescent="0.35">
      <c r="A47" s="18" t="s">
        <v>2000</v>
      </c>
      <c r="B47" s="32" t="s">
        <v>2001</v>
      </c>
      <c r="C47" s="18" t="s">
        <v>250</v>
      </c>
      <c r="D47" s="18" t="s">
        <v>250</v>
      </c>
      <c r="E47" s="18" t="s">
        <v>250</v>
      </c>
      <c r="H47" s="12"/>
    </row>
    <row r="48" spans="1:8" x14ac:dyDescent="0.35">
      <c r="A48" s="18" t="s">
        <v>2002</v>
      </c>
      <c r="B48" s="32" t="s">
        <v>2003</v>
      </c>
      <c r="C48" s="18" t="s">
        <v>250</v>
      </c>
      <c r="D48" s="18" t="s">
        <v>250</v>
      </c>
      <c r="E48" s="18" t="s">
        <v>250</v>
      </c>
      <c r="H48" s="12"/>
    </row>
    <row r="49" spans="1:8" x14ac:dyDescent="0.35">
      <c r="A49" s="18" t="s">
        <v>2004</v>
      </c>
      <c r="B49" s="32" t="s">
        <v>2005</v>
      </c>
      <c r="C49" s="18" t="s">
        <v>250</v>
      </c>
      <c r="D49" s="18" t="s">
        <v>250</v>
      </c>
      <c r="E49" s="18" t="s">
        <v>250</v>
      </c>
      <c r="H49" s="12"/>
    </row>
    <row r="50" spans="1:8" x14ac:dyDescent="0.35">
      <c r="A50" s="18" t="s">
        <v>2006</v>
      </c>
      <c r="B50" s="32" t="s">
        <v>2007</v>
      </c>
      <c r="C50" s="18" t="s">
        <v>250</v>
      </c>
      <c r="D50" s="18" t="s">
        <v>250</v>
      </c>
      <c r="E50" s="18" t="s">
        <v>250</v>
      </c>
      <c r="H50" s="12"/>
    </row>
    <row r="51" spans="1:8" x14ac:dyDescent="0.35">
      <c r="A51" s="18" t="s">
        <v>2008</v>
      </c>
      <c r="B51" s="32" t="s">
        <v>2009</v>
      </c>
      <c r="C51" s="18" t="s">
        <v>250</v>
      </c>
      <c r="D51" s="18" t="s">
        <v>250</v>
      </c>
      <c r="E51" s="18" t="s">
        <v>250</v>
      </c>
      <c r="H51" s="12"/>
    </row>
    <row r="52" spans="1:8" x14ac:dyDescent="0.35">
      <c r="A52" s="18" t="s">
        <v>2010</v>
      </c>
      <c r="B52" s="32" t="s">
        <v>2011</v>
      </c>
      <c r="C52" s="18" t="s">
        <v>250</v>
      </c>
      <c r="D52" s="18" t="s">
        <v>250</v>
      </c>
      <c r="E52" s="18" t="s">
        <v>250</v>
      </c>
      <c r="H52" s="12"/>
    </row>
    <row r="53" spans="1:8" x14ac:dyDescent="0.35">
      <c r="A53" s="18" t="s">
        <v>2012</v>
      </c>
      <c r="B53" s="32" t="s">
        <v>2013</v>
      </c>
      <c r="C53" s="18" t="s">
        <v>250</v>
      </c>
      <c r="D53" s="18" t="s">
        <v>250</v>
      </c>
      <c r="E53" s="18" t="s">
        <v>250</v>
      </c>
      <c r="H53" s="12"/>
    </row>
    <row r="54" spans="1:8" x14ac:dyDescent="0.35">
      <c r="A54" s="18" t="s">
        <v>2014</v>
      </c>
      <c r="B54" s="32" t="s">
        <v>2015</v>
      </c>
      <c r="C54" s="18" t="s">
        <v>250</v>
      </c>
      <c r="D54" s="18" t="s">
        <v>250</v>
      </c>
      <c r="E54" s="18" t="s">
        <v>250</v>
      </c>
      <c r="H54" s="12"/>
    </row>
    <row r="55" spans="1:8" x14ac:dyDescent="0.35">
      <c r="A55" s="18" t="s">
        <v>2016</v>
      </c>
      <c r="B55" s="32" t="s">
        <v>2017</v>
      </c>
      <c r="C55" s="18" t="s">
        <v>250</v>
      </c>
      <c r="D55" s="18" t="s">
        <v>250</v>
      </c>
      <c r="E55" s="18" t="s">
        <v>250</v>
      </c>
      <c r="H55" s="12"/>
    </row>
    <row r="56" spans="1:8" x14ac:dyDescent="0.35">
      <c r="A56" s="18" t="s">
        <v>2018</v>
      </c>
      <c r="B56" s="32" t="s">
        <v>2019</v>
      </c>
      <c r="C56" s="18" t="s">
        <v>250</v>
      </c>
      <c r="D56" s="18" t="s">
        <v>250</v>
      </c>
      <c r="E56" s="18" t="s">
        <v>250</v>
      </c>
      <c r="H56" s="12"/>
    </row>
    <row r="57" spans="1:8" x14ac:dyDescent="0.35">
      <c r="A57" s="18" t="s">
        <v>2020</v>
      </c>
      <c r="B57" s="32" t="s">
        <v>2021</v>
      </c>
      <c r="C57" s="18" t="s">
        <v>250</v>
      </c>
      <c r="D57" s="18" t="s">
        <v>250</v>
      </c>
      <c r="E57" s="18" t="s">
        <v>250</v>
      </c>
      <c r="H57" s="12"/>
    </row>
    <row r="58" spans="1:8" x14ac:dyDescent="0.35">
      <c r="A58" s="18" t="s">
        <v>2022</v>
      </c>
      <c r="B58" s="32" t="s">
        <v>2023</v>
      </c>
      <c r="C58" s="18" t="s">
        <v>250</v>
      </c>
      <c r="D58" s="18" t="s">
        <v>250</v>
      </c>
      <c r="E58" s="18" t="s">
        <v>250</v>
      </c>
      <c r="H58" s="12"/>
    </row>
    <row r="59" spans="1:8" x14ac:dyDescent="0.35">
      <c r="A59" s="18" t="s">
        <v>2024</v>
      </c>
      <c r="B59" s="32" t="s">
        <v>2025</v>
      </c>
      <c r="C59" s="18" t="s">
        <v>250</v>
      </c>
      <c r="D59" s="18" t="s">
        <v>250</v>
      </c>
      <c r="E59" s="18" t="s">
        <v>250</v>
      </c>
      <c r="H59" s="12"/>
    </row>
    <row r="60" spans="1:8" x14ac:dyDescent="0.35">
      <c r="A60" s="18" t="s">
        <v>2026</v>
      </c>
      <c r="B60" s="32"/>
      <c r="E60" s="32"/>
      <c r="F60" s="32"/>
      <c r="G60" s="32"/>
      <c r="H60" s="12"/>
    </row>
    <row r="61" spans="1:8" x14ac:dyDescent="0.35">
      <c r="A61" s="18" t="s">
        <v>2027</v>
      </c>
      <c r="B61" s="32"/>
      <c r="E61" s="32"/>
      <c r="F61" s="32"/>
      <c r="G61" s="32"/>
      <c r="H61" s="12"/>
    </row>
    <row r="62" spans="1:8" x14ac:dyDescent="0.35">
      <c r="A62" s="18" t="s">
        <v>2028</v>
      </c>
      <c r="B62" s="32"/>
      <c r="E62" s="32"/>
      <c r="F62" s="32"/>
      <c r="G62" s="32"/>
      <c r="H62" s="12"/>
    </row>
    <row r="63" spans="1:8" x14ac:dyDescent="0.35">
      <c r="A63" s="18" t="s">
        <v>2029</v>
      </c>
      <c r="B63" s="32"/>
      <c r="E63" s="32"/>
      <c r="F63" s="32"/>
      <c r="G63" s="32"/>
      <c r="H63" s="12"/>
    </row>
    <row r="64" spans="1:8" x14ac:dyDescent="0.35">
      <c r="A64" s="18" t="s">
        <v>2030</v>
      </c>
      <c r="B64" s="32"/>
      <c r="E64" s="32"/>
      <c r="F64" s="32"/>
      <c r="G64" s="32"/>
      <c r="H64" s="12"/>
    </row>
    <row r="65" spans="1:11" x14ac:dyDescent="0.35">
      <c r="A65" s="18" t="s">
        <v>2031</v>
      </c>
      <c r="B65" s="32"/>
      <c r="E65" s="32"/>
      <c r="F65" s="32"/>
      <c r="G65" s="32"/>
      <c r="H65" s="12"/>
    </row>
    <row r="66" spans="1:11" x14ac:dyDescent="0.35">
      <c r="A66" s="18" t="s">
        <v>2032</v>
      </c>
      <c r="B66" s="32"/>
      <c r="E66" s="32"/>
      <c r="F66" s="32"/>
      <c r="G66" s="32"/>
      <c r="H66" s="12"/>
    </row>
    <row r="67" spans="1:11" x14ac:dyDescent="0.35">
      <c r="A67" s="18" t="s">
        <v>2033</v>
      </c>
      <c r="B67" s="32"/>
      <c r="E67" s="32"/>
      <c r="F67" s="32"/>
      <c r="G67" s="32"/>
      <c r="H67" s="12"/>
    </row>
    <row r="68" spans="1:11" x14ac:dyDescent="0.35">
      <c r="A68" s="18" t="s">
        <v>2034</v>
      </c>
      <c r="B68" s="32"/>
      <c r="E68" s="32"/>
      <c r="F68" s="32"/>
      <c r="G68" s="32"/>
      <c r="H68" s="12"/>
    </row>
    <row r="69" spans="1:11" x14ac:dyDescent="0.35">
      <c r="A69" s="18" t="s">
        <v>2035</v>
      </c>
      <c r="B69" s="32"/>
      <c r="E69" s="32"/>
      <c r="F69" s="32"/>
      <c r="G69" s="32"/>
      <c r="H69" s="12"/>
    </row>
    <row r="70" spans="1:11" x14ac:dyDescent="0.35">
      <c r="A70" s="18" t="s">
        <v>2036</v>
      </c>
      <c r="B70" s="32"/>
      <c r="E70" s="32"/>
      <c r="F70" s="32"/>
      <c r="G70" s="32"/>
      <c r="H70" s="12"/>
    </row>
    <row r="71" spans="1:11" x14ac:dyDescent="0.35">
      <c r="A71" s="18" t="s">
        <v>2037</v>
      </c>
      <c r="B71" s="32"/>
      <c r="E71" s="32"/>
      <c r="F71" s="32"/>
      <c r="G71" s="32"/>
      <c r="H71" s="12"/>
    </row>
    <row r="72" spans="1:11" x14ac:dyDescent="0.35">
      <c r="A72" s="18" t="s">
        <v>2038</v>
      </c>
      <c r="B72" s="32"/>
      <c r="E72" s="32"/>
      <c r="F72" s="32"/>
      <c r="G72" s="32"/>
      <c r="H72" s="12"/>
    </row>
    <row r="73" spans="1:11" ht="18.5" x14ac:dyDescent="0.35">
      <c r="A73" s="27"/>
      <c r="B73" s="26" t="s">
        <v>1933</v>
      </c>
      <c r="C73" s="27"/>
      <c r="D73" s="27"/>
      <c r="E73" s="27"/>
      <c r="F73" s="27"/>
      <c r="G73" s="27"/>
      <c r="H73" s="12"/>
    </row>
    <row r="74" spans="1:11" x14ac:dyDescent="0.35">
      <c r="A74" s="36"/>
      <c r="B74" s="37" t="s">
        <v>1454</v>
      </c>
      <c r="C74" s="36" t="s">
        <v>2039</v>
      </c>
      <c r="D74" s="36"/>
      <c r="E74" s="39"/>
      <c r="F74" s="39"/>
      <c r="G74" s="39"/>
      <c r="H74" s="42"/>
      <c r="I74" s="42"/>
      <c r="J74" s="42"/>
      <c r="K74" s="42"/>
    </row>
    <row r="75" spans="1:11" x14ac:dyDescent="0.35">
      <c r="A75" s="18" t="s">
        <v>2040</v>
      </c>
      <c r="B75" s="18" t="s">
        <v>2792</v>
      </c>
      <c r="C75" s="18" t="s">
        <v>250</v>
      </c>
      <c r="H75" s="12"/>
    </row>
    <row r="76" spans="1:11" x14ac:dyDescent="0.35">
      <c r="A76" s="18" t="s">
        <v>2041</v>
      </c>
      <c r="B76" s="18" t="s">
        <v>2793</v>
      </c>
      <c r="C76" s="18" t="s">
        <v>250</v>
      </c>
      <c r="H76" s="12"/>
    </row>
    <row r="77" spans="1:11" x14ac:dyDescent="0.35">
      <c r="A77" s="18" t="s">
        <v>2042</v>
      </c>
      <c r="H77" s="12"/>
    </row>
    <row r="78" spans="1:11" x14ac:dyDescent="0.35">
      <c r="A78" s="18" t="s">
        <v>2043</v>
      </c>
      <c r="H78" s="12"/>
    </row>
    <row r="79" spans="1:11" x14ac:dyDescent="0.35">
      <c r="A79" s="18" t="s">
        <v>2044</v>
      </c>
      <c r="H79" s="12"/>
    </row>
    <row r="80" spans="1:11" x14ac:dyDescent="0.35">
      <c r="A80" s="18" t="s">
        <v>2045</v>
      </c>
      <c r="H80" s="12"/>
    </row>
    <row r="81" spans="1:8" x14ac:dyDescent="0.35">
      <c r="A81" s="36"/>
      <c r="B81" s="37" t="s">
        <v>2046</v>
      </c>
      <c r="C81" s="36" t="s">
        <v>792</v>
      </c>
      <c r="D81" s="36" t="s">
        <v>793</v>
      </c>
      <c r="E81" s="39" t="s">
        <v>1466</v>
      </c>
      <c r="F81" s="39" t="s">
        <v>1651</v>
      </c>
      <c r="G81" s="39" t="s">
        <v>2047</v>
      </c>
      <c r="H81" s="12"/>
    </row>
    <row r="82" spans="1:8" x14ac:dyDescent="0.35">
      <c r="A82" s="18" t="s">
        <v>2048</v>
      </c>
      <c r="B82" s="18" t="s">
        <v>2049</v>
      </c>
      <c r="C82" s="18" t="s">
        <v>250</v>
      </c>
      <c r="D82" s="18" t="s">
        <v>250</v>
      </c>
      <c r="E82" s="18" t="s">
        <v>250</v>
      </c>
      <c r="F82" s="18" t="s">
        <v>250</v>
      </c>
      <c r="G82" s="18" t="s">
        <v>250</v>
      </c>
      <c r="H82" s="12"/>
    </row>
    <row r="83" spans="1:8" x14ac:dyDescent="0.35">
      <c r="A83" s="18" t="s">
        <v>2050</v>
      </c>
      <c r="B83" s="18" t="s">
        <v>2051</v>
      </c>
      <c r="C83" s="18" t="s">
        <v>250</v>
      </c>
      <c r="D83" s="18" t="s">
        <v>250</v>
      </c>
      <c r="E83" s="18" t="s">
        <v>250</v>
      </c>
      <c r="F83" s="18" t="s">
        <v>250</v>
      </c>
      <c r="G83" s="18" t="s">
        <v>250</v>
      </c>
      <c r="H83" s="12"/>
    </row>
    <row r="84" spans="1:8" x14ac:dyDescent="0.35">
      <c r="A84" s="18" t="s">
        <v>2052</v>
      </c>
      <c r="B84" s="18" t="s">
        <v>2053</v>
      </c>
      <c r="C84" s="18" t="s">
        <v>250</v>
      </c>
      <c r="D84" s="18" t="s">
        <v>250</v>
      </c>
      <c r="E84" s="18" t="s">
        <v>250</v>
      </c>
      <c r="F84" s="18" t="s">
        <v>250</v>
      </c>
      <c r="G84" s="18" t="s">
        <v>250</v>
      </c>
      <c r="H84" s="12"/>
    </row>
    <row r="85" spans="1:8" x14ac:dyDescent="0.35">
      <c r="A85" s="18" t="s">
        <v>2054</v>
      </c>
      <c r="B85" s="18" t="s">
        <v>2055</v>
      </c>
      <c r="C85" s="18" t="s">
        <v>250</v>
      </c>
      <c r="D85" s="18" t="s">
        <v>250</v>
      </c>
      <c r="E85" s="18" t="s">
        <v>250</v>
      </c>
      <c r="F85" s="18" t="s">
        <v>250</v>
      </c>
      <c r="G85" s="18" t="s">
        <v>250</v>
      </c>
      <c r="H85" s="12"/>
    </row>
    <row r="86" spans="1:8" x14ac:dyDescent="0.35">
      <c r="A86" s="18" t="s">
        <v>2056</v>
      </c>
      <c r="B86" s="18" t="s">
        <v>2057</v>
      </c>
      <c r="C86" s="18" t="s">
        <v>250</v>
      </c>
      <c r="D86" s="18" t="s">
        <v>250</v>
      </c>
      <c r="E86" s="18" t="s">
        <v>250</v>
      </c>
      <c r="F86" s="18" t="s">
        <v>250</v>
      </c>
      <c r="G86" s="18" t="s">
        <v>250</v>
      </c>
      <c r="H86" s="12"/>
    </row>
    <row r="87" spans="1:8" x14ac:dyDescent="0.35">
      <c r="A87" s="18" t="s">
        <v>2058</v>
      </c>
      <c r="H87" s="12"/>
    </row>
    <row r="88" spans="1:8" x14ac:dyDescent="0.35">
      <c r="A88" s="18" t="s">
        <v>2059</v>
      </c>
      <c r="H88" s="12"/>
    </row>
    <row r="89" spans="1:8" x14ac:dyDescent="0.35">
      <c r="A89" s="18" t="s">
        <v>2060</v>
      </c>
      <c r="H89" s="12"/>
    </row>
    <row r="90" spans="1:8" x14ac:dyDescent="0.35">
      <c r="A90" s="18" t="s">
        <v>2061</v>
      </c>
      <c r="H90" s="12"/>
    </row>
    <row r="91" spans="1:8" x14ac:dyDescent="0.35">
      <c r="H91" s="12"/>
    </row>
    <row r="92" spans="1:8" x14ac:dyDescent="0.35">
      <c r="H92" s="12"/>
    </row>
    <row r="93" spans="1:8" x14ac:dyDescent="0.35">
      <c r="H93" s="12"/>
    </row>
    <row r="94" spans="1:8" x14ac:dyDescent="0.35">
      <c r="H94" s="12"/>
    </row>
    <row r="95" spans="1:8" x14ac:dyDescent="0.35">
      <c r="H95" s="12"/>
    </row>
    <row r="96" spans="1:8" x14ac:dyDescent="0.35">
      <c r="H96" s="12"/>
    </row>
    <row r="97" spans="8:8" x14ac:dyDescent="0.35">
      <c r="H97" s="12"/>
    </row>
    <row r="98" spans="8:8" x14ac:dyDescent="0.35">
      <c r="H98" s="12"/>
    </row>
    <row r="99" spans="8:8" x14ac:dyDescent="0.35">
      <c r="H99" s="12"/>
    </row>
    <row r="100" spans="8:8" x14ac:dyDescent="0.35">
      <c r="H100" s="12"/>
    </row>
    <row r="101" spans="8:8" x14ac:dyDescent="0.35">
      <c r="H101" s="12"/>
    </row>
    <row r="102" spans="8:8" x14ac:dyDescent="0.35">
      <c r="H102" s="12"/>
    </row>
    <row r="103" spans="8:8" x14ac:dyDescent="0.35">
      <c r="H103" s="12"/>
    </row>
    <row r="104" spans="8:8" x14ac:dyDescent="0.35">
      <c r="H104" s="12"/>
    </row>
    <row r="105" spans="8:8" x14ac:dyDescent="0.35">
      <c r="H105" s="12"/>
    </row>
    <row r="106" spans="8:8" x14ac:dyDescent="0.35">
      <c r="H106" s="12"/>
    </row>
    <row r="107" spans="8:8" x14ac:dyDescent="0.35">
      <c r="H107" s="12"/>
    </row>
    <row r="108" spans="8:8" x14ac:dyDescent="0.35">
      <c r="H108" s="12"/>
    </row>
    <row r="109" spans="8:8" x14ac:dyDescent="0.35">
      <c r="H109" s="12"/>
    </row>
    <row r="110" spans="8:8" x14ac:dyDescent="0.35">
      <c r="H110" s="12"/>
    </row>
    <row r="111" spans="8:8" x14ac:dyDescent="0.35">
      <c r="H111" s="12"/>
    </row>
    <row r="112" spans="8:8" x14ac:dyDescent="0.35">
      <c r="H112" s="12"/>
    </row>
  </sheetData>
  <protectedRanges>
    <protectedRange sqref="C4 B35:E72 B77:B80 B87:B90 C75:C80 C82:G90 C14:D25" name="Optional ECBECAIs"/>
  </protectedRanges>
  <mergeCells count="1">
    <mergeCell ref="A1:B1"/>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4DA8CE-2399-4AD1-9E9F-1696BF54237A}">
  <sheetPr>
    <tabColor theme="4" tint="-0.249977111117893"/>
  </sheetPr>
  <dimension ref="A1:I639"/>
  <sheetViews>
    <sheetView topLeftCell="A615" zoomScale="80" zoomScaleNormal="80" workbookViewId="0">
      <selection activeCell="F2" sqref="F2"/>
    </sheetView>
  </sheetViews>
  <sheetFormatPr defaultRowHeight="14.5" x14ac:dyDescent="0.35"/>
  <cols>
    <col min="1" max="1" width="14.81640625" style="69" customWidth="1"/>
    <col min="2" max="2" width="60.54296875" style="69" bestFit="1" customWidth="1"/>
    <col min="3" max="7" width="41" style="69" customWidth="1"/>
    <col min="8" max="9" width="9.1796875" style="69"/>
  </cols>
  <sheetData>
    <row r="1" spans="1:7" ht="31" x14ac:dyDescent="0.35">
      <c r="A1" s="11" t="s">
        <v>2062</v>
      </c>
      <c r="B1" s="11"/>
      <c r="C1" s="12"/>
      <c r="D1" s="12"/>
      <c r="E1" s="12"/>
      <c r="F1" s="13" t="s">
        <v>3074</v>
      </c>
      <c r="G1" s="56"/>
    </row>
    <row r="2" spans="1:7" ht="15" thickBot="1" x14ac:dyDescent="0.4">
      <c r="A2" s="12"/>
      <c r="B2" s="14"/>
      <c r="C2" s="14"/>
      <c r="D2" s="12"/>
      <c r="E2" s="12"/>
      <c r="F2" s="12"/>
      <c r="G2" s="12"/>
    </row>
    <row r="3" spans="1:7" ht="19" thickBot="1" x14ac:dyDescent="0.4">
      <c r="A3" s="15"/>
      <c r="B3" s="16" t="s">
        <v>237</v>
      </c>
      <c r="C3" s="76" t="s">
        <v>238</v>
      </c>
      <c r="D3" s="15"/>
      <c r="E3" s="15"/>
      <c r="F3" s="12"/>
      <c r="G3" s="12"/>
    </row>
    <row r="4" spans="1:7" x14ac:dyDescent="0.35">
      <c r="A4" s="18"/>
      <c r="B4" s="18"/>
      <c r="C4" s="18"/>
      <c r="D4" s="18"/>
      <c r="E4" s="18"/>
      <c r="F4" s="18"/>
      <c r="G4" s="18"/>
    </row>
    <row r="5" spans="1:7" ht="18.5" x14ac:dyDescent="0.35">
      <c r="A5" s="19"/>
      <c r="B5" s="212" t="s">
        <v>2063</v>
      </c>
      <c r="C5" s="213"/>
      <c r="D5" s="18"/>
      <c r="E5" s="21"/>
      <c r="F5" s="21"/>
      <c r="G5" s="21"/>
    </row>
    <row r="6" spans="1:7" x14ac:dyDescent="0.35">
      <c r="A6" s="113"/>
      <c r="B6" s="214" t="s">
        <v>2064</v>
      </c>
      <c r="C6" s="215"/>
      <c r="D6" s="114"/>
      <c r="E6" s="18"/>
      <c r="F6" s="18"/>
      <c r="G6" s="18"/>
    </row>
    <row r="7" spans="1:7" ht="14.5" customHeight="1" x14ac:dyDescent="0.35">
      <c r="A7" s="18"/>
      <c r="B7" s="214" t="s">
        <v>2065</v>
      </c>
      <c r="C7" s="215"/>
      <c r="D7" s="114"/>
      <c r="E7" s="18"/>
      <c r="F7" s="18"/>
      <c r="G7" s="18"/>
    </row>
    <row r="8" spans="1:7" x14ac:dyDescent="0.35">
      <c r="A8" s="18"/>
      <c r="B8" s="216" t="s">
        <v>2066</v>
      </c>
      <c r="C8" s="217"/>
      <c r="D8" s="114"/>
      <c r="E8" s="18"/>
      <c r="F8" s="18"/>
      <c r="G8" s="18"/>
    </row>
    <row r="9" spans="1:7" ht="15" thickBot="1" x14ac:dyDescent="0.4">
      <c r="A9" s="18"/>
      <c r="B9" s="218" t="s">
        <v>2067</v>
      </c>
      <c r="C9" s="219"/>
      <c r="D9" s="18"/>
      <c r="E9" s="18"/>
      <c r="F9" s="18"/>
      <c r="G9" s="18"/>
    </row>
    <row r="10" spans="1:7" x14ac:dyDescent="0.35">
      <c r="A10" s="18"/>
      <c r="B10" s="115"/>
      <c r="C10" s="116"/>
      <c r="D10" s="18"/>
      <c r="E10" s="18"/>
      <c r="F10" s="18"/>
      <c r="G10" s="18"/>
    </row>
    <row r="11" spans="1:7" x14ac:dyDescent="0.35">
      <c r="A11" s="18"/>
      <c r="B11" s="25"/>
      <c r="C11" s="18"/>
      <c r="D11" s="18"/>
      <c r="E11" s="18"/>
      <c r="F11" s="18"/>
      <c r="G11" s="18"/>
    </row>
    <row r="12" spans="1:7" x14ac:dyDescent="0.35">
      <c r="A12" s="18"/>
      <c r="B12" s="25"/>
      <c r="C12" s="18"/>
      <c r="D12" s="18"/>
      <c r="E12" s="18"/>
      <c r="F12" s="18"/>
      <c r="G12" s="18"/>
    </row>
    <row r="13" spans="1:7" ht="18.5" customHeight="1" x14ac:dyDescent="0.35">
      <c r="A13" s="26"/>
      <c r="B13" s="26" t="s">
        <v>2064</v>
      </c>
      <c r="C13" s="26"/>
      <c r="D13" s="26"/>
      <c r="E13" s="26"/>
      <c r="F13" s="26"/>
      <c r="G13" s="26"/>
    </row>
    <row r="14" spans="1:7" x14ac:dyDescent="0.35">
      <c r="A14" s="36"/>
      <c r="B14" s="36" t="s">
        <v>2068</v>
      </c>
      <c r="C14" s="36" t="s">
        <v>279</v>
      </c>
      <c r="D14" s="36" t="s">
        <v>2069</v>
      </c>
      <c r="E14" s="36"/>
      <c r="F14" s="36" t="s">
        <v>2070</v>
      </c>
      <c r="G14" s="36" t="s">
        <v>2071</v>
      </c>
    </row>
    <row r="15" spans="1:7" x14ac:dyDescent="0.35">
      <c r="A15" s="18" t="s">
        <v>2072</v>
      </c>
      <c r="B15" s="68" t="s">
        <v>2073</v>
      </c>
      <c r="C15" s="117" t="s">
        <v>250</v>
      </c>
      <c r="D15" s="118" t="s">
        <v>250</v>
      </c>
      <c r="F15" s="46"/>
      <c r="G15" s="46"/>
    </row>
    <row r="16" spans="1:7" x14ac:dyDescent="0.35">
      <c r="A16" s="18" t="s">
        <v>2074</v>
      </c>
      <c r="B16" s="32" t="s">
        <v>2075</v>
      </c>
      <c r="C16" s="117" t="s">
        <v>250</v>
      </c>
      <c r="D16" s="118" t="s">
        <v>250</v>
      </c>
      <c r="F16" s="46"/>
      <c r="G16" s="46"/>
    </row>
    <row r="17" spans="1:7" x14ac:dyDescent="0.35">
      <c r="A17" s="18" t="s">
        <v>2076</v>
      </c>
      <c r="B17" s="32" t="s">
        <v>2077</v>
      </c>
      <c r="C17" s="117" t="s">
        <v>250</v>
      </c>
      <c r="D17" s="118" t="s">
        <v>250</v>
      </c>
      <c r="F17" s="46"/>
      <c r="G17" s="46"/>
    </row>
    <row r="18" spans="1:7" x14ac:dyDescent="0.35">
      <c r="A18" s="18" t="s">
        <v>2078</v>
      </c>
      <c r="B18" s="32" t="s">
        <v>2079</v>
      </c>
      <c r="C18" s="49">
        <v>0</v>
      </c>
      <c r="D18" s="45">
        <v>0</v>
      </c>
      <c r="F18" s="46">
        <v>0</v>
      </c>
      <c r="G18" s="46">
        <v>0</v>
      </c>
    </row>
    <row r="19" spans="1:7" x14ac:dyDescent="0.35">
      <c r="A19" s="32" t="s">
        <v>2080</v>
      </c>
      <c r="B19" s="119" t="s">
        <v>317</v>
      </c>
      <c r="C19" s="105"/>
      <c r="D19" s="105"/>
      <c r="F19" s="32"/>
      <c r="G19" s="32"/>
    </row>
    <row r="20" spans="1:7" x14ac:dyDescent="0.35">
      <c r="A20" s="32" t="s">
        <v>2081</v>
      </c>
      <c r="B20" s="119" t="s">
        <v>317</v>
      </c>
      <c r="C20" s="105"/>
      <c r="D20" s="105"/>
      <c r="F20" s="32"/>
      <c r="G20" s="32"/>
    </row>
    <row r="21" spans="1:7" x14ac:dyDescent="0.35">
      <c r="A21" s="32" t="s">
        <v>2082</v>
      </c>
      <c r="B21" s="119" t="s">
        <v>317</v>
      </c>
      <c r="C21" s="105"/>
      <c r="D21" s="105"/>
      <c r="F21" s="32"/>
      <c r="G21" s="32"/>
    </row>
    <row r="22" spans="1:7" x14ac:dyDescent="0.35">
      <c r="A22" s="32" t="s">
        <v>2083</v>
      </c>
      <c r="B22" s="119" t="s">
        <v>317</v>
      </c>
      <c r="C22" s="105"/>
      <c r="D22" s="105"/>
      <c r="F22" s="32"/>
      <c r="G22" s="32"/>
    </row>
    <row r="23" spans="1:7" x14ac:dyDescent="0.35">
      <c r="A23" s="32" t="s">
        <v>2084</v>
      </c>
      <c r="B23" s="119" t="s">
        <v>317</v>
      </c>
      <c r="C23" s="105"/>
      <c r="D23" s="105"/>
      <c r="F23" s="32"/>
      <c r="G23" s="32"/>
    </row>
    <row r="24" spans="1:7" ht="18.5" customHeight="1" x14ac:dyDescent="0.35">
      <c r="A24" s="26"/>
      <c r="B24" s="26" t="s">
        <v>2065</v>
      </c>
      <c r="C24" s="26"/>
      <c r="D24" s="26"/>
      <c r="E24" s="26"/>
      <c r="F24" s="26"/>
      <c r="G24" s="26"/>
    </row>
    <row r="25" spans="1:7" x14ac:dyDescent="0.35">
      <c r="A25" s="36"/>
      <c r="B25" s="36" t="s">
        <v>2085</v>
      </c>
      <c r="C25" s="36" t="s">
        <v>279</v>
      </c>
      <c r="D25" s="36"/>
      <c r="E25" s="36"/>
      <c r="F25" s="36" t="s">
        <v>2086</v>
      </c>
      <c r="G25" s="36"/>
    </row>
    <row r="26" spans="1:7" x14ac:dyDescent="0.35">
      <c r="A26" s="18" t="s">
        <v>2087</v>
      </c>
      <c r="B26" s="18" t="s">
        <v>759</v>
      </c>
      <c r="C26" s="95" t="s">
        <v>250</v>
      </c>
      <c r="D26" s="40"/>
      <c r="E26" s="18"/>
      <c r="F26" s="46"/>
    </row>
    <row r="27" spans="1:7" x14ac:dyDescent="0.35">
      <c r="A27" s="18" t="s">
        <v>2088</v>
      </c>
      <c r="B27" s="18" t="s">
        <v>761</v>
      </c>
      <c r="C27" s="95" t="s">
        <v>250</v>
      </c>
      <c r="D27" s="40"/>
      <c r="E27" s="18"/>
      <c r="F27" s="46"/>
    </row>
    <row r="28" spans="1:7" x14ac:dyDescent="0.35">
      <c r="A28" s="18" t="s">
        <v>2089</v>
      </c>
      <c r="B28" s="18" t="s">
        <v>313</v>
      </c>
      <c r="C28" s="95" t="s">
        <v>250</v>
      </c>
      <c r="D28" s="40"/>
      <c r="E28" s="18"/>
      <c r="F28" s="46"/>
    </row>
    <row r="29" spans="1:7" x14ac:dyDescent="0.35">
      <c r="A29" s="18" t="s">
        <v>2090</v>
      </c>
      <c r="B29" s="79" t="s">
        <v>315</v>
      </c>
      <c r="C29" s="40">
        <v>0</v>
      </c>
      <c r="D29" s="18"/>
      <c r="E29" s="18"/>
      <c r="F29" s="80">
        <v>0</v>
      </c>
    </row>
    <row r="30" spans="1:7" x14ac:dyDescent="0.35">
      <c r="A30" s="18" t="s">
        <v>2091</v>
      </c>
      <c r="B30" s="51" t="s">
        <v>767</v>
      </c>
      <c r="C30" s="95"/>
      <c r="D30" s="18"/>
      <c r="E30" s="18"/>
      <c r="F30" s="46"/>
    </row>
    <row r="31" spans="1:7" x14ac:dyDescent="0.35">
      <c r="A31" s="18" t="s">
        <v>2092</v>
      </c>
      <c r="B31" s="51" t="s">
        <v>2093</v>
      </c>
      <c r="C31" s="95"/>
      <c r="D31" s="18"/>
      <c r="E31" s="18"/>
      <c r="F31" s="46"/>
      <c r="G31" s="21"/>
    </row>
    <row r="32" spans="1:7" x14ac:dyDescent="0.35">
      <c r="A32" s="18" t="s">
        <v>2094</v>
      </c>
      <c r="B32" s="51" t="s">
        <v>2095</v>
      </c>
      <c r="C32" s="95"/>
      <c r="D32" s="18"/>
      <c r="E32" s="18"/>
      <c r="F32" s="46"/>
      <c r="G32" s="21"/>
    </row>
    <row r="33" spans="1:7" x14ac:dyDescent="0.35">
      <c r="A33" s="18" t="s">
        <v>2096</v>
      </c>
      <c r="B33" s="51" t="s">
        <v>2097</v>
      </c>
      <c r="C33" s="95"/>
      <c r="D33" s="18"/>
      <c r="E33" s="18"/>
      <c r="F33" s="46"/>
      <c r="G33" s="21"/>
    </row>
    <row r="34" spans="1:7" x14ac:dyDescent="0.35">
      <c r="A34" s="18" t="s">
        <v>2098</v>
      </c>
      <c r="B34" s="51" t="s">
        <v>2099</v>
      </c>
      <c r="C34" s="95"/>
      <c r="D34" s="18"/>
      <c r="E34" s="18"/>
      <c r="F34" s="46"/>
      <c r="G34" s="21"/>
    </row>
    <row r="35" spans="1:7" x14ac:dyDescent="0.35">
      <c r="A35" s="18" t="s">
        <v>2100</v>
      </c>
      <c r="B35" s="51" t="s">
        <v>2101</v>
      </c>
      <c r="C35" s="95"/>
      <c r="D35" s="18"/>
      <c r="E35" s="18"/>
      <c r="F35" s="46"/>
      <c r="G35" s="21"/>
    </row>
    <row r="36" spans="1:7" x14ac:dyDescent="0.35">
      <c r="A36" s="18" t="s">
        <v>2102</v>
      </c>
      <c r="B36" s="51" t="s">
        <v>2103</v>
      </c>
      <c r="C36" s="95"/>
      <c r="D36" s="18"/>
      <c r="E36" s="18"/>
      <c r="F36" s="46"/>
      <c r="G36" s="21"/>
    </row>
    <row r="37" spans="1:7" x14ac:dyDescent="0.35">
      <c r="A37" s="18" t="s">
        <v>2104</v>
      </c>
      <c r="B37" s="51" t="s">
        <v>2105</v>
      </c>
      <c r="C37" s="95"/>
      <c r="D37" s="18"/>
      <c r="E37" s="18"/>
      <c r="F37" s="46"/>
      <c r="G37" s="21"/>
    </row>
    <row r="38" spans="1:7" x14ac:dyDescent="0.35">
      <c r="A38" s="18" t="s">
        <v>2106</v>
      </c>
      <c r="B38" s="51" t="s">
        <v>2107</v>
      </c>
      <c r="C38" s="95"/>
      <c r="D38" s="18"/>
      <c r="F38" s="46"/>
      <c r="G38" s="21"/>
    </row>
    <row r="39" spans="1:7" x14ac:dyDescent="0.35">
      <c r="A39" s="18" t="s">
        <v>2108</v>
      </c>
      <c r="B39" s="119" t="s">
        <v>2109</v>
      </c>
      <c r="C39" s="95"/>
      <c r="D39" s="18"/>
      <c r="F39" s="32"/>
      <c r="G39" s="32"/>
    </row>
    <row r="40" spans="1:7" x14ac:dyDescent="0.35">
      <c r="A40" s="18" t="s">
        <v>2110</v>
      </c>
      <c r="B40" s="119" t="s">
        <v>317</v>
      </c>
      <c r="C40" s="120"/>
      <c r="D40" s="42"/>
      <c r="F40" s="32"/>
      <c r="G40" s="32"/>
    </row>
    <row r="41" spans="1:7" x14ac:dyDescent="0.35">
      <c r="A41" s="18" t="s">
        <v>2111</v>
      </c>
      <c r="B41" s="119" t="s">
        <v>317</v>
      </c>
      <c r="C41" s="120"/>
      <c r="D41" s="42"/>
      <c r="E41" s="42"/>
      <c r="F41" s="32"/>
      <c r="G41" s="32"/>
    </row>
    <row r="42" spans="1:7" x14ac:dyDescent="0.35">
      <c r="A42" s="18" t="s">
        <v>2112</v>
      </c>
      <c r="B42" s="119" t="s">
        <v>317</v>
      </c>
      <c r="C42" s="120"/>
      <c r="D42" s="42"/>
      <c r="E42" s="42"/>
      <c r="F42" s="32"/>
      <c r="G42" s="32"/>
    </row>
    <row r="43" spans="1:7" x14ac:dyDescent="0.35">
      <c r="A43" s="18" t="s">
        <v>2113</v>
      </c>
      <c r="B43" s="119" t="s">
        <v>317</v>
      </c>
      <c r="C43" s="120"/>
      <c r="D43" s="42"/>
      <c r="E43" s="42"/>
      <c r="F43" s="32"/>
      <c r="G43" s="32"/>
    </row>
    <row r="44" spans="1:7" x14ac:dyDescent="0.35">
      <c r="A44" s="18" t="s">
        <v>2114</v>
      </c>
      <c r="B44" s="119" t="s">
        <v>317</v>
      </c>
      <c r="C44" s="120"/>
      <c r="D44" s="42"/>
      <c r="E44" s="42"/>
      <c r="F44" s="32"/>
      <c r="G44" s="32"/>
    </row>
    <row r="45" spans="1:7" x14ac:dyDescent="0.35">
      <c r="A45" s="18" t="s">
        <v>2115</v>
      </c>
      <c r="B45" s="119" t="s">
        <v>317</v>
      </c>
      <c r="C45" s="120"/>
      <c r="D45" s="42"/>
      <c r="E45" s="42"/>
      <c r="F45" s="32"/>
      <c r="G45" s="32"/>
    </row>
    <row r="46" spans="1:7" x14ac:dyDescent="0.35">
      <c r="A46" s="18" t="s">
        <v>2116</v>
      </c>
      <c r="B46" s="119" t="s">
        <v>317</v>
      </c>
      <c r="C46" s="120"/>
      <c r="D46" s="42"/>
      <c r="E46" s="42"/>
      <c r="F46" s="32"/>
    </row>
    <row r="47" spans="1:7" x14ac:dyDescent="0.35">
      <c r="A47" s="18" t="s">
        <v>2117</v>
      </c>
      <c r="B47" s="119" t="s">
        <v>317</v>
      </c>
      <c r="C47" s="120"/>
      <c r="D47" s="42"/>
      <c r="E47" s="42"/>
      <c r="F47" s="32"/>
    </row>
    <row r="48" spans="1:7" x14ac:dyDescent="0.35">
      <c r="A48" s="36"/>
      <c r="B48" s="36" t="s">
        <v>777</v>
      </c>
      <c r="C48" s="36" t="s">
        <v>778</v>
      </c>
      <c r="D48" s="36" t="s">
        <v>779</v>
      </c>
      <c r="E48" s="36"/>
      <c r="F48" s="36" t="s">
        <v>2118</v>
      </c>
      <c r="G48" s="36"/>
    </row>
    <row r="49" spans="1:7" x14ac:dyDescent="0.35">
      <c r="A49" s="18" t="s">
        <v>2119</v>
      </c>
      <c r="B49" s="18" t="s">
        <v>2120</v>
      </c>
      <c r="C49" s="121" t="s">
        <v>250</v>
      </c>
      <c r="D49" s="121" t="s">
        <v>250</v>
      </c>
      <c r="E49" s="18"/>
      <c r="F49" s="122" t="s">
        <v>250</v>
      </c>
      <c r="G49" s="32"/>
    </row>
    <row r="50" spans="1:7" x14ac:dyDescent="0.35">
      <c r="A50" s="18" t="s">
        <v>2121</v>
      </c>
      <c r="B50" s="111" t="s">
        <v>784</v>
      </c>
      <c r="C50" s="34"/>
      <c r="D50" s="34"/>
      <c r="E50" s="18"/>
      <c r="F50" s="18"/>
      <c r="G50" s="32"/>
    </row>
    <row r="51" spans="1:7" x14ac:dyDescent="0.35">
      <c r="A51" s="18" t="s">
        <v>2122</v>
      </c>
      <c r="B51" s="111" t="s">
        <v>786</v>
      </c>
      <c r="C51" s="34"/>
      <c r="D51" s="34"/>
      <c r="E51" s="18"/>
      <c r="F51" s="18"/>
      <c r="G51" s="32"/>
    </row>
    <row r="52" spans="1:7" x14ac:dyDescent="0.35">
      <c r="A52" s="18" t="s">
        <v>2123</v>
      </c>
      <c r="B52" s="30"/>
      <c r="C52" s="18"/>
      <c r="D52" s="18"/>
      <c r="E52" s="18"/>
      <c r="F52" s="18"/>
      <c r="G52" s="32"/>
    </row>
    <row r="53" spans="1:7" x14ac:dyDescent="0.35">
      <c r="A53" s="18" t="s">
        <v>2124</v>
      </c>
      <c r="B53" s="30"/>
      <c r="C53" s="18"/>
      <c r="D53" s="18"/>
      <c r="E53" s="18"/>
      <c r="F53" s="18"/>
      <c r="G53" s="32"/>
    </row>
    <row r="54" spans="1:7" x14ac:dyDescent="0.35">
      <c r="A54" s="18" t="s">
        <v>2125</v>
      </c>
      <c r="B54" s="30"/>
      <c r="C54" s="18"/>
      <c r="D54" s="18"/>
      <c r="E54" s="18"/>
      <c r="F54" s="18"/>
      <c r="G54" s="32"/>
    </row>
    <row r="55" spans="1:7" x14ac:dyDescent="0.35">
      <c r="A55" s="18" t="s">
        <v>2126</v>
      </c>
      <c r="B55" s="30"/>
      <c r="C55" s="18"/>
      <c r="D55" s="18"/>
      <c r="E55" s="18"/>
      <c r="F55" s="18"/>
      <c r="G55" s="32"/>
    </row>
    <row r="56" spans="1:7" x14ac:dyDescent="0.35">
      <c r="A56" s="36"/>
      <c r="B56" s="36" t="s">
        <v>791</v>
      </c>
      <c r="C56" s="36" t="s">
        <v>792</v>
      </c>
      <c r="D56" s="36" t="s">
        <v>793</v>
      </c>
      <c r="E56" s="36"/>
      <c r="F56" s="36" t="s">
        <v>2127</v>
      </c>
      <c r="G56" s="36"/>
    </row>
    <row r="57" spans="1:7" x14ac:dyDescent="0.35">
      <c r="A57" s="18" t="s">
        <v>2128</v>
      </c>
      <c r="B57" s="18" t="s">
        <v>795</v>
      </c>
      <c r="C57" s="85" t="s">
        <v>250</v>
      </c>
      <c r="D57" s="85" t="s">
        <v>250</v>
      </c>
      <c r="E57" s="81"/>
      <c r="F57" s="85" t="s">
        <v>250</v>
      </c>
      <c r="G57" s="32"/>
    </row>
    <row r="58" spans="1:7" x14ac:dyDescent="0.35">
      <c r="A58" s="18" t="s">
        <v>2129</v>
      </c>
      <c r="B58" s="18"/>
      <c r="C58" s="80"/>
      <c r="D58" s="80"/>
      <c r="E58" s="81"/>
      <c r="F58" s="80"/>
      <c r="G58" s="32"/>
    </row>
    <row r="59" spans="1:7" x14ac:dyDescent="0.35">
      <c r="A59" s="18" t="s">
        <v>2130</v>
      </c>
      <c r="B59" s="18"/>
      <c r="C59" s="80"/>
      <c r="D59" s="80"/>
      <c r="E59" s="81"/>
      <c r="F59" s="80"/>
      <c r="G59" s="32"/>
    </row>
    <row r="60" spans="1:7" x14ac:dyDescent="0.35">
      <c r="A60" s="18" t="s">
        <v>2131</v>
      </c>
      <c r="B60" s="18"/>
      <c r="C60" s="80"/>
      <c r="D60" s="80"/>
      <c r="E60" s="81"/>
      <c r="F60" s="80"/>
      <c r="G60" s="32"/>
    </row>
    <row r="61" spans="1:7" x14ac:dyDescent="0.35">
      <c r="A61" s="18" t="s">
        <v>2132</v>
      </c>
      <c r="B61" s="18"/>
      <c r="C61" s="80"/>
      <c r="D61" s="80"/>
      <c r="E61" s="81"/>
      <c r="F61" s="80"/>
      <c r="G61" s="32"/>
    </row>
    <row r="62" spans="1:7" x14ac:dyDescent="0.35">
      <c r="A62" s="18" t="s">
        <v>2133</v>
      </c>
      <c r="B62" s="18"/>
      <c r="C62" s="80"/>
      <c r="D62" s="80"/>
      <c r="E62" s="81"/>
      <c r="F62" s="80"/>
      <c r="G62" s="32"/>
    </row>
    <row r="63" spans="1:7" x14ac:dyDescent="0.35">
      <c r="A63" s="18" t="s">
        <v>2134</v>
      </c>
      <c r="B63" s="18"/>
      <c r="C63" s="80"/>
      <c r="D63" s="80"/>
      <c r="E63" s="81"/>
      <c r="F63" s="80"/>
      <c r="G63" s="32"/>
    </row>
    <row r="64" spans="1:7" x14ac:dyDescent="0.35">
      <c r="A64" s="36"/>
      <c r="B64" s="36" t="s">
        <v>802</v>
      </c>
      <c r="C64" s="36" t="s">
        <v>792</v>
      </c>
      <c r="D64" s="36" t="s">
        <v>793</v>
      </c>
      <c r="E64" s="36"/>
      <c r="F64" s="36" t="s">
        <v>2127</v>
      </c>
      <c r="G64" s="36"/>
    </row>
    <row r="65" spans="1:7" x14ac:dyDescent="0.35">
      <c r="A65" s="18" t="s">
        <v>2135</v>
      </c>
      <c r="B65" s="82" t="s">
        <v>804</v>
      </c>
      <c r="C65" s="83">
        <v>0</v>
      </c>
      <c r="D65" s="83">
        <v>0</v>
      </c>
      <c r="E65" s="80"/>
      <c r="F65" s="83">
        <v>0</v>
      </c>
      <c r="G65" s="32"/>
    </row>
    <row r="66" spans="1:7" x14ac:dyDescent="0.35">
      <c r="A66" s="18" t="s">
        <v>2136</v>
      </c>
      <c r="B66" s="18" t="s">
        <v>806</v>
      </c>
      <c r="C66" s="85" t="s">
        <v>250</v>
      </c>
      <c r="D66" s="85" t="s">
        <v>250</v>
      </c>
      <c r="E66" s="80"/>
      <c r="F66" s="85" t="s">
        <v>250</v>
      </c>
      <c r="G66" s="32"/>
    </row>
    <row r="67" spans="1:7" x14ac:dyDescent="0.35">
      <c r="A67" s="18" t="s">
        <v>2137</v>
      </c>
      <c r="B67" s="18" t="s">
        <v>808</v>
      </c>
      <c r="C67" s="85" t="s">
        <v>250</v>
      </c>
      <c r="D67" s="85" t="s">
        <v>250</v>
      </c>
      <c r="E67" s="80"/>
      <c r="F67" s="85" t="s">
        <v>250</v>
      </c>
      <c r="G67" s="32"/>
    </row>
    <row r="68" spans="1:7" x14ac:dyDescent="0.35">
      <c r="A68" s="18" t="s">
        <v>2138</v>
      </c>
      <c r="B68" s="18" t="s">
        <v>810</v>
      </c>
      <c r="C68" s="85" t="s">
        <v>250</v>
      </c>
      <c r="D68" s="85" t="s">
        <v>250</v>
      </c>
      <c r="E68" s="80"/>
      <c r="F68" s="85" t="s">
        <v>250</v>
      </c>
      <c r="G68" s="32"/>
    </row>
    <row r="69" spans="1:7" x14ac:dyDescent="0.35">
      <c r="A69" s="18" t="s">
        <v>2139</v>
      </c>
      <c r="B69" s="18" t="s">
        <v>812</v>
      </c>
      <c r="C69" s="85" t="s">
        <v>250</v>
      </c>
      <c r="D69" s="85" t="s">
        <v>250</v>
      </c>
      <c r="E69" s="80"/>
      <c r="F69" s="85" t="s">
        <v>250</v>
      </c>
      <c r="G69" s="32"/>
    </row>
    <row r="70" spans="1:7" x14ac:dyDescent="0.35">
      <c r="A70" s="18" t="s">
        <v>2140</v>
      </c>
      <c r="B70" s="18" t="s">
        <v>814</v>
      </c>
      <c r="C70" s="85" t="s">
        <v>250</v>
      </c>
      <c r="D70" s="85" t="s">
        <v>250</v>
      </c>
      <c r="E70" s="80"/>
      <c r="F70" s="85" t="s">
        <v>250</v>
      </c>
      <c r="G70" s="32"/>
    </row>
    <row r="71" spans="1:7" x14ac:dyDescent="0.35">
      <c r="A71" s="18" t="s">
        <v>2141</v>
      </c>
      <c r="B71" s="18" t="s">
        <v>816</v>
      </c>
      <c r="C71" s="85" t="s">
        <v>250</v>
      </c>
      <c r="D71" s="85" t="s">
        <v>250</v>
      </c>
      <c r="E71" s="80"/>
      <c r="F71" s="85" t="s">
        <v>250</v>
      </c>
      <c r="G71" s="32"/>
    </row>
    <row r="72" spans="1:7" x14ac:dyDescent="0.35">
      <c r="A72" s="18" t="s">
        <v>2142</v>
      </c>
      <c r="B72" s="18" t="s">
        <v>818</v>
      </c>
      <c r="C72" s="85" t="s">
        <v>250</v>
      </c>
      <c r="D72" s="85" t="s">
        <v>250</v>
      </c>
      <c r="E72" s="80"/>
      <c r="F72" s="85" t="s">
        <v>250</v>
      </c>
      <c r="G72" s="32"/>
    </row>
    <row r="73" spans="1:7" x14ac:dyDescent="0.35">
      <c r="A73" s="18" t="s">
        <v>2143</v>
      </c>
      <c r="B73" s="18" t="s">
        <v>820</v>
      </c>
      <c r="C73" s="85" t="s">
        <v>250</v>
      </c>
      <c r="D73" s="85" t="s">
        <v>250</v>
      </c>
      <c r="E73" s="80"/>
      <c r="F73" s="85" t="s">
        <v>250</v>
      </c>
      <c r="G73" s="32"/>
    </row>
    <row r="74" spans="1:7" x14ac:dyDescent="0.35">
      <c r="A74" s="18" t="s">
        <v>2144</v>
      </c>
      <c r="B74" s="18" t="s">
        <v>822</v>
      </c>
      <c r="C74" s="85" t="s">
        <v>250</v>
      </c>
      <c r="D74" s="85" t="s">
        <v>250</v>
      </c>
      <c r="E74" s="80"/>
      <c r="F74" s="85" t="s">
        <v>250</v>
      </c>
      <c r="G74" s="32"/>
    </row>
    <row r="75" spans="1:7" x14ac:dyDescent="0.35">
      <c r="A75" s="18" t="s">
        <v>2145</v>
      </c>
      <c r="B75" s="18" t="s">
        <v>824</v>
      </c>
      <c r="C75" s="85" t="s">
        <v>250</v>
      </c>
      <c r="D75" s="85" t="s">
        <v>250</v>
      </c>
      <c r="E75" s="80"/>
      <c r="F75" s="85" t="s">
        <v>250</v>
      </c>
      <c r="G75" s="32"/>
    </row>
    <row r="76" spans="1:7" x14ac:dyDescent="0.35">
      <c r="A76" s="18" t="s">
        <v>2146</v>
      </c>
      <c r="B76" s="18" t="s">
        <v>826</v>
      </c>
      <c r="C76" s="85" t="s">
        <v>250</v>
      </c>
      <c r="D76" s="85" t="s">
        <v>250</v>
      </c>
      <c r="E76" s="80"/>
      <c r="F76" s="85" t="s">
        <v>250</v>
      </c>
      <c r="G76" s="32"/>
    </row>
    <row r="77" spans="1:7" x14ac:dyDescent="0.35">
      <c r="A77" s="18" t="s">
        <v>2147</v>
      </c>
      <c r="B77" s="18" t="s">
        <v>828</v>
      </c>
      <c r="C77" s="85" t="s">
        <v>250</v>
      </c>
      <c r="D77" s="85" t="s">
        <v>250</v>
      </c>
      <c r="E77" s="80"/>
      <c r="F77" s="85" t="s">
        <v>250</v>
      </c>
      <c r="G77" s="32"/>
    </row>
    <row r="78" spans="1:7" x14ac:dyDescent="0.35">
      <c r="A78" s="18" t="s">
        <v>2148</v>
      </c>
      <c r="B78" s="18" t="s">
        <v>830</v>
      </c>
      <c r="C78" s="85" t="s">
        <v>250</v>
      </c>
      <c r="D78" s="85" t="s">
        <v>250</v>
      </c>
      <c r="E78" s="80"/>
      <c r="F78" s="85" t="s">
        <v>250</v>
      </c>
      <c r="G78" s="32"/>
    </row>
    <row r="79" spans="1:7" x14ac:dyDescent="0.35">
      <c r="A79" s="18" t="s">
        <v>2149</v>
      </c>
      <c r="B79" s="18" t="s">
        <v>832</v>
      </c>
      <c r="C79" s="85" t="s">
        <v>250</v>
      </c>
      <c r="D79" s="85" t="s">
        <v>250</v>
      </c>
      <c r="E79" s="80"/>
      <c r="F79" s="85" t="s">
        <v>250</v>
      </c>
      <c r="G79" s="32"/>
    </row>
    <row r="80" spans="1:7" x14ac:dyDescent="0.35">
      <c r="A80" s="18" t="s">
        <v>2150</v>
      </c>
      <c r="B80" s="18" t="s">
        <v>834</v>
      </c>
      <c r="C80" s="85" t="s">
        <v>250</v>
      </c>
      <c r="D80" s="85" t="s">
        <v>250</v>
      </c>
      <c r="E80" s="80"/>
      <c r="F80" s="85" t="s">
        <v>250</v>
      </c>
      <c r="G80" s="32"/>
    </row>
    <row r="81" spans="1:7" x14ac:dyDescent="0.35">
      <c r="A81" s="18" t="s">
        <v>2151</v>
      </c>
      <c r="B81" s="18" t="s">
        <v>836</v>
      </c>
      <c r="C81" s="85" t="s">
        <v>250</v>
      </c>
      <c r="D81" s="85" t="s">
        <v>250</v>
      </c>
      <c r="E81" s="80"/>
      <c r="F81" s="85" t="s">
        <v>250</v>
      </c>
      <c r="G81" s="32"/>
    </row>
    <row r="82" spans="1:7" x14ac:dyDescent="0.35">
      <c r="A82" s="18" t="s">
        <v>2152</v>
      </c>
      <c r="B82" s="18" t="s">
        <v>838</v>
      </c>
      <c r="C82" s="85" t="s">
        <v>250</v>
      </c>
      <c r="D82" s="85" t="s">
        <v>250</v>
      </c>
      <c r="E82" s="80"/>
      <c r="F82" s="85" t="s">
        <v>250</v>
      </c>
      <c r="G82" s="32"/>
    </row>
    <row r="83" spans="1:7" x14ac:dyDescent="0.35">
      <c r="A83" s="18" t="s">
        <v>2153</v>
      </c>
      <c r="B83" s="18" t="s">
        <v>840</v>
      </c>
      <c r="C83" s="85" t="s">
        <v>250</v>
      </c>
      <c r="D83" s="85" t="s">
        <v>250</v>
      </c>
      <c r="E83" s="80"/>
      <c r="F83" s="85" t="s">
        <v>250</v>
      </c>
      <c r="G83" s="32"/>
    </row>
    <row r="84" spans="1:7" x14ac:dyDescent="0.35">
      <c r="A84" s="18" t="s">
        <v>2154</v>
      </c>
      <c r="B84" s="18" t="s">
        <v>842</v>
      </c>
      <c r="C84" s="85" t="s">
        <v>250</v>
      </c>
      <c r="D84" s="85" t="s">
        <v>250</v>
      </c>
      <c r="E84" s="80"/>
      <c r="F84" s="85" t="s">
        <v>250</v>
      </c>
      <c r="G84" s="32"/>
    </row>
    <row r="85" spans="1:7" x14ac:dyDescent="0.35">
      <c r="A85" s="18" t="s">
        <v>2155</v>
      </c>
      <c r="B85" s="18" t="s">
        <v>844</v>
      </c>
      <c r="C85" s="85" t="s">
        <v>250</v>
      </c>
      <c r="D85" s="85" t="s">
        <v>250</v>
      </c>
      <c r="E85" s="80"/>
      <c r="F85" s="85" t="s">
        <v>250</v>
      </c>
      <c r="G85" s="32"/>
    </row>
    <row r="86" spans="1:7" x14ac:dyDescent="0.35">
      <c r="A86" s="18" t="s">
        <v>2156</v>
      </c>
      <c r="B86" s="18" t="s">
        <v>846</v>
      </c>
      <c r="C86" s="85" t="s">
        <v>250</v>
      </c>
      <c r="D86" s="85" t="s">
        <v>250</v>
      </c>
      <c r="E86" s="80"/>
      <c r="F86" s="85" t="s">
        <v>250</v>
      </c>
      <c r="G86" s="32"/>
    </row>
    <row r="87" spans="1:7" x14ac:dyDescent="0.35">
      <c r="A87" s="18" t="s">
        <v>2157</v>
      </c>
      <c r="B87" s="18" t="s">
        <v>848</v>
      </c>
      <c r="C87" s="85" t="s">
        <v>250</v>
      </c>
      <c r="D87" s="85" t="s">
        <v>250</v>
      </c>
      <c r="E87" s="80"/>
      <c r="F87" s="85" t="s">
        <v>250</v>
      </c>
      <c r="G87" s="32"/>
    </row>
    <row r="88" spans="1:7" x14ac:dyDescent="0.35">
      <c r="A88" s="18" t="s">
        <v>2158</v>
      </c>
      <c r="B88" s="18" t="s">
        <v>850</v>
      </c>
      <c r="C88" s="85" t="s">
        <v>250</v>
      </c>
      <c r="D88" s="85" t="s">
        <v>250</v>
      </c>
      <c r="E88" s="80"/>
      <c r="F88" s="85" t="s">
        <v>250</v>
      </c>
      <c r="G88" s="32"/>
    </row>
    <row r="89" spans="1:7" x14ac:dyDescent="0.35">
      <c r="A89" s="18" t="s">
        <v>2159</v>
      </c>
      <c r="B89" s="18" t="s">
        <v>852</v>
      </c>
      <c r="C89" s="85" t="s">
        <v>250</v>
      </c>
      <c r="D89" s="85" t="s">
        <v>250</v>
      </c>
      <c r="E89" s="80"/>
      <c r="F89" s="85" t="s">
        <v>250</v>
      </c>
      <c r="G89" s="32"/>
    </row>
    <row r="90" spans="1:7" x14ac:dyDescent="0.35">
      <c r="A90" s="18" t="s">
        <v>2160</v>
      </c>
      <c r="B90" s="18" t="s">
        <v>854</v>
      </c>
      <c r="C90" s="85" t="s">
        <v>250</v>
      </c>
      <c r="D90" s="85" t="s">
        <v>250</v>
      </c>
      <c r="E90" s="80"/>
      <c r="F90" s="85" t="s">
        <v>250</v>
      </c>
      <c r="G90" s="32"/>
    </row>
    <row r="91" spans="1:7" x14ac:dyDescent="0.35">
      <c r="A91" s="18" t="s">
        <v>2161</v>
      </c>
      <c r="B91" s="18" t="s">
        <v>856</v>
      </c>
      <c r="C91" s="85" t="s">
        <v>250</v>
      </c>
      <c r="D91" s="85" t="s">
        <v>250</v>
      </c>
      <c r="E91" s="80"/>
      <c r="F91" s="85" t="s">
        <v>250</v>
      </c>
      <c r="G91" s="32"/>
    </row>
    <row r="92" spans="1:7" x14ac:dyDescent="0.35">
      <c r="A92" s="18" t="s">
        <v>2162</v>
      </c>
      <c r="B92" s="18" t="s">
        <v>858</v>
      </c>
      <c r="C92" s="85" t="s">
        <v>250</v>
      </c>
      <c r="D92" s="85" t="s">
        <v>250</v>
      </c>
      <c r="E92" s="80"/>
      <c r="F92" s="85" t="s">
        <v>250</v>
      </c>
      <c r="G92" s="32"/>
    </row>
    <row r="93" spans="1:7" x14ac:dyDescent="0.35">
      <c r="A93" s="18" t="s">
        <v>2163</v>
      </c>
      <c r="B93" s="82" t="s">
        <v>514</v>
      </c>
      <c r="C93" s="83">
        <v>0</v>
      </c>
      <c r="D93" s="83">
        <v>0</v>
      </c>
      <c r="E93" s="83"/>
      <c r="F93" s="83">
        <v>0</v>
      </c>
      <c r="G93" s="32"/>
    </row>
    <row r="94" spans="1:7" x14ac:dyDescent="0.35">
      <c r="A94" s="18" t="s">
        <v>2164</v>
      </c>
      <c r="B94" s="18" t="s">
        <v>861</v>
      </c>
      <c r="C94" s="85" t="s">
        <v>250</v>
      </c>
      <c r="D94" s="85" t="s">
        <v>250</v>
      </c>
      <c r="E94" s="80"/>
      <c r="F94" s="85" t="s">
        <v>250</v>
      </c>
      <c r="G94" s="32"/>
    </row>
    <row r="95" spans="1:7" x14ac:dyDescent="0.35">
      <c r="A95" s="18" t="s">
        <v>2165</v>
      </c>
      <c r="B95" s="18" t="s">
        <v>863</v>
      </c>
      <c r="C95" s="85" t="s">
        <v>250</v>
      </c>
      <c r="D95" s="85" t="s">
        <v>250</v>
      </c>
      <c r="E95" s="80"/>
      <c r="F95" s="85" t="s">
        <v>250</v>
      </c>
      <c r="G95" s="32"/>
    </row>
    <row r="96" spans="1:7" x14ac:dyDescent="0.35">
      <c r="A96" s="18" t="s">
        <v>2166</v>
      </c>
      <c r="B96" s="18" t="s">
        <v>865</v>
      </c>
      <c r="C96" s="85" t="s">
        <v>250</v>
      </c>
      <c r="D96" s="85" t="s">
        <v>250</v>
      </c>
      <c r="E96" s="80"/>
      <c r="F96" s="85" t="s">
        <v>250</v>
      </c>
      <c r="G96" s="32"/>
    </row>
    <row r="97" spans="1:7" x14ac:dyDescent="0.35">
      <c r="A97" s="18" t="s">
        <v>2167</v>
      </c>
      <c r="B97" s="82" t="s">
        <v>313</v>
      </c>
      <c r="C97" s="83">
        <v>0</v>
      </c>
      <c r="D97" s="83">
        <v>0</v>
      </c>
      <c r="E97" s="83"/>
      <c r="F97" s="83">
        <v>0</v>
      </c>
      <c r="G97" s="32"/>
    </row>
    <row r="98" spans="1:7" x14ac:dyDescent="0.35">
      <c r="A98" s="18" t="s">
        <v>2168</v>
      </c>
      <c r="B98" s="32" t="s">
        <v>516</v>
      </c>
      <c r="C98" s="85" t="s">
        <v>250</v>
      </c>
      <c r="D98" s="85" t="s">
        <v>250</v>
      </c>
      <c r="E98" s="80"/>
      <c r="F98" s="85" t="s">
        <v>250</v>
      </c>
      <c r="G98" s="32"/>
    </row>
    <row r="99" spans="1:7" x14ac:dyDescent="0.35">
      <c r="A99" s="18" t="s">
        <v>2169</v>
      </c>
      <c r="B99" s="18" t="s">
        <v>869</v>
      </c>
      <c r="C99" s="85" t="s">
        <v>250</v>
      </c>
      <c r="D99" s="85" t="s">
        <v>250</v>
      </c>
      <c r="E99" s="80"/>
      <c r="F99" s="85" t="s">
        <v>250</v>
      </c>
      <c r="G99" s="32"/>
    </row>
    <row r="100" spans="1:7" x14ac:dyDescent="0.35">
      <c r="A100" s="18" t="s">
        <v>2170</v>
      </c>
      <c r="B100" s="32" t="s">
        <v>518</v>
      </c>
      <c r="C100" s="85" t="s">
        <v>250</v>
      </c>
      <c r="D100" s="85" t="s">
        <v>250</v>
      </c>
      <c r="E100" s="80"/>
      <c r="F100" s="85" t="s">
        <v>250</v>
      </c>
      <c r="G100" s="32"/>
    </row>
    <row r="101" spans="1:7" x14ac:dyDescent="0.35">
      <c r="A101" s="18" t="s">
        <v>2171</v>
      </c>
      <c r="B101" s="32" t="s">
        <v>520</v>
      </c>
      <c r="C101" s="85" t="s">
        <v>250</v>
      </c>
      <c r="D101" s="85" t="s">
        <v>250</v>
      </c>
      <c r="E101" s="80"/>
      <c r="F101" s="85" t="s">
        <v>250</v>
      </c>
      <c r="G101" s="32"/>
    </row>
    <row r="102" spans="1:7" x14ac:dyDescent="0.35">
      <c r="A102" s="18" t="s">
        <v>2172</v>
      </c>
      <c r="B102" s="32" t="s">
        <v>522</v>
      </c>
      <c r="C102" s="85" t="s">
        <v>250</v>
      </c>
      <c r="D102" s="85" t="s">
        <v>250</v>
      </c>
      <c r="E102" s="80"/>
      <c r="F102" s="85" t="s">
        <v>250</v>
      </c>
      <c r="G102" s="32"/>
    </row>
    <row r="103" spans="1:7" x14ac:dyDescent="0.35">
      <c r="A103" s="18" t="s">
        <v>2173</v>
      </c>
      <c r="B103" s="32" t="s">
        <v>524</v>
      </c>
      <c r="C103" s="85" t="s">
        <v>250</v>
      </c>
      <c r="D103" s="85" t="s">
        <v>250</v>
      </c>
      <c r="E103" s="80"/>
      <c r="F103" s="85" t="s">
        <v>250</v>
      </c>
      <c r="G103" s="32"/>
    </row>
    <row r="104" spans="1:7" x14ac:dyDescent="0.35">
      <c r="A104" s="18" t="s">
        <v>2174</v>
      </c>
      <c r="B104" s="32" t="s">
        <v>526</v>
      </c>
      <c r="C104" s="85" t="s">
        <v>250</v>
      </c>
      <c r="D104" s="85" t="s">
        <v>250</v>
      </c>
      <c r="E104" s="80"/>
      <c r="F104" s="85" t="s">
        <v>250</v>
      </c>
      <c r="G104" s="32"/>
    </row>
    <row r="105" spans="1:7" x14ac:dyDescent="0.35">
      <c r="A105" s="18" t="s">
        <v>2175</v>
      </c>
      <c r="B105" s="32" t="s">
        <v>528</v>
      </c>
      <c r="C105" s="85" t="s">
        <v>250</v>
      </c>
      <c r="D105" s="85" t="s">
        <v>250</v>
      </c>
      <c r="E105" s="80"/>
      <c r="F105" s="85" t="s">
        <v>250</v>
      </c>
      <c r="G105" s="32"/>
    </row>
    <row r="106" spans="1:7" x14ac:dyDescent="0.35">
      <c r="A106" s="18" t="s">
        <v>2176</v>
      </c>
      <c r="B106" s="32" t="s">
        <v>530</v>
      </c>
      <c r="C106" s="85" t="s">
        <v>250</v>
      </c>
      <c r="D106" s="85" t="s">
        <v>250</v>
      </c>
      <c r="E106" s="80"/>
      <c r="F106" s="85" t="s">
        <v>250</v>
      </c>
      <c r="G106" s="32"/>
    </row>
    <row r="107" spans="1:7" x14ac:dyDescent="0.35">
      <c r="A107" s="18" t="s">
        <v>2177</v>
      </c>
      <c r="B107" s="32" t="s">
        <v>532</v>
      </c>
      <c r="C107" s="85" t="s">
        <v>250</v>
      </c>
      <c r="D107" s="85" t="s">
        <v>250</v>
      </c>
      <c r="E107" s="80"/>
      <c r="F107" s="85" t="s">
        <v>250</v>
      </c>
      <c r="G107" s="32"/>
    </row>
    <row r="108" spans="1:7" x14ac:dyDescent="0.35">
      <c r="A108" s="18" t="s">
        <v>2178</v>
      </c>
      <c r="B108" s="32" t="s">
        <v>313</v>
      </c>
      <c r="C108" s="85" t="s">
        <v>250</v>
      </c>
      <c r="D108" s="85" t="s">
        <v>250</v>
      </c>
      <c r="E108" s="80"/>
      <c r="F108" s="85" t="s">
        <v>250</v>
      </c>
      <c r="G108" s="32"/>
    </row>
    <row r="109" spans="1:7" x14ac:dyDescent="0.35">
      <c r="A109" s="18" t="s">
        <v>2179</v>
      </c>
      <c r="B109" s="119" t="s">
        <v>317</v>
      </c>
      <c r="C109" s="85"/>
      <c r="D109" s="85"/>
      <c r="E109" s="80"/>
      <c r="F109" s="85"/>
      <c r="G109" s="32"/>
    </row>
    <row r="110" spans="1:7" x14ac:dyDescent="0.35">
      <c r="A110" s="18" t="s">
        <v>2180</v>
      </c>
      <c r="B110" s="119" t="s">
        <v>317</v>
      </c>
      <c r="C110" s="85"/>
      <c r="D110" s="85"/>
      <c r="E110" s="80"/>
      <c r="F110" s="85"/>
      <c r="G110" s="32"/>
    </row>
    <row r="111" spans="1:7" x14ac:dyDescent="0.35">
      <c r="A111" s="18" t="s">
        <v>2181</v>
      </c>
      <c r="B111" s="119" t="s">
        <v>317</v>
      </c>
      <c r="C111" s="85"/>
      <c r="D111" s="85"/>
      <c r="E111" s="80"/>
      <c r="F111" s="85"/>
      <c r="G111" s="32"/>
    </row>
    <row r="112" spans="1:7" x14ac:dyDescent="0.35">
      <c r="A112" s="18" t="s">
        <v>2182</v>
      </c>
      <c r="B112" s="119" t="s">
        <v>317</v>
      </c>
      <c r="C112" s="85"/>
      <c r="D112" s="85"/>
      <c r="E112" s="80"/>
      <c r="F112" s="85"/>
      <c r="G112" s="32"/>
    </row>
    <row r="113" spans="1:7" x14ac:dyDescent="0.35">
      <c r="A113" s="18" t="s">
        <v>2183</v>
      </c>
      <c r="B113" s="119" t="s">
        <v>317</v>
      </c>
      <c r="C113" s="85"/>
      <c r="D113" s="85"/>
      <c r="E113" s="80"/>
      <c r="F113" s="85"/>
      <c r="G113" s="32"/>
    </row>
    <row r="114" spans="1:7" x14ac:dyDescent="0.35">
      <c r="A114" s="18" t="s">
        <v>2184</v>
      </c>
      <c r="B114" s="119" t="s">
        <v>317</v>
      </c>
      <c r="C114" s="85"/>
      <c r="D114" s="85"/>
      <c r="E114" s="80"/>
      <c r="F114" s="85"/>
      <c r="G114" s="32"/>
    </row>
    <row r="115" spans="1:7" x14ac:dyDescent="0.35">
      <c r="A115" s="18" t="s">
        <v>2185</v>
      </c>
      <c r="B115" s="119" t="s">
        <v>317</v>
      </c>
      <c r="C115" s="85"/>
      <c r="D115" s="85"/>
      <c r="E115" s="80"/>
      <c r="F115" s="85"/>
      <c r="G115" s="32"/>
    </row>
    <row r="116" spans="1:7" x14ac:dyDescent="0.35">
      <c r="A116" s="18" t="s">
        <v>2186</v>
      </c>
      <c r="B116" s="119" t="s">
        <v>317</v>
      </c>
      <c r="C116" s="85"/>
      <c r="D116" s="85"/>
      <c r="E116" s="80"/>
      <c r="F116" s="85"/>
      <c r="G116" s="32"/>
    </row>
    <row r="117" spans="1:7" x14ac:dyDescent="0.35">
      <c r="A117" s="18" t="s">
        <v>2187</v>
      </c>
      <c r="B117" s="119" t="s">
        <v>317</v>
      </c>
      <c r="C117" s="85"/>
      <c r="D117" s="85"/>
      <c r="E117" s="80"/>
      <c r="F117" s="85"/>
      <c r="G117" s="32"/>
    </row>
    <row r="118" spans="1:7" x14ac:dyDescent="0.35">
      <c r="A118" s="18" t="s">
        <v>2188</v>
      </c>
      <c r="B118" s="119" t="s">
        <v>317</v>
      </c>
      <c r="C118" s="85"/>
      <c r="D118" s="85"/>
      <c r="E118" s="80"/>
      <c r="F118" s="85"/>
      <c r="G118" s="32"/>
    </row>
    <row r="119" spans="1:7" x14ac:dyDescent="0.35">
      <c r="A119" s="36"/>
      <c r="B119" s="36" t="s">
        <v>889</v>
      </c>
      <c r="C119" s="36" t="s">
        <v>792</v>
      </c>
      <c r="D119" s="36" t="s">
        <v>793</v>
      </c>
      <c r="E119" s="36"/>
      <c r="F119" s="36" t="s">
        <v>757</v>
      </c>
      <c r="G119" s="36"/>
    </row>
    <row r="120" spans="1:7" x14ac:dyDescent="0.35">
      <c r="A120" s="18" t="s">
        <v>2189</v>
      </c>
      <c r="B120" s="105" t="s">
        <v>891</v>
      </c>
      <c r="C120" s="85" t="s">
        <v>250</v>
      </c>
      <c r="D120" s="85" t="s">
        <v>250</v>
      </c>
      <c r="E120" s="80"/>
      <c r="F120" s="85" t="s">
        <v>250</v>
      </c>
      <c r="G120" s="32"/>
    </row>
    <row r="121" spans="1:7" x14ac:dyDescent="0.35">
      <c r="A121" s="18" t="s">
        <v>2190</v>
      </c>
      <c r="B121" s="105" t="s">
        <v>891</v>
      </c>
      <c r="C121" s="85" t="s">
        <v>250</v>
      </c>
      <c r="D121" s="85" t="s">
        <v>250</v>
      </c>
      <c r="E121" s="80"/>
      <c r="F121" s="85" t="s">
        <v>250</v>
      </c>
      <c r="G121" s="32"/>
    </row>
    <row r="122" spans="1:7" x14ac:dyDescent="0.35">
      <c r="A122" s="18" t="s">
        <v>2191</v>
      </c>
      <c r="B122" s="105" t="s">
        <v>891</v>
      </c>
      <c r="C122" s="85" t="s">
        <v>250</v>
      </c>
      <c r="D122" s="85" t="s">
        <v>250</v>
      </c>
      <c r="E122" s="80"/>
      <c r="F122" s="85" t="s">
        <v>250</v>
      </c>
      <c r="G122" s="32"/>
    </row>
    <row r="123" spans="1:7" x14ac:dyDescent="0.35">
      <c r="A123" s="18" t="s">
        <v>2192</v>
      </c>
      <c r="B123" s="105" t="s">
        <v>891</v>
      </c>
      <c r="C123" s="85" t="s">
        <v>250</v>
      </c>
      <c r="D123" s="85" t="s">
        <v>250</v>
      </c>
      <c r="E123" s="80"/>
      <c r="F123" s="85" t="s">
        <v>250</v>
      </c>
      <c r="G123" s="32"/>
    </row>
    <row r="124" spans="1:7" x14ac:dyDescent="0.35">
      <c r="A124" s="18" t="s">
        <v>2193</v>
      </c>
      <c r="B124" s="105" t="s">
        <v>891</v>
      </c>
      <c r="C124" s="85" t="s">
        <v>250</v>
      </c>
      <c r="D124" s="85" t="s">
        <v>250</v>
      </c>
      <c r="E124" s="80"/>
      <c r="F124" s="85" t="s">
        <v>250</v>
      </c>
      <c r="G124" s="32"/>
    </row>
    <row r="125" spans="1:7" x14ac:dyDescent="0.35">
      <c r="A125" s="18" t="s">
        <v>2194</v>
      </c>
      <c r="B125" s="105" t="s">
        <v>891</v>
      </c>
      <c r="C125" s="85" t="s">
        <v>250</v>
      </c>
      <c r="D125" s="85" t="s">
        <v>250</v>
      </c>
      <c r="E125" s="80"/>
      <c r="F125" s="85" t="s">
        <v>250</v>
      </c>
      <c r="G125" s="32"/>
    </row>
    <row r="126" spans="1:7" x14ac:dyDescent="0.35">
      <c r="A126" s="18" t="s">
        <v>2195</v>
      </c>
      <c r="B126" s="105" t="s">
        <v>891</v>
      </c>
      <c r="C126" s="85" t="s">
        <v>250</v>
      </c>
      <c r="D126" s="85" t="s">
        <v>250</v>
      </c>
      <c r="E126" s="80"/>
      <c r="F126" s="85" t="s">
        <v>250</v>
      </c>
      <c r="G126" s="32"/>
    </row>
    <row r="127" spans="1:7" x14ac:dyDescent="0.35">
      <c r="A127" s="18" t="s">
        <v>2196</v>
      </c>
      <c r="B127" s="105" t="s">
        <v>891</v>
      </c>
      <c r="C127" s="85" t="s">
        <v>250</v>
      </c>
      <c r="D127" s="85" t="s">
        <v>250</v>
      </c>
      <c r="E127" s="80"/>
      <c r="F127" s="85" t="s">
        <v>250</v>
      </c>
      <c r="G127" s="32"/>
    </row>
    <row r="128" spans="1:7" x14ac:dyDescent="0.35">
      <c r="A128" s="18" t="s">
        <v>2197</v>
      </c>
      <c r="B128" s="105" t="s">
        <v>891</v>
      </c>
      <c r="C128" s="85" t="s">
        <v>250</v>
      </c>
      <c r="D128" s="85" t="s">
        <v>250</v>
      </c>
      <c r="E128" s="80"/>
      <c r="F128" s="85" t="s">
        <v>250</v>
      </c>
      <c r="G128" s="32"/>
    </row>
    <row r="129" spans="1:7" x14ac:dyDescent="0.35">
      <c r="A129" s="18" t="s">
        <v>2198</v>
      </c>
      <c r="B129" s="105" t="s">
        <v>891</v>
      </c>
      <c r="C129" s="85" t="s">
        <v>250</v>
      </c>
      <c r="D129" s="85" t="s">
        <v>250</v>
      </c>
      <c r="E129" s="80"/>
      <c r="F129" s="85" t="s">
        <v>250</v>
      </c>
      <c r="G129" s="32"/>
    </row>
    <row r="130" spans="1:7" x14ac:dyDescent="0.35">
      <c r="A130" s="18" t="s">
        <v>2199</v>
      </c>
      <c r="B130" s="105" t="s">
        <v>891</v>
      </c>
      <c r="C130" s="85" t="s">
        <v>250</v>
      </c>
      <c r="D130" s="85" t="s">
        <v>250</v>
      </c>
      <c r="E130" s="80"/>
      <c r="F130" s="85" t="s">
        <v>250</v>
      </c>
      <c r="G130" s="32"/>
    </row>
    <row r="131" spans="1:7" x14ac:dyDescent="0.35">
      <c r="A131" s="18" t="s">
        <v>2200</v>
      </c>
      <c r="B131" s="105" t="s">
        <v>891</v>
      </c>
      <c r="C131" s="85" t="s">
        <v>250</v>
      </c>
      <c r="D131" s="85" t="s">
        <v>250</v>
      </c>
      <c r="E131" s="80"/>
      <c r="F131" s="85" t="s">
        <v>250</v>
      </c>
      <c r="G131" s="32"/>
    </row>
    <row r="132" spans="1:7" x14ac:dyDescent="0.35">
      <c r="A132" s="18" t="s">
        <v>2201</v>
      </c>
      <c r="B132" s="105" t="s">
        <v>891</v>
      </c>
      <c r="C132" s="85" t="s">
        <v>250</v>
      </c>
      <c r="D132" s="85" t="s">
        <v>250</v>
      </c>
      <c r="E132" s="80"/>
      <c r="F132" s="85" t="s">
        <v>250</v>
      </c>
      <c r="G132" s="32"/>
    </row>
    <row r="133" spans="1:7" x14ac:dyDescent="0.35">
      <c r="A133" s="18" t="s">
        <v>2202</v>
      </c>
      <c r="B133" s="105" t="s">
        <v>891</v>
      </c>
      <c r="C133" s="85" t="s">
        <v>250</v>
      </c>
      <c r="D133" s="85" t="s">
        <v>250</v>
      </c>
      <c r="E133" s="80"/>
      <c r="F133" s="85" t="s">
        <v>250</v>
      </c>
      <c r="G133" s="32"/>
    </row>
    <row r="134" spans="1:7" x14ac:dyDescent="0.35">
      <c r="A134" s="18" t="s">
        <v>2203</v>
      </c>
      <c r="B134" s="105" t="s">
        <v>891</v>
      </c>
      <c r="C134" s="85" t="s">
        <v>250</v>
      </c>
      <c r="D134" s="85" t="s">
        <v>250</v>
      </c>
      <c r="E134" s="80"/>
      <c r="F134" s="85" t="s">
        <v>250</v>
      </c>
      <c r="G134" s="32"/>
    </row>
    <row r="135" spans="1:7" x14ac:dyDescent="0.35">
      <c r="A135" s="18" t="s">
        <v>2204</v>
      </c>
      <c r="B135" s="105" t="s">
        <v>891</v>
      </c>
      <c r="C135" s="85" t="s">
        <v>250</v>
      </c>
      <c r="D135" s="85" t="s">
        <v>250</v>
      </c>
      <c r="E135" s="80"/>
      <c r="F135" s="85" t="s">
        <v>250</v>
      </c>
      <c r="G135" s="32"/>
    </row>
    <row r="136" spans="1:7" x14ac:dyDescent="0.35">
      <c r="A136" s="18" t="s">
        <v>2205</v>
      </c>
      <c r="B136" s="105" t="s">
        <v>891</v>
      </c>
      <c r="C136" s="85" t="s">
        <v>250</v>
      </c>
      <c r="D136" s="85" t="s">
        <v>250</v>
      </c>
      <c r="E136" s="80"/>
      <c r="F136" s="85" t="s">
        <v>250</v>
      </c>
      <c r="G136" s="32"/>
    </row>
    <row r="137" spans="1:7" x14ac:dyDescent="0.35">
      <c r="A137" s="18" t="s">
        <v>2206</v>
      </c>
      <c r="B137" s="105" t="s">
        <v>891</v>
      </c>
      <c r="C137" s="85" t="s">
        <v>250</v>
      </c>
      <c r="D137" s="85" t="s">
        <v>250</v>
      </c>
      <c r="E137" s="80"/>
      <c r="F137" s="85" t="s">
        <v>250</v>
      </c>
      <c r="G137" s="32"/>
    </row>
    <row r="138" spans="1:7" x14ac:dyDescent="0.35">
      <c r="A138" s="18" t="s">
        <v>2207</v>
      </c>
      <c r="B138" s="105" t="s">
        <v>891</v>
      </c>
      <c r="C138" s="85" t="s">
        <v>250</v>
      </c>
      <c r="D138" s="85" t="s">
        <v>250</v>
      </c>
      <c r="E138" s="80"/>
      <c r="F138" s="85" t="s">
        <v>250</v>
      </c>
      <c r="G138" s="32"/>
    </row>
    <row r="139" spans="1:7" x14ac:dyDescent="0.35">
      <c r="A139" s="18" t="s">
        <v>2208</v>
      </c>
      <c r="B139" s="105" t="s">
        <v>891</v>
      </c>
      <c r="C139" s="85" t="s">
        <v>250</v>
      </c>
      <c r="D139" s="85" t="s">
        <v>250</v>
      </c>
      <c r="E139" s="80"/>
      <c r="F139" s="85" t="s">
        <v>250</v>
      </c>
      <c r="G139" s="32"/>
    </row>
    <row r="140" spans="1:7" x14ac:dyDescent="0.35">
      <c r="A140" s="18" t="s">
        <v>2209</v>
      </c>
      <c r="B140" s="105" t="s">
        <v>891</v>
      </c>
      <c r="C140" s="85" t="s">
        <v>250</v>
      </c>
      <c r="D140" s="85" t="s">
        <v>250</v>
      </c>
      <c r="E140" s="80"/>
      <c r="F140" s="85" t="s">
        <v>250</v>
      </c>
      <c r="G140" s="32"/>
    </row>
    <row r="141" spans="1:7" x14ac:dyDescent="0.35">
      <c r="A141" s="18" t="s">
        <v>2210</v>
      </c>
      <c r="B141" s="105" t="s">
        <v>891</v>
      </c>
      <c r="C141" s="85" t="s">
        <v>250</v>
      </c>
      <c r="D141" s="85" t="s">
        <v>250</v>
      </c>
      <c r="E141" s="80"/>
      <c r="F141" s="85" t="s">
        <v>250</v>
      </c>
      <c r="G141" s="32"/>
    </row>
    <row r="142" spans="1:7" x14ac:dyDescent="0.35">
      <c r="A142" s="18" t="s">
        <v>2211</v>
      </c>
      <c r="B142" s="105" t="s">
        <v>891</v>
      </c>
      <c r="C142" s="85" t="s">
        <v>250</v>
      </c>
      <c r="D142" s="85" t="s">
        <v>250</v>
      </c>
      <c r="E142" s="80"/>
      <c r="F142" s="85" t="s">
        <v>250</v>
      </c>
      <c r="G142" s="32"/>
    </row>
    <row r="143" spans="1:7" x14ac:dyDescent="0.35">
      <c r="A143" s="18" t="s">
        <v>2212</v>
      </c>
      <c r="B143" s="105" t="s">
        <v>891</v>
      </c>
      <c r="C143" s="85" t="s">
        <v>250</v>
      </c>
      <c r="D143" s="85" t="s">
        <v>250</v>
      </c>
      <c r="E143" s="80"/>
      <c r="F143" s="85" t="s">
        <v>250</v>
      </c>
      <c r="G143" s="32"/>
    </row>
    <row r="144" spans="1:7" x14ac:dyDescent="0.35">
      <c r="A144" s="18" t="s">
        <v>2213</v>
      </c>
      <c r="B144" s="105" t="s">
        <v>891</v>
      </c>
      <c r="C144" s="85" t="s">
        <v>250</v>
      </c>
      <c r="D144" s="85" t="s">
        <v>250</v>
      </c>
      <c r="E144" s="80"/>
      <c r="F144" s="85" t="s">
        <v>250</v>
      </c>
      <c r="G144" s="32"/>
    </row>
    <row r="145" spans="1:7" x14ac:dyDescent="0.35">
      <c r="A145" s="18" t="s">
        <v>2214</v>
      </c>
      <c r="B145" s="105" t="s">
        <v>891</v>
      </c>
      <c r="C145" s="85" t="s">
        <v>250</v>
      </c>
      <c r="D145" s="85" t="s">
        <v>250</v>
      </c>
      <c r="E145" s="80"/>
      <c r="F145" s="85" t="s">
        <v>250</v>
      </c>
      <c r="G145" s="32"/>
    </row>
    <row r="146" spans="1:7" x14ac:dyDescent="0.35">
      <c r="A146" s="18" t="s">
        <v>2215</v>
      </c>
      <c r="B146" s="105" t="s">
        <v>891</v>
      </c>
      <c r="C146" s="85" t="s">
        <v>250</v>
      </c>
      <c r="D146" s="85" t="s">
        <v>250</v>
      </c>
      <c r="E146" s="80"/>
      <c r="F146" s="85" t="s">
        <v>250</v>
      </c>
      <c r="G146" s="32"/>
    </row>
    <row r="147" spans="1:7" x14ac:dyDescent="0.35">
      <c r="A147" s="18" t="s">
        <v>2216</v>
      </c>
      <c r="B147" s="105" t="s">
        <v>891</v>
      </c>
      <c r="C147" s="85" t="s">
        <v>250</v>
      </c>
      <c r="D147" s="85" t="s">
        <v>250</v>
      </c>
      <c r="E147" s="80"/>
      <c r="F147" s="85" t="s">
        <v>250</v>
      </c>
      <c r="G147" s="32"/>
    </row>
    <row r="148" spans="1:7" x14ac:dyDescent="0.35">
      <c r="A148" s="18" t="s">
        <v>2217</v>
      </c>
      <c r="B148" s="105" t="s">
        <v>891</v>
      </c>
      <c r="C148" s="85" t="s">
        <v>250</v>
      </c>
      <c r="D148" s="85" t="s">
        <v>250</v>
      </c>
      <c r="E148" s="80"/>
      <c r="F148" s="85" t="s">
        <v>250</v>
      </c>
      <c r="G148" s="32"/>
    </row>
    <row r="149" spans="1:7" x14ac:dyDescent="0.35">
      <c r="A149" s="18" t="s">
        <v>2218</v>
      </c>
      <c r="B149" s="105" t="s">
        <v>891</v>
      </c>
      <c r="C149" s="85" t="s">
        <v>250</v>
      </c>
      <c r="D149" s="85" t="s">
        <v>250</v>
      </c>
      <c r="E149" s="80"/>
      <c r="F149" s="85" t="s">
        <v>250</v>
      </c>
      <c r="G149" s="32"/>
    </row>
    <row r="150" spans="1:7" x14ac:dyDescent="0.35">
      <c r="A150" s="18" t="s">
        <v>2219</v>
      </c>
      <c r="B150" s="105" t="s">
        <v>891</v>
      </c>
      <c r="C150" s="85" t="s">
        <v>250</v>
      </c>
      <c r="D150" s="85" t="s">
        <v>250</v>
      </c>
      <c r="E150" s="80"/>
      <c r="F150" s="85" t="s">
        <v>250</v>
      </c>
      <c r="G150" s="32"/>
    </row>
    <row r="151" spans="1:7" x14ac:dyDescent="0.35">
      <c r="A151" s="18" t="s">
        <v>2220</v>
      </c>
      <c r="B151" s="105" t="s">
        <v>891</v>
      </c>
      <c r="C151" s="85" t="s">
        <v>250</v>
      </c>
      <c r="D151" s="85" t="s">
        <v>250</v>
      </c>
      <c r="E151" s="80"/>
      <c r="F151" s="85" t="s">
        <v>250</v>
      </c>
      <c r="G151" s="32"/>
    </row>
    <row r="152" spans="1:7" x14ac:dyDescent="0.35">
      <c r="A152" s="18" t="s">
        <v>2221</v>
      </c>
      <c r="B152" s="105" t="s">
        <v>891</v>
      </c>
      <c r="C152" s="85" t="s">
        <v>250</v>
      </c>
      <c r="D152" s="85" t="s">
        <v>250</v>
      </c>
      <c r="E152" s="80"/>
      <c r="F152" s="85" t="s">
        <v>250</v>
      </c>
      <c r="G152" s="32"/>
    </row>
    <row r="153" spans="1:7" x14ac:dyDescent="0.35">
      <c r="A153" s="18" t="s">
        <v>2222</v>
      </c>
      <c r="B153" s="105" t="s">
        <v>891</v>
      </c>
      <c r="C153" s="85" t="s">
        <v>250</v>
      </c>
      <c r="D153" s="85" t="s">
        <v>250</v>
      </c>
      <c r="E153" s="80"/>
      <c r="F153" s="85" t="s">
        <v>250</v>
      </c>
      <c r="G153" s="32"/>
    </row>
    <row r="154" spans="1:7" x14ac:dyDescent="0.35">
      <c r="A154" s="18" t="s">
        <v>2223</v>
      </c>
      <c r="B154" s="105" t="s">
        <v>891</v>
      </c>
      <c r="C154" s="85" t="s">
        <v>250</v>
      </c>
      <c r="D154" s="85" t="s">
        <v>250</v>
      </c>
      <c r="E154" s="80"/>
      <c r="F154" s="85" t="s">
        <v>250</v>
      </c>
      <c r="G154" s="32"/>
    </row>
    <row r="155" spans="1:7" x14ac:dyDescent="0.35">
      <c r="A155" s="18" t="s">
        <v>2224</v>
      </c>
      <c r="B155" s="105" t="s">
        <v>891</v>
      </c>
      <c r="C155" s="85" t="s">
        <v>250</v>
      </c>
      <c r="D155" s="85" t="s">
        <v>250</v>
      </c>
      <c r="E155" s="80"/>
      <c r="F155" s="85" t="s">
        <v>250</v>
      </c>
      <c r="G155" s="32"/>
    </row>
    <row r="156" spans="1:7" x14ac:dyDescent="0.35">
      <c r="A156" s="18" t="s">
        <v>2225</v>
      </c>
      <c r="B156" s="105" t="s">
        <v>891</v>
      </c>
      <c r="C156" s="85" t="s">
        <v>250</v>
      </c>
      <c r="D156" s="85" t="s">
        <v>250</v>
      </c>
      <c r="E156" s="80"/>
      <c r="F156" s="85" t="s">
        <v>250</v>
      </c>
      <c r="G156" s="32"/>
    </row>
    <row r="157" spans="1:7" x14ac:dyDescent="0.35">
      <c r="A157" s="18" t="s">
        <v>2226</v>
      </c>
      <c r="B157" s="105" t="s">
        <v>891</v>
      </c>
      <c r="C157" s="85" t="s">
        <v>250</v>
      </c>
      <c r="D157" s="85" t="s">
        <v>250</v>
      </c>
      <c r="E157" s="80"/>
      <c r="F157" s="85" t="s">
        <v>250</v>
      </c>
      <c r="G157" s="32"/>
    </row>
    <row r="158" spans="1:7" x14ac:dyDescent="0.35">
      <c r="A158" s="18" t="s">
        <v>2227</v>
      </c>
      <c r="B158" s="105" t="s">
        <v>891</v>
      </c>
      <c r="C158" s="85" t="s">
        <v>250</v>
      </c>
      <c r="D158" s="85" t="s">
        <v>250</v>
      </c>
      <c r="E158" s="80"/>
      <c r="F158" s="85" t="s">
        <v>250</v>
      </c>
      <c r="G158" s="32"/>
    </row>
    <row r="159" spans="1:7" x14ac:dyDescent="0.35">
      <c r="A159" s="18" t="s">
        <v>2228</v>
      </c>
      <c r="B159" s="105" t="s">
        <v>891</v>
      </c>
      <c r="C159" s="85" t="s">
        <v>250</v>
      </c>
      <c r="D159" s="85" t="s">
        <v>250</v>
      </c>
      <c r="E159" s="80"/>
      <c r="F159" s="85" t="s">
        <v>250</v>
      </c>
      <c r="G159" s="32"/>
    </row>
    <row r="160" spans="1:7" x14ac:dyDescent="0.35">
      <c r="A160" s="18" t="s">
        <v>2229</v>
      </c>
      <c r="B160" s="105" t="s">
        <v>891</v>
      </c>
      <c r="C160" s="85" t="s">
        <v>250</v>
      </c>
      <c r="D160" s="85" t="s">
        <v>250</v>
      </c>
      <c r="E160" s="80"/>
      <c r="F160" s="85" t="s">
        <v>250</v>
      </c>
      <c r="G160" s="32"/>
    </row>
    <row r="161" spans="1:7" x14ac:dyDescent="0.35">
      <c r="A161" s="18" t="s">
        <v>2230</v>
      </c>
      <c r="B161" s="105" t="s">
        <v>891</v>
      </c>
      <c r="C161" s="85" t="s">
        <v>250</v>
      </c>
      <c r="D161" s="85" t="s">
        <v>250</v>
      </c>
      <c r="E161" s="80"/>
      <c r="F161" s="85" t="s">
        <v>250</v>
      </c>
      <c r="G161" s="32"/>
    </row>
    <row r="162" spans="1:7" x14ac:dyDescent="0.35">
      <c r="A162" s="18" t="s">
        <v>2231</v>
      </c>
      <c r="B162" s="105" t="s">
        <v>891</v>
      </c>
      <c r="C162" s="85" t="s">
        <v>250</v>
      </c>
      <c r="D162" s="85" t="s">
        <v>250</v>
      </c>
      <c r="E162" s="80"/>
      <c r="F162" s="85" t="s">
        <v>250</v>
      </c>
      <c r="G162" s="32"/>
    </row>
    <row r="163" spans="1:7" x14ac:dyDescent="0.35">
      <c r="A163" s="18" t="s">
        <v>2232</v>
      </c>
      <c r="B163" s="105" t="s">
        <v>891</v>
      </c>
      <c r="C163" s="85" t="s">
        <v>250</v>
      </c>
      <c r="D163" s="85" t="s">
        <v>250</v>
      </c>
      <c r="E163" s="80"/>
      <c r="F163" s="85" t="s">
        <v>250</v>
      </c>
      <c r="G163" s="32"/>
    </row>
    <row r="164" spans="1:7" x14ac:dyDescent="0.35">
      <c r="A164" s="18" t="s">
        <v>2233</v>
      </c>
      <c r="B164" s="105" t="s">
        <v>891</v>
      </c>
      <c r="C164" s="85" t="s">
        <v>250</v>
      </c>
      <c r="D164" s="85" t="s">
        <v>250</v>
      </c>
      <c r="E164" s="80"/>
      <c r="F164" s="85" t="s">
        <v>250</v>
      </c>
      <c r="G164" s="32"/>
    </row>
    <row r="165" spans="1:7" x14ac:dyDescent="0.35">
      <c r="A165" s="18" t="s">
        <v>2234</v>
      </c>
      <c r="B165" s="105" t="s">
        <v>891</v>
      </c>
      <c r="C165" s="85" t="s">
        <v>250</v>
      </c>
      <c r="D165" s="85" t="s">
        <v>250</v>
      </c>
      <c r="E165" s="80"/>
      <c r="F165" s="85" t="s">
        <v>250</v>
      </c>
      <c r="G165" s="32"/>
    </row>
    <row r="166" spans="1:7" x14ac:dyDescent="0.35">
      <c r="A166" s="18" t="s">
        <v>2235</v>
      </c>
      <c r="B166" s="105" t="s">
        <v>891</v>
      </c>
      <c r="C166" s="85" t="s">
        <v>250</v>
      </c>
      <c r="D166" s="85" t="s">
        <v>250</v>
      </c>
      <c r="E166" s="80"/>
      <c r="F166" s="85" t="s">
        <v>250</v>
      </c>
      <c r="G166" s="32"/>
    </row>
    <row r="167" spans="1:7" x14ac:dyDescent="0.35">
      <c r="A167" s="18" t="s">
        <v>2236</v>
      </c>
      <c r="B167" s="105" t="s">
        <v>891</v>
      </c>
      <c r="C167" s="85" t="s">
        <v>250</v>
      </c>
      <c r="D167" s="85" t="s">
        <v>250</v>
      </c>
      <c r="E167" s="80"/>
      <c r="F167" s="85" t="s">
        <v>250</v>
      </c>
      <c r="G167" s="32"/>
    </row>
    <row r="168" spans="1:7" x14ac:dyDescent="0.35">
      <c r="A168" s="18" t="s">
        <v>2237</v>
      </c>
      <c r="B168" s="105" t="s">
        <v>891</v>
      </c>
      <c r="C168" s="85" t="s">
        <v>250</v>
      </c>
      <c r="D168" s="85" t="s">
        <v>250</v>
      </c>
      <c r="E168" s="80"/>
      <c r="F168" s="85" t="s">
        <v>250</v>
      </c>
      <c r="G168" s="32"/>
    </row>
    <row r="169" spans="1:7" x14ac:dyDescent="0.35">
      <c r="A169" s="18" t="s">
        <v>2238</v>
      </c>
      <c r="B169" s="105" t="s">
        <v>891</v>
      </c>
      <c r="C169" s="85" t="s">
        <v>250</v>
      </c>
      <c r="D169" s="85" t="s">
        <v>250</v>
      </c>
      <c r="E169" s="80"/>
      <c r="F169" s="85" t="s">
        <v>250</v>
      </c>
      <c r="G169" s="32"/>
    </row>
    <row r="170" spans="1:7" x14ac:dyDescent="0.35">
      <c r="A170" s="36"/>
      <c r="B170" s="36" t="s">
        <v>903</v>
      </c>
      <c r="C170" s="36" t="s">
        <v>792</v>
      </c>
      <c r="D170" s="36" t="s">
        <v>793</v>
      </c>
      <c r="E170" s="36"/>
      <c r="F170" s="36" t="s">
        <v>757</v>
      </c>
      <c r="G170" s="36"/>
    </row>
    <row r="171" spans="1:7" x14ac:dyDescent="0.35">
      <c r="A171" s="18" t="s">
        <v>2239</v>
      </c>
      <c r="B171" s="18" t="s">
        <v>905</v>
      </c>
      <c r="C171" s="85" t="s">
        <v>250</v>
      </c>
      <c r="D171" s="85" t="s">
        <v>250</v>
      </c>
      <c r="E171" s="84"/>
      <c r="F171" s="85" t="s">
        <v>250</v>
      </c>
      <c r="G171" s="32"/>
    </row>
    <row r="172" spans="1:7" x14ac:dyDescent="0.35">
      <c r="A172" s="18" t="s">
        <v>2240</v>
      </c>
      <c r="B172" s="18" t="s">
        <v>907</v>
      </c>
      <c r="C172" s="85" t="s">
        <v>250</v>
      </c>
      <c r="D172" s="85" t="s">
        <v>250</v>
      </c>
      <c r="E172" s="84"/>
      <c r="F172" s="85" t="s">
        <v>250</v>
      </c>
      <c r="G172" s="32"/>
    </row>
    <row r="173" spans="1:7" x14ac:dyDescent="0.35">
      <c r="A173" s="18" t="s">
        <v>2241</v>
      </c>
      <c r="B173" s="18" t="s">
        <v>313</v>
      </c>
      <c r="C173" s="85" t="s">
        <v>250</v>
      </c>
      <c r="D173" s="85" t="s">
        <v>250</v>
      </c>
      <c r="E173" s="84"/>
      <c r="F173" s="85" t="s">
        <v>250</v>
      </c>
      <c r="G173" s="32"/>
    </row>
    <row r="174" spans="1:7" x14ac:dyDescent="0.35">
      <c r="A174" s="18" t="s">
        <v>2242</v>
      </c>
      <c r="B174" s="34"/>
      <c r="C174" s="85"/>
      <c r="D174" s="85"/>
      <c r="E174" s="84"/>
      <c r="F174" s="85"/>
      <c r="G174" s="32"/>
    </row>
    <row r="175" spans="1:7" x14ac:dyDescent="0.35">
      <c r="A175" s="18" t="s">
        <v>2243</v>
      </c>
      <c r="B175" s="34"/>
      <c r="C175" s="85"/>
      <c r="D175" s="85"/>
      <c r="E175" s="84"/>
      <c r="F175" s="85"/>
      <c r="G175" s="32"/>
    </row>
    <row r="176" spans="1:7" x14ac:dyDescent="0.35">
      <c r="A176" s="18" t="s">
        <v>2244</v>
      </c>
      <c r="B176" s="34"/>
      <c r="C176" s="85"/>
      <c r="D176" s="85"/>
      <c r="E176" s="84"/>
      <c r="F176" s="85"/>
      <c r="G176" s="32"/>
    </row>
    <row r="177" spans="1:7" x14ac:dyDescent="0.35">
      <c r="A177" s="18" t="s">
        <v>2245</v>
      </c>
      <c r="B177" s="34"/>
      <c r="C177" s="85"/>
      <c r="D177" s="85"/>
      <c r="E177" s="84"/>
      <c r="F177" s="85"/>
      <c r="G177" s="32"/>
    </row>
    <row r="178" spans="1:7" x14ac:dyDescent="0.35">
      <c r="A178" s="18" t="s">
        <v>2246</v>
      </c>
      <c r="B178" s="34"/>
      <c r="C178" s="85"/>
      <c r="D178" s="85"/>
      <c r="E178" s="84"/>
      <c r="F178" s="85"/>
      <c r="G178" s="32"/>
    </row>
    <row r="179" spans="1:7" x14ac:dyDescent="0.35">
      <c r="A179" s="18" t="s">
        <v>2247</v>
      </c>
      <c r="B179" s="34"/>
      <c r="C179" s="85"/>
      <c r="D179" s="85"/>
      <c r="E179" s="84"/>
      <c r="F179" s="85"/>
      <c r="G179" s="32"/>
    </row>
    <row r="180" spans="1:7" x14ac:dyDescent="0.35">
      <c r="A180" s="36"/>
      <c r="B180" s="36" t="s">
        <v>915</v>
      </c>
      <c r="C180" s="36" t="s">
        <v>792</v>
      </c>
      <c r="D180" s="36" t="s">
        <v>793</v>
      </c>
      <c r="E180" s="36"/>
      <c r="F180" s="36" t="s">
        <v>757</v>
      </c>
      <c r="G180" s="36"/>
    </row>
    <row r="181" spans="1:7" x14ac:dyDescent="0.35">
      <c r="A181" s="18" t="s">
        <v>2248</v>
      </c>
      <c r="B181" s="18" t="s">
        <v>917</v>
      </c>
      <c r="C181" s="85" t="s">
        <v>250</v>
      </c>
      <c r="D181" s="85" t="s">
        <v>250</v>
      </c>
      <c r="E181" s="84"/>
      <c r="F181" s="85" t="s">
        <v>250</v>
      </c>
      <c r="G181" s="32"/>
    </row>
    <row r="182" spans="1:7" x14ac:dyDescent="0.35">
      <c r="A182" s="18" t="s">
        <v>2249</v>
      </c>
      <c r="B182" s="18" t="s">
        <v>919</v>
      </c>
      <c r="C182" s="85" t="s">
        <v>250</v>
      </c>
      <c r="D182" s="85" t="s">
        <v>250</v>
      </c>
      <c r="E182" s="84"/>
      <c r="F182" s="85" t="s">
        <v>250</v>
      </c>
      <c r="G182" s="32"/>
    </row>
    <row r="183" spans="1:7" x14ac:dyDescent="0.35">
      <c r="A183" s="18" t="s">
        <v>2250</v>
      </c>
      <c r="B183" s="18" t="s">
        <v>313</v>
      </c>
      <c r="C183" s="85" t="s">
        <v>250</v>
      </c>
      <c r="D183" s="85" t="s">
        <v>250</v>
      </c>
      <c r="E183" s="84"/>
      <c r="F183" s="85" t="s">
        <v>250</v>
      </c>
      <c r="G183" s="32"/>
    </row>
    <row r="184" spans="1:7" x14ac:dyDescent="0.35">
      <c r="A184" s="18" t="s">
        <v>2251</v>
      </c>
      <c r="B184" s="34"/>
      <c r="C184" s="34"/>
      <c r="D184" s="34"/>
      <c r="E184" s="12"/>
      <c r="F184" s="34"/>
      <c r="G184" s="32"/>
    </row>
    <row r="185" spans="1:7" x14ac:dyDescent="0.35">
      <c r="A185" s="18" t="s">
        <v>2252</v>
      </c>
      <c r="B185" s="34"/>
      <c r="C185" s="34"/>
      <c r="D185" s="34"/>
      <c r="E185" s="12"/>
      <c r="F185" s="34"/>
      <c r="G185" s="32"/>
    </row>
    <row r="186" spans="1:7" x14ac:dyDescent="0.35">
      <c r="A186" s="18" t="s">
        <v>2253</v>
      </c>
      <c r="B186" s="34"/>
      <c r="C186" s="34"/>
      <c r="D186" s="34"/>
      <c r="E186" s="12"/>
      <c r="F186" s="34"/>
      <c r="G186" s="32"/>
    </row>
    <row r="187" spans="1:7" x14ac:dyDescent="0.35">
      <c r="A187" s="18" t="s">
        <v>2254</v>
      </c>
      <c r="B187" s="34"/>
      <c r="C187" s="34"/>
      <c r="D187" s="34"/>
      <c r="E187" s="12"/>
      <c r="F187" s="34"/>
      <c r="G187" s="32"/>
    </row>
    <row r="188" spans="1:7" x14ac:dyDescent="0.35">
      <c r="A188" s="18" t="s">
        <v>2255</v>
      </c>
      <c r="B188" s="34"/>
      <c r="C188" s="34"/>
      <c r="D188" s="34"/>
      <c r="E188" s="12"/>
      <c r="F188" s="34"/>
      <c r="G188" s="32"/>
    </row>
    <row r="189" spans="1:7" x14ac:dyDescent="0.35">
      <c r="A189" s="18" t="s">
        <v>2256</v>
      </c>
      <c r="B189" s="34"/>
      <c r="C189" s="34"/>
      <c r="D189" s="34"/>
      <c r="E189" s="12"/>
      <c r="F189" s="34"/>
      <c r="G189" s="32"/>
    </row>
    <row r="190" spans="1:7" x14ac:dyDescent="0.35">
      <c r="A190" s="36"/>
      <c r="B190" s="36" t="s">
        <v>927</v>
      </c>
      <c r="C190" s="36" t="s">
        <v>792</v>
      </c>
      <c r="D190" s="36" t="s">
        <v>793</v>
      </c>
      <c r="E190" s="36"/>
      <c r="F190" s="36" t="s">
        <v>757</v>
      </c>
      <c r="G190" s="36"/>
    </row>
    <row r="191" spans="1:7" x14ac:dyDescent="0.35">
      <c r="A191" s="18" t="s">
        <v>2257</v>
      </c>
      <c r="B191" s="57" t="s">
        <v>929</v>
      </c>
      <c r="C191" s="85" t="s">
        <v>250</v>
      </c>
      <c r="D191" s="85" t="s">
        <v>250</v>
      </c>
      <c r="E191" s="84"/>
      <c r="F191" s="85" t="s">
        <v>250</v>
      </c>
      <c r="G191" s="32"/>
    </row>
    <row r="192" spans="1:7" x14ac:dyDescent="0.35">
      <c r="A192" s="18" t="s">
        <v>2258</v>
      </c>
      <c r="B192" s="57" t="s">
        <v>931</v>
      </c>
      <c r="C192" s="85" t="s">
        <v>250</v>
      </c>
      <c r="D192" s="85" t="s">
        <v>250</v>
      </c>
      <c r="E192" s="84"/>
      <c r="F192" s="85" t="s">
        <v>250</v>
      </c>
      <c r="G192" s="32"/>
    </row>
    <row r="193" spans="1:7" x14ac:dyDescent="0.35">
      <c r="A193" s="18" t="s">
        <v>2259</v>
      </c>
      <c r="B193" s="57" t="s">
        <v>933</v>
      </c>
      <c r="C193" s="85" t="s">
        <v>250</v>
      </c>
      <c r="D193" s="85" t="s">
        <v>250</v>
      </c>
      <c r="E193" s="80"/>
      <c r="F193" s="85" t="s">
        <v>250</v>
      </c>
      <c r="G193" s="32"/>
    </row>
    <row r="194" spans="1:7" x14ac:dyDescent="0.35">
      <c r="A194" s="18" t="s">
        <v>2260</v>
      </c>
      <c r="B194" s="57" t="s">
        <v>935</v>
      </c>
      <c r="C194" s="85" t="s">
        <v>250</v>
      </c>
      <c r="D194" s="85" t="s">
        <v>250</v>
      </c>
      <c r="E194" s="80"/>
      <c r="F194" s="85" t="s">
        <v>250</v>
      </c>
      <c r="G194" s="32"/>
    </row>
    <row r="195" spans="1:7" x14ac:dyDescent="0.35">
      <c r="A195" s="18" t="s">
        <v>2261</v>
      </c>
      <c r="B195" s="57" t="s">
        <v>937</v>
      </c>
      <c r="C195" s="85" t="s">
        <v>250</v>
      </c>
      <c r="D195" s="85" t="s">
        <v>250</v>
      </c>
      <c r="E195" s="80"/>
      <c r="F195" s="85" t="s">
        <v>250</v>
      </c>
      <c r="G195" s="32"/>
    </row>
    <row r="196" spans="1:7" x14ac:dyDescent="0.35">
      <c r="A196" s="18" t="s">
        <v>2262</v>
      </c>
      <c r="B196" s="111"/>
      <c r="C196" s="85"/>
      <c r="D196" s="85"/>
      <c r="E196" s="80"/>
      <c r="F196" s="85"/>
      <c r="G196" s="32"/>
    </row>
    <row r="197" spans="1:7" x14ac:dyDescent="0.35">
      <c r="A197" s="18" t="s">
        <v>2263</v>
      </c>
      <c r="B197" s="111"/>
      <c r="C197" s="85"/>
      <c r="D197" s="85"/>
      <c r="E197" s="80"/>
      <c r="F197" s="85"/>
      <c r="G197" s="32"/>
    </row>
    <row r="198" spans="1:7" x14ac:dyDescent="0.35">
      <c r="A198" s="18" t="s">
        <v>2264</v>
      </c>
      <c r="B198" s="123"/>
      <c r="C198" s="85"/>
      <c r="D198" s="85"/>
      <c r="E198" s="80"/>
      <c r="F198" s="85"/>
      <c r="G198" s="32"/>
    </row>
    <row r="199" spans="1:7" x14ac:dyDescent="0.35">
      <c r="A199" s="18" t="s">
        <v>2265</v>
      </c>
      <c r="B199" s="123"/>
      <c r="C199" s="85"/>
      <c r="D199" s="85"/>
      <c r="E199" s="80"/>
      <c r="F199" s="85"/>
      <c r="G199" s="32"/>
    </row>
    <row r="200" spans="1:7" x14ac:dyDescent="0.35">
      <c r="A200" s="36"/>
      <c r="B200" s="36" t="s">
        <v>942</v>
      </c>
      <c r="C200" s="36" t="s">
        <v>792</v>
      </c>
      <c r="D200" s="36" t="s">
        <v>793</v>
      </c>
      <c r="E200" s="36"/>
      <c r="F200" s="36" t="s">
        <v>757</v>
      </c>
      <c r="G200" s="36"/>
    </row>
    <row r="201" spans="1:7" x14ac:dyDescent="0.35">
      <c r="A201" s="18" t="s">
        <v>2266</v>
      </c>
      <c r="B201" s="18" t="s">
        <v>944</v>
      </c>
      <c r="C201" s="85" t="s">
        <v>250</v>
      </c>
      <c r="D201" s="85" t="s">
        <v>250</v>
      </c>
      <c r="E201" s="84"/>
      <c r="F201" s="85" t="s">
        <v>250</v>
      </c>
      <c r="G201" s="32"/>
    </row>
    <row r="202" spans="1:7" x14ac:dyDescent="0.35">
      <c r="A202" s="18" t="s">
        <v>2267</v>
      </c>
      <c r="B202" s="124"/>
      <c r="C202" s="85"/>
      <c r="D202" s="85"/>
      <c r="E202" s="84"/>
      <c r="F202" s="85"/>
      <c r="G202" s="32"/>
    </row>
    <row r="203" spans="1:7" x14ac:dyDescent="0.35">
      <c r="A203" s="18" t="s">
        <v>2268</v>
      </c>
      <c r="B203" s="124"/>
      <c r="C203" s="85"/>
      <c r="D203" s="85"/>
      <c r="E203" s="84"/>
      <c r="F203" s="85"/>
      <c r="G203" s="32"/>
    </row>
    <row r="204" spans="1:7" x14ac:dyDescent="0.35">
      <c r="A204" s="18" t="s">
        <v>2269</v>
      </c>
      <c r="B204" s="124"/>
      <c r="C204" s="85"/>
      <c r="D204" s="85"/>
      <c r="E204" s="84"/>
      <c r="F204" s="85"/>
      <c r="G204" s="32"/>
    </row>
    <row r="205" spans="1:7" x14ac:dyDescent="0.35">
      <c r="A205" s="18" t="s">
        <v>2270</v>
      </c>
      <c r="B205" s="124"/>
      <c r="C205" s="85"/>
      <c r="D205" s="85"/>
      <c r="E205" s="84"/>
      <c r="F205" s="85"/>
      <c r="G205" s="32"/>
    </row>
    <row r="206" spans="1:7" x14ac:dyDescent="0.35">
      <c r="A206" s="18" t="s">
        <v>2271</v>
      </c>
      <c r="B206" s="105"/>
      <c r="C206" s="105"/>
      <c r="D206" s="105"/>
      <c r="E206" s="32"/>
      <c r="F206" s="105"/>
      <c r="G206" s="32"/>
    </row>
    <row r="207" spans="1:7" x14ac:dyDescent="0.35">
      <c r="A207" s="18" t="s">
        <v>2272</v>
      </c>
      <c r="B207" s="105"/>
      <c r="C207" s="105"/>
      <c r="D207" s="105"/>
      <c r="E207" s="32"/>
      <c r="F207" s="105"/>
      <c r="G207" s="32"/>
    </row>
    <row r="208" spans="1:7" x14ac:dyDescent="0.35">
      <c r="A208" s="18" t="s">
        <v>2273</v>
      </c>
      <c r="B208" s="105"/>
      <c r="C208" s="105"/>
      <c r="D208" s="105"/>
      <c r="E208" s="32"/>
      <c r="F208" s="105"/>
      <c r="G208" s="32"/>
    </row>
    <row r="209" spans="1:7" ht="18.5" x14ac:dyDescent="0.35">
      <c r="A209" s="88"/>
      <c r="B209" s="125" t="s">
        <v>2794</v>
      </c>
      <c r="C209" s="126"/>
      <c r="D209" s="126"/>
      <c r="E209" s="126"/>
      <c r="F209" s="126"/>
      <c r="G209" s="126"/>
    </row>
    <row r="210" spans="1:7" x14ac:dyDescent="0.35">
      <c r="A210" s="36"/>
      <c r="B210" s="36" t="s">
        <v>950</v>
      </c>
      <c r="C210" s="36" t="s">
        <v>951</v>
      </c>
      <c r="D210" s="36" t="s">
        <v>952</v>
      </c>
      <c r="E210" s="36"/>
      <c r="F210" s="36" t="s">
        <v>792</v>
      </c>
      <c r="G210" s="36" t="s">
        <v>953</v>
      </c>
    </row>
    <row r="211" spans="1:7" x14ac:dyDescent="0.35">
      <c r="A211" s="18" t="s">
        <v>2274</v>
      </c>
      <c r="B211" s="32" t="s">
        <v>955</v>
      </c>
      <c r="C211" s="95" t="s">
        <v>250</v>
      </c>
      <c r="D211" s="18"/>
      <c r="E211" s="29"/>
      <c r="F211" s="56"/>
      <c r="G211" s="56"/>
    </row>
    <row r="212" spans="1:7" x14ac:dyDescent="0.35">
      <c r="A212" s="29"/>
      <c r="B212" s="91"/>
      <c r="C212" s="29"/>
      <c r="D212" s="29"/>
      <c r="E212" s="29"/>
      <c r="F212" s="56"/>
      <c r="G212" s="56"/>
    </row>
    <row r="213" spans="1:7" x14ac:dyDescent="0.35">
      <c r="A213" s="18"/>
      <c r="B213" s="32" t="s">
        <v>956</v>
      </c>
      <c r="C213" s="29"/>
      <c r="D213" s="29"/>
      <c r="E213" s="29"/>
      <c r="F213" s="56"/>
      <c r="G213" s="56"/>
    </row>
    <row r="214" spans="1:7" x14ac:dyDescent="0.35">
      <c r="A214" s="18" t="s">
        <v>2275</v>
      </c>
      <c r="B214" s="105" t="s">
        <v>891</v>
      </c>
      <c r="C214" s="95" t="s">
        <v>250</v>
      </c>
      <c r="D214" s="122" t="s">
        <v>250</v>
      </c>
      <c r="E214" s="29"/>
      <c r="F214" s="46"/>
      <c r="G214" s="46"/>
    </row>
    <row r="215" spans="1:7" x14ac:dyDescent="0.35">
      <c r="A215" s="18" t="s">
        <v>2276</v>
      </c>
      <c r="B215" s="105" t="s">
        <v>891</v>
      </c>
      <c r="C215" s="95" t="s">
        <v>250</v>
      </c>
      <c r="D215" s="122" t="s">
        <v>250</v>
      </c>
      <c r="E215" s="29"/>
      <c r="F215" s="46"/>
      <c r="G215" s="46"/>
    </row>
    <row r="216" spans="1:7" x14ac:dyDescent="0.35">
      <c r="A216" s="18" t="s">
        <v>2277</v>
      </c>
      <c r="B216" s="105" t="s">
        <v>891</v>
      </c>
      <c r="C216" s="95" t="s">
        <v>250</v>
      </c>
      <c r="D216" s="122" t="s">
        <v>250</v>
      </c>
      <c r="E216" s="29"/>
      <c r="F216" s="46"/>
      <c r="G216" s="46"/>
    </row>
    <row r="217" spans="1:7" x14ac:dyDescent="0.35">
      <c r="A217" s="18" t="s">
        <v>2278</v>
      </c>
      <c r="B217" s="105" t="s">
        <v>891</v>
      </c>
      <c r="C217" s="95" t="s">
        <v>250</v>
      </c>
      <c r="D217" s="122" t="s">
        <v>250</v>
      </c>
      <c r="E217" s="29"/>
      <c r="F217" s="46"/>
      <c r="G217" s="46"/>
    </row>
    <row r="218" spans="1:7" x14ac:dyDescent="0.35">
      <c r="A218" s="18" t="s">
        <v>2279</v>
      </c>
      <c r="B218" s="105" t="s">
        <v>891</v>
      </c>
      <c r="C218" s="95" t="s">
        <v>250</v>
      </c>
      <c r="D218" s="122" t="s">
        <v>250</v>
      </c>
      <c r="E218" s="29"/>
      <c r="F218" s="46"/>
      <c r="G218" s="46"/>
    </row>
    <row r="219" spans="1:7" x14ac:dyDescent="0.35">
      <c r="A219" s="18" t="s">
        <v>2280</v>
      </c>
      <c r="B219" s="105" t="s">
        <v>891</v>
      </c>
      <c r="C219" s="95" t="s">
        <v>250</v>
      </c>
      <c r="D219" s="122" t="s">
        <v>250</v>
      </c>
      <c r="E219" s="29"/>
      <c r="F219" s="46"/>
      <c r="G219" s="46"/>
    </row>
    <row r="220" spans="1:7" x14ac:dyDescent="0.35">
      <c r="A220" s="18" t="s">
        <v>2281</v>
      </c>
      <c r="B220" s="105" t="s">
        <v>891</v>
      </c>
      <c r="C220" s="95" t="s">
        <v>250</v>
      </c>
      <c r="D220" s="122" t="s">
        <v>250</v>
      </c>
      <c r="E220" s="29"/>
      <c r="F220" s="46"/>
      <c r="G220" s="46"/>
    </row>
    <row r="221" spans="1:7" x14ac:dyDescent="0.35">
      <c r="A221" s="18" t="s">
        <v>2282</v>
      </c>
      <c r="B221" s="105" t="s">
        <v>891</v>
      </c>
      <c r="C221" s="95" t="s">
        <v>250</v>
      </c>
      <c r="D221" s="122" t="s">
        <v>250</v>
      </c>
      <c r="E221" s="29"/>
      <c r="F221" s="46"/>
      <c r="G221" s="46"/>
    </row>
    <row r="222" spans="1:7" x14ac:dyDescent="0.35">
      <c r="A222" s="18" t="s">
        <v>2283</v>
      </c>
      <c r="B222" s="105" t="s">
        <v>891</v>
      </c>
      <c r="C222" s="95" t="s">
        <v>250</v>
      </c>
      <c r="D222" s="122" t="s">
        <v>250</v>
      </c>
      <c r="E222" s="29"/>
      <c r="F222" s="46"/>
      <c r="G222" s="46"/>
    </row>
    <row r="223" spans="1:7" x14ac:dyDescent="0.35">
      <c r="A223" s="18" t="s">
        <v>2284</v>
      </c>
      <c r="B223" s="105" t="s">
        <v>891</v>
      </c>
      <c r="C223" s="95" t="s">
        <v>250</v>
      </c>
      <c r="D223" s="122" t="s">
        <v>250</v>
      </c>
      <c r="E223" s="32"/>
      <c r="F223" s="46"/>
      <c r="G223" s="46"/>
    </row>
    <row r="224" spans="1:7" x14ac:dyDescent="0.35">
      <c r="A224" s="18" t="s">
        <v>2285</v>
      </c>
      <c r="B224" s="105" t="s">
        <v>891</v>
      </c>
      <c r="C224" s="95" t="s">
        <v>250</v>
      </c>
      <c r="D224" s="122" t="s">
        <v>250</v>
      </c>
      <c r="E224" s="32"/>
      <c r="F224" s="46"/>
      <c r="G224" s="46"/>
    </row>
    <row r="225" spans="1:7" x14ac:dyDescent="0.35">
      <c r="A225" s="18" t="s">
        <v>2286</v>
      </c>
      <c r="B225" s="105" t="s">
        <v>891</v>
      </c>
      <c r="C225" s="95" t="s">
        <v>250</v>
      </c>
      <c r="D225" s="122" t="s">
        <v>250</v>
      </c>
      <c r="E225" s="32"/>
      <c r="F225" s="46"/>
      <c r="G225" s="46"/>
    </row>
    <row r="226" spans="1:7" x14ac:dyDescent="0.35">
      <c r="A226" s="18" t="s">
        <v>2287</v>
      </c>
      <c r="B226" s="105" t="s">
        <v>891</v>
      </c>
      <c r="C226" s="95" t="s">
        <v>250</v>
      </c>
      <c r="D226" s="122" t="s">
        <v>250</v>
      </c>
      <c r="E226" s="32"/>
      <c r="F226" s="46"/>
      <c r="G226" s="46"/>
    </row>
    <row r="227" spans="1:7" x14ac:dyDescent="0.35">
      <c r="A227" s="18" t="s">
        <v>2288</v>
      </c>
      <c r="B227" s="105" t="s">
        <v>891</v>
      </c>
      <c r="C227" s="95" t="s">
        <v>250</v>
      </c>
      <c r="D227" s="122" t="s">
        <v>250</v>
      </c>
      <c r="E227" s="32"/>
      <c r="F227" s="46"/>
      <c r="G227" s="46"/>
    </row>
    <row r="228" spans="1:7" x14ac:dyDescent="0.35">
      <c r="A228" s="18" t="s">
        <v>2289</v>
      </c>
      <c r="B228" s="105" t="s">
        <v>891</v>
      </c>
      <c r="C228" s="95" t="s">
        <v>250</v>
      </c>
      <c r="D228" s="122" t="s">
        <v>250</v>
      </c>
      <c r="E228" s="32"/>
      <c r="F228" s="46"/>
      <c r="G228" s="46"/>
    </row>
    <row r="229" spans="1:7" x14ac:dyDescent="0.35">
      <c r="A229" s="18" t="s">
        <v>2290</v>
      </c>
      <c r="B229" s="105" t="s">
        <v>891</v>
      </c>
      <c r="C229" s="95" t="s">
        <v>250</v>
      </c>
      <c r="D229" s="122" t="s">
        <v>250</v>
      </c>
      <c r="E229" s="18"/>
      <c r="F229" s="46"/>
      <c r="G229" s="46"/>
    </row>
    <row r="230" spans="1:7" x14ac:dyDescent="0.35">
      <c r="A230" s="18" t="s">
        <v>2291</v>
      </c>
      <c r="B230" s="105" t="s">
        <v>891</v>
      </c>
      <c r="C230" s="95" t="s">
        <v>250</v>
      </c>
      <c r="D230" s="122" t="s">
        <v>250</v>
      </c>
      <c r="E230" s="86"/>
      <c r="F230" s="46"/>
      <c r="G230" s="46"/>
    </row>
    <row r="231" spans="1:7" x14ac:dyDescent="0.35">
      <c r="A231" s="18" t="s">
        <v>2292</v>
      </c>
      <c r="B231" s="105" t="s">
        <v>891</v>
      </c>
      <c r="C231" s="95" t="s">
        <v>250</v>
      </c>
      <c r="D231" s="122" t="s">
        <v>250</v>
      </c>
      <c r="E231" s="86"/>
      <c r="F231" s="46"/>
      <c r="G231" s="46"/>
    </row>
    <row r="232" spans="1:7" x14ac:dyDescent="0.35">
      <c r="A232" s="18" t="s">
        <v>2293</v>
      </c>
      <c r="B232" s="105" t="s">
        <v>891</v>
      </c>
      <c r="C232" s="95" t="s">
        <v>250</v>
      </c>
      <c r="D232" s="122" t="s">
        <v>250</v>
      </c>
      <c r="E232" s="86"/>
      <c r="F232" s="46"/>
      <c r="G232" s="46"/>
    </row>
    <row r="233" spans="1:7" x14ac:dyDescent="0.35">
      <c r="A233" s="18" t="s">
        <v>2294</v>
      </c>
      <c r="B233" s="105" t="s">
        <v>891</v>
      </c>
      <c r="C233" s="95" t="s">
        <v>250</v>
      </c>
      <c r="D233" s="122" t="s">
        <v>250</v>
      </c>
      <c r="E233" s="86"/>
      <c r="F233" s="46"/>
      <c r="G233" s="46"/>
    </row>
    <row r="234" spans="1:7" x14ac:dyDescent="0.35">
      <c r="A234" s="18" t="s">
        <v>2295</v>
      </c>
      <c r="B234" s="105" t="s">
        <v>891</v>
      </c>
      <c r="C234" s="95" t="s">
        <v>250</v>
      </c>
      <c r="D234" s="122" t="s">
        <v>250</v>
      </c>
      <c r="E234" s="86"/>
      <c r="F234" s="46"/>
      <c r="G234" s="46"/>
    </row>
    <row r="235" spans="1:7" x14ac:dyDescent="0.35">
      <c r="A235" s="18" t="s">
        <v>2296</v>
      </c>
      <c r="B235" s="105" t="s">
        <v>891</v>
      </c>
      <c r="C235" s="95" t="s">
        <v>250</v>
      </c>
      <c r="D235" s="122" t="s">
        <v>250</v>
      </c>
      <c r="E235" s="86"/>
      <c r="F235" s="46"/>
      <c r="G235" s="46"/>
    </row>
    <row r="236" spans="1:7" x14ac:dyDescent="0.35">
      <c r="A236" s="18" t="s">
        <v>2297</v>
      </c>
      <c r="B236" s="105" t="s">
        <v>891</v>
      </c>
      <c r="C236" s="95" t="s">
        <v>250</v>
      </c>
      <c r="D236" s="122" t="s">
        <v>250</v>
      </c>
      <c r="E236" s="86"/>
      <c r="F236" s="46"/>
      <c r="G236" s="46"/>
    </row>
    <row r="237" spans="1:7" x14ac:dyDescent="0.35">
      <c r="A237" s="18" t="s">
        <v>2298</v>
      </c>
      <c r="B237" s="105" t="s">
        <v>891</v>
      </c>
      <c r="C237" s="95" t="s">
        <v>250</v>
      </c>
      <c r="D237" s="122" t="s">
        <v>250</v>
      </c>
      <c r="E237" s="86"/>
      <c r="F237" s="46"/>
      <c r="G237" s="46"/>
    </row>
    <row r="238" spans="1:7" x14ac:dyDescent="0.35">
      <c r="A238" s="18" t="s">
        <v>2299</v>
      </c>
      <c r="B238" s="48" t="s">
        <v>315</v>
      </c>
      <c r="C238" s="49">
        <v>0</v>
      </c>
      <c r="D238" s="45">
        <v>0</v>
      </c>
      <c r="E238" s="86"/>
      <c r="F238" s="93">
        <v>0</v>
      </c>
      <c r="G238" s="93">
        <v>0</v>
      </c>
    </row>
    <row r="239" spans="1:7" x14ac:dyDescent="0.35">
      <c r="A239" s="36"/>
      <c r="B239" s="36" t="s">
        <v>982</v>
      </c>
      <c r="C239" s="36" t="s">
        <v>951</v>
      </c>
      <c r="D239" s="36" t="s">
        <v>952</v>
      </c>
      <c r="E239" s="36"/>
      <c r="F239" s="36" t="s">
        <v>792</v>
      </c>
      <c r="G239" s="36" t="s">
        <v>953</v>
      </c>
    </row>
    <row r="240" spans="1:7" x14ac:dyDescent="0.35">
      <c r="A240" s="18" t="s">
        <v>2300</v>
      </c>
      <c r="B240" s="18" t="s">
        <v>984</v>
      </c>
      <c r="C240" s="85" t="s">
        <v>250</v>
      </c>
      <c r="D240" s="18"/>
      <c r="E240" s="18"/>
      <c r="F240" s="81"/>
      <c r="G240" s="81"/>
    </row>
    <row r="241" spans="1:7" x14ac:dyDescent="0.35">
      <c r="A241" s="18"/>
      <c r="B241" s="18"/>
      <c r="C241" s="18"/>
      <c r="D241" s="18"/>
      <c r="E241" s="18"/>
      <c r="F241" s="81"/>
      <c r="G241" s="81"/>
    </row>
    <row r="242" spans="1:7" x14ac:dyDescent="0.35">
      <c r="A242" s="18"/>
      <c r="B242" s="32" t="s">
        <v>985</v>
      </c>
      <c r="C242" s="18"/>
      <c r="D242" s="18"/>
      <c r="E242" s="18"/>
      <c r="F242" s="81"/>
      <c r="G242" s="81"/>
    </row>
    <row r="243" spans="1:7" x14ac:dyDescent="0.35">
      <c r="A243" s="18" t="s">
        <v>2301</v>
      </c>
      <c r="B243" s="18" t="s">
        <v>987</v>
      </c>
      <c r="C243" s="95" t="s">
        <v>250</v>
      </c>
      <c r="D243" s="122" t="s">
        <v>250</v>
      </c>
      <c r="E243" s="18"/>
      <c r="F243" s="46"/>
      <c r="G243" s="46"/>
    </row>
    <row r="244" spans="1:7" x14ac:dyDescent="0.35">
      <c r="A244" s="18" t="s">
        <v>2302</v>
      </c>
      <c r="B244" s="18" t="s">
        <v>989</v>
      </c>
      <c r="C244" s="95" t="s">
        <v>250</v>
      </c>
      <c r="D244" s="122" t="s">
        <v>250</v>
      </c>
      <c r="E244" s="18"/>
      <c r="F244" s="46"/>
      <c r="G244" s="46"/>
    </row>
    <row r="245" spans="1:7" x14ac:dyDescent="0.35">
      <c r="A245" s="18" t="s">
        <v>2303</v>
      </c>
      <c r="B245" s="18" t="s">
        <v>991</v>
      </c>
      <c r="C245" s="95" t="s">
        <v>250</v>
      </c>
      <c r="D245" s="122" t="s">
        <v>250</v>
      </c>
      <c r="E245" s="18"/>
      <c r="F245" s="46"/>
      <c r="G245" s="46"/>
    </row>
    <row r="246" spans="1:7" x14ac:dyDescent="0.35">
      <c r="A246" s="18" t="s">
        <v>2304</v>
      </c>
      <c r="B246" s="18" t="s">
        <v>993</v>
      </c>
      <c r="C246" s="95" t="s">
        <v>250</v>
      </c>
      <c r="D246" s="122" t="s">
        <v>250</v>
      </c>
      <c r="E246" s="18"/>
      <c r="F246" s="46"/>
      <c r="G246" s="46"/>
    </row>
    <row r="247" spans="1:7" x14ac:dyDescent="0.35">
      <c r="A247" s="18" t="s">
        <v>2305</v>
      </c>
      <c r="B247" s="18" t="s">
        <v>995</v>
      </c>
      <c r="C247" s="95" t="s">
        <v>250</v>
      </c>
      <c r="D247" s="122" t="s">
        <v>250</v>
      </c>
      <c r="E247" s="18"/>
      <c r="F247" s="46"/>
      <c r="G247" s="46"/>
    </row>
    <row r="248" spans="1:7" x14ac:dyDescent="0.35">
      <c r="A248" s="18" t="s">
        <v>2306</v>
      </c>
      <c r="B248" s="18" t="s">
        <v>997</v>
      </c>
      <c r="C248" s="95" t="s">
        <v>250</v>
      </c>
      <c r="D248" s="122" t="s">
        <v>250</v>
      </c>
      <c r="E248" s="18"/>
      <c r="F248" s="46"/>
      <c r="G248" s="46"/>
    </row>
    <row r="249" spans="1:7" x14ac:dyDescent="0.35">
      <c r="A249" s="18" t="s">
        <v>2307</v>
      </c>
      <c r="B249" s="18" t="s">
        <v>999</v>
      </c>
      <c r="C249" s="95" t="s">
        <v>250</v>
      </c>
      <c r="D249" s="122" t="s">
        <v>250</v>
      </c>
      <c r="E249" s="18"/>
      <c r="F249" s="46"/>
      <c r="G249" s="46"/>
    </row>
    <row r="250" spans="1:7" x14ac:dyDescent="0.35">
      <c r="A250" s="18" t="s">
        <v>2308</v>
      </c>
      <c r="B250" s="18" t="s">
        <v>1001</v>
      </c>
      <c r="C250" s="95" t="s">
        <v>250</v>
      </c>
      <c r="D250" s="122" t="s">
        <v>250</v>
      </c>
      <c r="E250" s="18"/>
      <c r="F250" s="46"/>
      <c r="G250" s="46"/>
    </row>
    <row r="251" spans="1:7" x14ac:dyDescent="0.35">
      <c r="A251" s="18" t="s">
        <v>2309</v>
      </c>
      <c r="B251" s="48" t="s">
        <v>315</v>
      </c>
      <c r="C251" s="40">
        <v>0</v>
      </c>
      <c r="D251" s="92">
        <v>0</v>
      </c>
      <c r="E251" s="18"/>
      <c r="F251" s="93">
        <v>0</v>
      </c>
      <c r="G251" s="93">
        <v>0</v>
      </c>
    </row>
    <row r="252" spans="1:7" x14ac:dyDescent="0.35">
      <c r="A252" s="18" t="s">
        <v>2310</v>
      </c>
      <c r="B252" s="51" t="s">
        <v>1004</v>
      </c>
      <c r="C252" s="95"/>
      <c r="D252" s="122"/>
      <c r="E252" s="18"/>
      <c r="F252" s="46"/>
      <c r="G252" s="46"/>
    </row>
    <row r="253" spans="1:7" x14ac:dyDescent="0.35">
      <c r="A253" s="18" t="s">
        <v>2311</v>
      </c>
      <c r="B253" s="51" t="s">
        <v>1006</v>
      </c>
      <c r="C253" s="95"/>
      <c r="D253" s="122"/>
      <c r="E253" s="18"/>
      <c r="F253" s="46"/>
      <c r="G253" s="46"/>
    </row>
    <row r="254" spans="1:7" x14ac:dyDescent="0.35">
      <c r="A254" s="18" t="s">
        <v>2312</v>
      </c>
      <c r="B254" s="51" t="s">
        <v>1008</v>
      </c>
      <c r="C254" s="95"/>
      <c r="D254" s="122"/>
      <c r="E254" s="18"/>
      <c r="F254" s="46"/>
      <c r="G254" s="46"/>
    </row>
    <row r="255" spans="1:7" x14ac:dyDescent="0.35">
      <c r="A255" s="18" t="s">
        <v>2313</v>
      </c>
      <c r="B255" s="51" t="s">
        <v>1010</v>
      </c>
      <c r="C255" s="95"/>
      <c r="D255" s="122"/>
      <c r="E255" s="18"/>
      <c r="F255" s="46"/>
      <c r="G255" s="46"/>
    </row>
    <row r="256" spans="1:7" x14ac:dyDescent="0.35">
      <c r="A256" s="18" t="s">
        <v>2314</v>
      </c>
      <c r="B256" s="51" t="s">
        <v>1012</v>
      </c>
      <c r="C256" s="95"/>
      <c r="D256" s="122"/>
      <c r="E256" s="18"/>
      <c r="F256" s="46"/>
      <c r="G256" s="46"/>
    </row>
    <row r="257" spans="1:7" x14ac:dyDescent="0.35">
      <c r="A257" s="18" t="s">
        <v>2315</v>
      </c>
      <c r="B257" s="51" t="s">
        <v>1014</v>
      </c>
      <c r="C257" s="95"/>
      <c r="D257" s="122"/>
      <c r="E257" s="18"/>
      <c r="F257" s="46"/>
      <c r="G257" s="46"/>
    </row>
    <row r="258" spans="1:7" x14ac:dyDescent="0.35">
      <c r="A258" s="18" t="s">
        <v>2316</v>
      </c>
      <c r="B258" s="51"/>
      <c r="C258" s="18"/>
      <c r="D258" s="18"/>
      <c r="E258" s="18"/>
      <c r="F258" s="46"/>
      <c r="G258" s="46"/>
    </row>
    <row r="259" spans="1:7" x14ac:dyDescent="0.35">
      <c r="A259" s="18" t="s">
        <v>2317</v>
      </c>
      <c r="B259" s="51"/>
      <c r="C259" s="18"/>
      <c r="D259" s="18"/>
      <c r="E259" s="18"/>
      <c r="F259" s="46"/>
      <c r="G259" s="46"/>
    </row>
    <row r="260" spans="1:7" x14ac:dyDescent="0.35">
      <c r="A260" s="18" t="s">
        <v>2318</v>
      </c>
      <c r="B260" s="51"/>
      <c r="C260" s="18"/>
      <c r="D260" s="18"/>
      <c r="E260" s="18"/>
      <c r="F260" s="46"/>
      <c r="G260" s="46"/>
    </row>
    <row r="261" spans="1:7" x14ac:dyDescent="0.35">
      <c r="A261" s="36"/>
      <c r="B261" s="36" t="s">
        <v>1018</v>
      </c>
      <c r="C261" s="36" t="s">
        <v>951</v>
      </c>
      <c r="D261" s="36" t="s">
        <v>952</v>
      </c>
      <c r="E261" s="36"/>
      <c r="F261" s="36" t="s">
        <v>792</v>
      </c>
      <c r="G261" s="36" t="s">
        <v>953</v>
      </c>
    </row>
    <row r="262" spans="1:7" x14ac:dyDescent="0.35">
      <c r="A262" s="18" t="s">
        <v>2319</v>
      </c>
      <c r="B262" s="18" t="s">
        <v>984</v>
      </c>
      <c r="C262" s="85" t="s">
        <v>286</v>
      </c>
      <c r="D262" s="18"/>
      <c r="E262" s="18"/>
      <c r="F262" s="81"/>
      <c r="G262" s="81"/>
    </row>
    <row r="263" spans="1:7" x14ac:dyDescent="0.35">
      <c r="A263" s="18"/>
      <c r="B263" s="18"/>
      <c r="C263" s="18"/>
      <c r="D263" s="18"/>
      <c r="E263" s="18"/>
      <c r="F263" s="81"/>
      <c r="G263" s="81"/>
    </row>
    <row r="264" spans="1:7" x14ac:dyDescent="0.35">
      <c r="A264" s="18"/>
      <c r="B264" s="32" t="s">
        <v>985</v>
      </c>
      <c r="C264" s="18"/>
      <c r="D264" s="18"/>
      <c r="E264" s="18"/>
      <c r="F264" s="81"/>
      <c r="G264" s="81"/>
    </row>
    <row r="265" spans="1:7" x14ac:dyDescent="0.35">
      <c r="A265" s="18" t="s">
        <v>2320</v>
      </c>
      <c r="B265" s="18" t="s">
        <v>987</v>
      </c>
      <c r="C265" s="95" t="s">
        <v>286</v>
      </c>
      <c r="D265" s="122" t="s">
        <v>286</v>
      </c>
      <c r="E265" s="18"/>
      <c r="F265" s="46"/>
      <c r="G265" s="46"/>
    </row>
    <row r="266" spans="1:7" x14ac:dyDescent="0.35">
      <c r="A266" s="18" t="s">
        <v>2321</v>
      </c>
      <c r="B266" s="18" t="s">
        <v>989</v>
      </c>
      <c r="C266" s="95" t="s">
        <v>286</v>
      </c>
      <c r="D266" s="122" t="s">
        <v>286</v>
      </c>
      <c r="E266" s="18"/>
      <c r="F266" s="46"/>
      <c r="G266" s="46"/>
    </row>
    <row r="267" spans="1:7" x14ac:dyDescent="0.35">
      <c r="A267" s="18" t="s">
        <v>2322</v>
      </c>
      <c r="B267" s="18" t="s">
        <v>991</v>
      </c>
      <c r="C267" s="95" t="s">
        <v>286</v>
      </c>
      <c r="D267" s="122" t="s">
        <v>286</v>
      </c>
      <c r="E267" s="18"/>
      <c r="F267" s="46"/>
      <c r="G267" s="46"/>
    </row>
    <row r="268" spans="1:7" x14ac:dyDescent="0.35">
      <c r="A268" s="18" t="s">
        <v>2323</v>
      </c>
      <c r="B268" s="18" t="s">
        <v>993</v>
      </c>
      <c r="C268" s="95" t="s">
        <v>286</v>
      </c>
      <c r="D268" s="122" t="s">
        <v>286</v>
      </c>
      <c r="E268" s="18"/>
      <c r="F268" s="46"/>
      <c r="G268" s="46"/>
    </row>
    <row r="269" spans="1:7" x14ac:dyDescent="0.35">
      <c r="A269" s="18" t="s">
        <v>2324</v>
      </c>
      <c r="B269" s="18" t="s">
        <v>995</v>
      </c>
      <c r="C269" s="95" t="s">
        <v>286</v>
      </c>
      <c r="D269" s="122" t="s">
        <v>286</v>
      </c>
      <c r="E269" s="18"/>
      <c r="F269" s="46"/>
      <c r="G269" s="46"/>
    </row>
    <row r="270" spans="1:7" x14ac:dyDescent="0.35">
      <c r="A270" s="18" t="s">
        <v>2325</v>
      </c>
      <c r="B270" s="18" t="s">
        <v>997</v>
      </c>
      <c r="C270" s="95" t="s">
        <v>286</v>
      </c>
      <c r="D270" s="122" t="s">
        <v>286</v>
      </c>
      <c r="E270" s="18"/>
      <c r="F270" s="46"/>
      <c r="G270" s="46"/>
    </row>
    <row r="271" spans="1:7" x14ac:dyDescent="0.35">
      <c r="A271" s="18" t="s">
        <v>2326</v>
      </c>
      <c r="B271" s="18" t="s">
        <v>999</v>
      </c>
      <c r="C271" s="95" t="s">
        <v>286</v>
      </c>
      <c r="D271" s="122" t="s">
        <v>286</v>
      </c>
      <c r="E271" s="18"/>
      <c r="F271" s="46"/>
      <c r="G271" s="46"/>
    </row>
    <row r="272" spans="1:7" x14ac:dyDescent="0.35">
      <c r="A272" s="18" t="s">
        <v>2327</v>
      </c>
      <c r="B272" s="18" t="s">
        <v>1001</v>
      </c>
      <c r="C272" s="95" t="s">
        <v>286</v>
      </c>
      <c r="D272" s="122" t="s">
        <v>286</v>
      </c>
      <c r="E272" s="18"/>
      <c r="F272" s="46"/>
      <c r="G272" s="46"/>
    </row>
    <row r="273" spans="1:7" x14ac:dyDescent="0.35">
      <c r="A273" s="18" t="s">
        <v>2328</v>
      </c>
      <c r="B273" s="48" t="s">
        <v>315</v>
      </c>
      <c r="C273" s="40">
        <v>0</v>
      </c>
      <c r="D273" s="92">
        <v>0</v>
      </c>
      <c r="E273" s="18"/>
      <c r="F273" s="93">
        <v>0</v>
      </c>
      <c r="G273" s="93">
        <v>0</v>
      </c>
    </row>
    <row r="274" spans="1:7" x14ac:dyDescent="0.35">
      <c r="A274" s="18" t="s">
        <v>2329</v>
      </c>
      <c r="B274" s="51" t="s">
        <v>1004</v>
      </c>
      <c r="C274" s="95"/>
      <c r="D274" s="122"/>
      <c r="E274" s="18"/>
      <c r="F274" s="46"/>
      <c r="G274" s="46"/>
    </row>
    <row r="275" spans="1:7" x14ac:dyDescent="0.35">
      <c r="A275" s="18" t="s">
        <v>2330</v>
      </c>
      <c r="B275" s="51" t="s">
        <v>1006</v>
      </c>
      <c r="C275" s="95"/>
      <c r="D275" s="122"/>
      <c r="E275" s="18"/>
      <c r="F275" s="46"/>
      <c r="G275" s="46"/>
    </row>
    <row r="276" spans="1:7" x14ac:dyDescent="0.35">
      <c r="A276" s="18" t="s">
        <v>2331</v>
      </c>
      <c r="B276" s="51" t="s">
        <v>1008</v>
      </c>
      <c r="C276" s="95"/>
      <c r="D276" s="122"/>
      <c r="E276" s="18"/>
      <c r="F276" s="46"/>
      <c r="G276" s="46"/>
    </row>
    <row r="277" spans="1:7" x14ac:dyDescent="0.35">
      <c r="A277" s="18" t="s">
        <v>2332</v>
      </c>
      <c r="B277" s="51" t="s">
        <v>1010</v>
      </c>
      <c r="C277" s="95"/>
      <c r="D277" s="122"/>
      <c r="E277" s="18"/>
      <c r="F277" s="46"/>
      <c r="G277" s="46"/>
    </row>
    <row r="278" spans="1:7" x14ac:dyDescent="0.35">
      <c r="A278" s="18" t="s">
        <v>2333</v>
      </c>
      <c r="B278" s="51" t="s">
        <v>1012</v>
      </c>
      <c r="C278" s="95"/>
      <c r="D278" s="122"/>
      <c r="E278" s="18"/>
      <c r="F278" s="46"/>
      <c r="G278" s="46"/>
    </row>
    <row r="279" spans="1:7" x14ac:dyDescent="0.35">
      <c r="A279" s="18" t="s">
        <v>2334</v>
      </c>
      <c r="B279" s="51" t="s">
        <v>1014</v>
      </c>
      <c r="C279" s="95"/>
      <c r="D279" s="122"/>
      <c r="E279" s="18"/>
      <c r="F279" s="46"/>
      <c r="G279" s="46"/>
    </row>
    <row r="280" spans="1:7" x14ac:dyDescent="0.35">
      <c r="A280" s="18" t="s">
        <v>2335</v>
      </c>
      <c r="B280" s="51"/>
      <c r="C280" s="18"/>
      <c r="D280" s="18"/>
      <c r="E280" s="18"/>
      <c r="F280" s="47"/>
      <c r="G280" s="47"/>
    </row>
    <row r="281" spans="1:7" x14ac:dyDescent="0.35">
      <c r="A281" s="18" t="s">
        <v>2336</v>
      </c>
      <c r="B281" s="51"/>
      <c r="C281" s="18"/>
      <c r="D281" s="18"/>
      <c r="E281" s="18"/>
      <c r="F281" s="47"/>
      <c r="G281" s="47"/>
    </row>
    <row r="282" spans="1:7" x14ac:dyDescent="0.35">
      <c r="A282" s="18" t="s">
        <v>2337</v>
      </c>
      <c r="B282" s="51"/>
      <c r="C282" s="18"/>
      <c r="D282" s="18"/>
      <c r="E282" s="18"/>
      <c r="F282" s="47"/>
      <c r="G282" s="47"/>
    </row>
    <row r="283" spans="1:7" x14ac:dyDescent="0.35">
      <c r="A283" s="36"/>
      <c r="B283" s="36" t="s">
        <v>1038</v>
      </c>
      <c r="C283" s="36" t="s">
        <v>792</v>
      </c>
      <c r="D283" s="36"/>
      <c r="E283" s="36"/>
      <c r="F283" s="36"/>
      <c r="G283" s="36"/>
    </row>
    <row r="284" spans="1:7" x14ac:dyDescent="0.35">
      <c r="A284" s="18" t="s">
        <v>2338</v>
      </c>
      <c r="B284" s="18" t="s">
        <v>1040</v>
      </c>
      <c r="C284" s="85" t="s">
        <v>250</v>
      </c>
      <c r="D284" s="18"/>
      <c r="E284" s="86"/>
      <c r="F284" s="86"/>
      <c r="G284" s="86"/>
    </row>
    <row r="285" spans="1:7" x14ac:dyDescent="0.35">
      <c r="A285" s="18" t="s">
        <v>2339</v>
      </c>
      <c r="B285" s="18" t="s">
        <v>1042</v>
      </c>
      <c r="C285" s="85" t="s">
        <v>250</v>
      </c>
      <c r="D285" s="18"/>
      <c r="E285" s="86"/>
      <c r="F285" s="86"/>
      <c r="G285" s="12"/>
    </row>
    <row r="286" spans="1:7" x14ac:dyDescent="0.35">
      <c r="A286" s="18" t="s">
        <v>2340</v>
      </c>
      <c r="B286" s="18" t="s">
        <v>1044</v>
      </c>
      <c r="C286" s="85" t="s">
        <v>250</v>
      </c>
      <c r="D286" s="18"/>
      <c r="E286" s="86"/>
      <c r="F286" s="86"/>
      <c r="G286" s="12"/>
    </row>
    <row r="287" spans="1:7" x14ac:dyDescent="0.35">
      <c r="A287" s="18" t="s">
        <v>2341</v>
      </c>
      <c r="B287" s="18" t="s">
        <v>2342</v>
      </c>
      <c r="C287" s="85" t="s">
        <v>250</v>
      </c>
      <c r="D287" s="18"/>
      <c r="E287" s="86"/>
      <c r="F287" s="86"/>
      <c r="G287" s="12"/>
    </row>
    <row r="288" spans="1:7" x14ac:dyDescent="0.35">
      <c r="A288" s="18" t="s">
        <v>2343</v>
      </c>
      <c r="B288" s="32" t="s">
        <v>1048</v>
      </c>
      <c r="C288" s="85" t="s">
        <v>250</v>
      </c>
      <c r="D288" s="29"/>
      <c r="E288" s="29"/>
      <c r="F288" s="56"/>
      <c r="G288" s="56"/>
    </row>
    <row r="289" spans="1:7" x14ac:dyDescent="0.35">
      <c r="A289" s="18" t="s">
        <v>2344</v>
      </c>
      <c r="B289" s="18" t="s">
        <v>313</v>
      </c>
      <c r="C289" s="85" t="s">
        <v>250</v>
      </c>
      <c r="D289" s="18"/>
      <c r="E289" s="86"/>
      <c r="F289" s="86"/>
      <c r="G289" s="12"/>
    </row>
    <row r="290" spans="1:7" x14ac:dyDescent="0.35">
      <c r="A290" s="18" t="s">
        <v>2345</v>
      </c>
      <c r="B290" s="51" t="s">
        <v>1051</v>
      </c>
      <c r="C290" s="127"/>
      <c r="D290" s="18"/>
      <c r="E290" s="86"/>
      <c r="F290" s="86"/>
      <c r="G290" s="12"/>
    </row>
    <row r="291" spans="1:7" x14ac:dyDescent="0.35">
      <c r="A291" s="18" t="s">
        <v>2346</v>
      </c>
      <c r="B291" s="51" t="s">
        <v>1053</v>
      </c>
      <c r="C291" s="85"/>
      <c r="D291" s="18"/>
      <c r="E291" s="86"/>
      <c r="F291" s="86"/>
      <c r="G291" s="12"/>
    </row>
    <row r="292" spans="1:7" x14ac:dyDescent="0.35">
      <c r="A292" s="18" t="s">
        <v>2347</v>
      </c>
      <c r="B292" s="51" t="s">
        <v>1055</v>
      </c>
      <c r="C292" s="85"/>
      <c r="D292" s="18"/>
      <c r="E292" s="86"/>
      <c r="F292" s="86"/>
      <c r="G292" s="12"/>
    </row>
    <row r="293" spans="1:7" x14ac:dyDescent="0.35">
      <c r="A293" s="18" t="s">
        <v>2348</v>
      </c>
      <c r="B293" s="51" t="s">
        <v>1057</v>
      </c>
      <c r="C293" s="85"/>
      <c r="D293" s="18"/>
      <c r="E293" s="86"/>
      <c r="F293" s="86"/>
      <c r="G293" s="12"/>
    </row>
    <row r="294" spans="1:7" x14ac:dyDescent="0.35">
      <c r="A294" s="18" t="s">
        <v>2349</v>
      </c>
      <c r="B294" s="119" t="s">
        <v>317</v>
      </c>
      <c r="C294" s="85"/>
      <c r="D294" s="18"/>
      <c r="E294" s="86"/>
      <c r="F294" s="86"/>
      <c r="G294" s="12"/>
    </row>
    <row r="295" spans="1:7" x14ac:dyDescent="0.35">
      <c r="A295" s="18" t="s">
        <v>2350</v>
      </c>
      <c r="B295" s="119" t="s">
        <v>317</v>
      </c>
      <c r="C295" s="85"/>
      <c r="D295" s="18"/>
      <c r="E295" s="86"/>
      <c r="F295" s="86"/>
      <c r="G295" s="12"/>
    </row>
    <row r="296" spans="1:7" x14ac:dyDescent="0.35">
      <c r="A296" s="18" t="s">
        <v>2351</v>
      </c>
      <c r="B296" s="119" t="s">
        <v>317</v>
      </c>
      <c r="C296" s="85"/>
      <c r="D296" s="18"/>
      <c r="E296" s="86"/>
      <c r="F296" s="86"/>
      <c r="G296" s="12"/>
    </row>
    <row r="297" spans="1:7" x14ac:dyDescent="0.35">
      <c r="A297" s="18" t="s">
        <v>2352</v>
      </c>
      <c r="B297" s="119" t="s">
        <v>317</v>
      </c>
      <c r="C297" s="85"/>
      <c r="D297" s="18"/>
      <c r="E297" s="86"/>
      <c r="F297" s="86"/>
      <c r="G297" s="12"/>
    </row>
    <row r="298" spans="1:7" x14ac:dyDescent="0.35">
      <c r="A298" s="18" t="s">
        <v>2353</v>
      </c>
      <c r="B298" s="119" t="s">
        <v>317</v>
      </c>
      <c r="C298" s="85"/>
      <c r="D298" s="18"/>
      <c r="E298" s="86"/>
      <c r="F298" s="86"/>
      <c r="G298" s="12"/>
    </row>
    <row r="299" spans="1:7" x14ac:dyDescent="0.35">
      <c r="A299" s="18" t="s">
        <v>2354</v>
      </c>
      <c r="B299" s="119" t="s">
        <v>317</v>
      </c>
      <c r="C299" s="85"/>
      <c r="D299" s="18"/>
      <c r="E299" s="86"/>
      <c r="F299" s="86"/>
      <c r="G299" s="12"/>
    </row>
    <row r="300" spans="1:7" x14ac:dyDescent="0.35">
      <c r="A300" s="36"/>
      <c r="B300" s="36" t="s">
        <v>1064</v>
      </c>
      <c r="C300" s="36" t="s">
        <v>792</v>
      </c>
      <c r="D300" s="36"/>
      <c r="E300" s="36"/>
      <c r="F300" s="36"/>
      <c r="G300" s="36"/>
    </row>
    <row r="301" spans="1:7" x14ac:dyDescent="0.35">
      <c r="A301" s="18" t="s">
        <v>2355</v>
      </c>
      <c r="B301" s="18" t="s">
        <v>1066</v>
      </c>
      <c r="C301" s="85" t="s">
        <v>250</v>
      </c>
      <c r="D301" s="18"/>
      <c r="E301" s="12"/>
      <c r="F301" s="12"/>
      <c r="G301" s="12"/>
    </row>
    <row r="302" spans="1:7" x14ac:dyDescent="0.35">
      <c r="A302" s="18" t="s">
        <v>2356</v>
      </c>
      <c r="B302" s="18" t="s">
        <v>1068</v>
      </c>
      <c r="C302" s="85" t="s">
        <v>250</v>
      </c>
      <c r="D302" s="18"/>
      <c r="E302" s="12"/>
      <c r="F302" s="12"/>
      <c r="G302" s="12"/>
    </row>
    <row r="303" spans="1:7" x14ac:dyDescent="0.35">
      <c r="A303" s="18" t="s">
        <v>2357</v>
      </c>
      <c r="B303" s="18" t="s">
        <v>313</v>
      </c>
      <c r="C303" s="85" t="s">
        <v>250</v>
      </c>
      <c r="D303" s="18"/>
      <c r="E303" s="12"/>
      <c r="F303" s="12"/>
      <c r="G303" s="12"/>
    </row>
    <row r="304" spans="1:7" x14ac:dyDescent="0.35">
      <c r="A304" s="18" t="s">
        <v>2358</v>
      </c>
      <c r="B304" s="18"/>
      <c r="C304" s="80"/>
      <c r="D304" s="18"/>
      <c r="E304" s="12"/>
      <c r="F304" s="12"/>
      <c r="G304" s="12"/>
    </row>
    <row r="305" spans="1:7" x14ac:dyDescent="0.35">
      <c r="A305" s="18" t="s">
        <v>2359</v>
      </c>
      <c r="B305" s="18"/>
      <c r="C305" s="80"/>
      <c r="D305" s="18"/>
      <c r="E305" s="12"/>
      <c r="F305" s="12"/>
      <c r="G305" s="12"/>
    </row>
    <row r="306" spans="1:7" x14ac:dyDescent="0.35">
      <c r="A306" s="18" t="s">
        <v>2360</v>
      </c>
      <c r="B306" s="18"/>
      <c r="C306" s="80"/>
      <c r="D306" s="18"/>
      <c r="E306" s="12"/>
      <c r="F306" s="12"/>
      <c r="G306" s="12"/>
    </row>
    <row r="307" spans="1:7" x14ac:dyDescent="0.35">
      <c r="A307" s="36"/>
      <c r="B307" s="36" t="s">
        <v>2361</v>
      </c>
      <c r="C307" s="36" t="s">
        <v>279</v>
      </c>
      <c r="D307" s="36" t="s">
        <v>1077</v>
      </c>
      <c r="E307" s="36"/>
      <c r="F307" s="36" t="s">
        <v>792</v>
      </c>
      <c r="G307" s="36" t="s">
        <v>1078</v>
      </c>
    </row>
    <row r="308" spans="1:7" x14ac:dyDescent="0.35">
      <c r="A308" s="18" t="s">
        <v>2362</v>
      </c>
      <c r="B308" s="105" t="s">
        <v>891</v>
      </c>
      <c r="C308" s="95" t="s">
        <v>250</v>
      </c>
      <c r="D308" s="122" t="s">
        <v>250</v>
      </c>
      <c r="E308" s="21"/>
      <c r="F308" s="46"/>
      <c r="G308" s="46"/>
    </row>
    <row r="309" spans="1:7" x14ac:dyDescent="0.35">
      <c r="A309" s="18" t="s">
        <v>2363</v>
      </c>
      <c r="B309" s="105" t="s">
        <v>891</v>
      </c>
      <c r="C309" s="95" t="s">
        <v>250</v>
      </c>
      <c r="D309" s="122" t="s">
        <v>250</v>
      </c>
      <c r="E309" s="21"/>
      <c r="F309" s="46"/>
      <c r="G309" s="46"/>
    </row>
    <row r="310" spans="1:7" x14ac:dyDescent="0.35">
      <c r="A310" s="18" t="s">
        <v>2364</v>
      </c>
      <c r="B310" s="105" t="s">
        <v>891</v>
      </c>
      <c r="C310" s="95" t="s">
        <v>250</v>
      </c>
      <c r="D310" s="122" t="s">
        <v>250</v>
      </c>
      <c r="E310" s="21"/>
      <c r="F310" s="46"/>
      <c r="G310" s="46"/>
    </row>
    <row r="311" spans="1:7" x14ac:dyDescent="0.35">
      <c r="A311" s="18" t="s">
        <v>2365</v>
      </c>
      <c r="B311" s="105" t="s">
        <v>891</v>
      </c>
      <c r="C311" s="95" t="s">
        <v>250</v>
      </c>
      <c r="D311" s="122" t="s">
        <v>250</v>
      </c>
      <c r="E311" s="21"/>
      <c r="F311" s="46"/>
      <c r="G311" s="46"/>
    </row>
    <row r="312" spans="1:7" x14ac:dyDescent="0.35">
      <c r="A312" s="18" t="s">
        <v>2366</v>
      </c>
      <c r="B312" s="105" t="s">
        <v>891</v>
      </c>
      <c r="C312" s="95" t="s">
        <v>250</v>
      </c>
      <c r="D312" s="122" t="s">
        <v>250</v>
      </c>
      <c r="E312" s="21"/>
      <c r="F312" s="46"/>
      <c r="G312" s="46"/>
    </row>
    <row r="313" spans="1:7" x14ac:dyDescent="0.35">
      <c r="A313" s="18" t="s">
        <v>2367</v>
      </c>
      <c r="B313" s="105" t="s">
        <v>891</v>
      </c>
      <c r="C313" s="95" t="s">
        <v>250</v>
      </c>
      <c r="D313" s="122" t="s">
        <v>250</v>
      </c>
      <c r="E313" s="21"/>
      <c r="F313" s="46"/>
      <c r="G313" s="46"/>
    </row>
    <row r="314" spans="1:7" x14ac:dyDescent="0.35">
      <c r="A314" s="18" t="s">
        <v>2368</v>
      </c>
      <c r="B314" s="105" t="s">
        <v>891</v>
      </c>
      <c r="C314" s="95" t="s">
        <v>250</v>
      </c>
      <c r="D314" s="122" t="s">
        <v>250</v>
      </c>
      <c r="E314" s="21"/>
      <c r="F314" s="46"/>
      <c r="G314" s="46"/>
    </row>
    <row r="315" spans="1:7" x14ac:dyDescent="0.35">
      <c r="A315" s="18" t="s">
        <v>2369</v>
      </c>
      <c r="B315" s="105" t="s">
        <v>891</v>
      </c>
      <c r="C315" s="95" t="s">
        <v>250</v>
      </c>
      <c r="D315" s="122" t="s">
        <v>250</v>
      </c>
      <c r="E315" s="21"/>
      <c r="F315" s="46"/>
      <c r="G315" s="46"/>
    </row>
    <row r="316" spans="1:7" x14ac:dyDescent="0.35">
      <c r="A316" s="18" t="s">
        <v>2370</v>
      </c>
      <c r="B316" s="105" t="s">
        <v>891</v>
      </c>
      <c r="C316" s="95" t="s">
        <v>250</v>
      </c>
      <c r="D316" s="122" t="s">
        <v>250</v>
      </c>
      <c r="E316" s="21"/>
      <c r="F316" s="46"/>
      <c r="G316" s="46"/>
    </row>
    <row r="317" spans="1:7" x14ac:dyDescent="0.35">
      <c r="A317" s="18" t="s">
        <v>2371</v>
      </c>
      <c r="B317" s="105" t="s">
        <v>891</v>
      </c>
      <c r="C317" s="95" t="s">
        <v>250</v>
      </c>
      <c r="D317" s="122" t="s">
        <v>250</v>
      </c>
      <c r="E317" s="21"/>
      <c r="F317" s="46"/>
      <c r="G317" s="46"/>
    </row>
    <row r="318" spans="1:7" x14ac:dyDescent="0.35">
      <c r="A318" s="18" t="s">
        <v>2372</v>
      </c>
      <c r="B318" s="105" t="s">
        <v>891</v>
      </c>
      <c r="C318" s="95" t="s">
        <v>250</v>
      </c>
      <c r="D318" s="122" t="s">
        <v>250</v>
      </c>
      <c r="E318" s="21"/>
      <c r="F318" s="46"/>
      <c r="G318" s="46"/>
    </row>
    <row r="319" spans="1:7" x14ac:dyDescent="0.35">
      <c r="A319" s="18" t="s">
        <v>2373</v>
      </c>
      <c r="B319" s="105" t="s">
        <v>891</v>
      </c>
      <c r="C319" s="95" t="s">
        <v>250</v>
      </c>
      <c r="D319" s="122" t="s">
        <v>250</v>
      </c>
      <c r="E319" s="21"/>
      <c r="F319" s="46"/>
      <c r="G319" s="46"/>
    </row>
    <row r="320" spans="1:7" x14ac:dyDescent="0.35">
      <c r="A320" s="18" t="s">
        <v>2374</v>
      </c>
      <c r="B320" s="105" t="s">
        <v>891</v>
      </c>
      <c r="C320" s="95" t="s">
        <v>250</v>
      </c>
      <c r="D320" s="122" t="s">
        <v>250</v>
      </c>
      <c r="E320" s="21"/>
      <c r="F320" s="46"/>
      <c r="G320" s="46"/>
    </row>
    <row r="321" spans="1:7" x14ac:dyDescent="0.35">
      <c r="A321" s="18" t="s">
        <v>2375</v>
      </c>
      <c r="B321" s="105" t="s">
        <v>891</v>
      </c>
      <c r="C321" s="95" t="s">
        <v>250</v>
      </c>
      <c r="D321" s="122" t="s">
        <v>250</v>
      </c>
      <c r="E321" s="21"/>
      <c r="F321" s="46"/>
      <c r="G321" s="46"/>
    </row>
    <row r="322" spans="1:7" x14ac:dyDescent="0.35">
      <c r="A322" s="18" t="s">
        <v>2376</v>
      </c>
      <c r="B322" s="105" t="s">
        <v>891</v>
      </c>
      <c r="C322" s="95" t="s">
        <v>250</v>
      </c>
      <c r="D322" s="122" t="s">
        <v>250</v>
      </c>
      <c r="E322" s="21"/>
      <c r="F322" s="46"/>
      <c r="G322" s="46"/>
    </row>
    <row r="323" spans="1:7" x14ac:dyDescent="0.35">
      <c r="A323" s="18" t="s">
        <v>2377</v>
      </c>
      <c r="B323" s="105" t="s">
        <v>891</v>
      </c>
      <c r="C323" s="95" t="s">
        <v>250</v>
      </c>
      <c r="D323" s="122" t="s">
        <v>250</v>
      </c>
      <c r="E323" s="21"/>
      <c r="F323" s="46"/>
      <c r="G323" s="46"/>
    </row>
    <row r="324" spans="1:7" x14ac:dyDescent="0.35">
      <c r="A324" s="18" t="s">
        <v>2378</v>
      </c>
      <c r="B324" s="105" t="s">
        <v>891</v>
      </c>
      <c r="C324" s="95" t="s">
        <v>250</v>
      </c>
      <c r="D324" s="122" t="s">
        <v>250</v>
      </c>
      <c r="E324" s="21"/>
      <c r="F324" s="46"/>
      <c r="G324" s="46"/>
    </row>
    <row r="325" spans="1:7" x14ac:dyDescent="0.35">
      <c r="A325" s="18" t="s">
        <v>2379</v>
      </c>
      <c r="B325" s="32" t="s">
        <v>1097</v>
      </c>
      <c r="C325" s="95" t="s">
        <v>250</v>
      </c>
      <c r="D325" s="122" t="s">
        <v>250</v>
      </c>
      <c r="E325" s="21"/>
      <c r="F325" s="46"/>
      <c r="G325" s="46"/>
    </row>
    <row r="326" spans="1:7" x14ac:dyDescent="0.35">
      <c r="A326" s="18" t="s">
        <v>2380</v>
      </c>
      <c r="B326" s="32" t="s">
        <v>315</v>
      </c>
      <c r="C326" s="40">
        <v>0</v>
      </c>
      <c r="D326" s="92">
        <v>0</v>
      </c>
      <c r="E326" s="21"/>
      <c r="F326" s="93">
        <v>0</v>
      </c>
      <c r="G326" s="93">
        <v>0</v>
      </c>
    </row>
    <row r="327" spans="1:7" x14ac:dyDescent="0.35">
      <c r="A327" s="18" t="s">
        <v>2381</v>
      </c>
      <c r="B327" s="32"/>
      <c r="C327" s="18"/>
      <c r="D327" s="18"/>
      <c r="E327" s="21"/>
      <c r="F327" s="21"/>
      <c r="G327" s="21"/>
    </row>
    <row r="328" spans="1:7" x14ac:dyDescent="0.35">
      <c r="A328" s="18" t="s">
        <v>2382</v>
      </c>
      <c r="B328" s="32"/>
      <c r="C328" s="18"/>
      <c r="D328" s="18"/>
      <c r="E328" s="21"/>
      <c r="F328" s="21"/>
      <c r="G328" s="21"/>
    </row>
    <row r="329" spans="1:7" x14ac:dyDescent="0.35">
      <c r="A329" s="18" t="s">
        <v>2383</v>
      </c>
      <c r="B329" s="32"/>
      <c r="C329" s="18"/>
      <c r="D329" s="18"/>
      <c r="E329" s="21"/>
      <c r="F329" s="21"/>
      <c r="G329" s="21"/>
    </row>
    <row r="330" spans="1:7" x14ac:dyDescent="0.35">
      <c r="A330" s="36"/>
      <c r="B330" s="36" t="s">
        <v>2384</v>
      </c>
      <c r="C330" s="36" t="s">
        <v>279</v>
      </c>
      <c r="D330" s="36" t="s">
        <v>1077</v>
      </c>
      <c r="E330" s="36"/>
      <c r="F330" s="36" t="s">
        <v>792</v>
      </c>
      <c r="G330" s="36" t="s">
        <v>1078</v>
      </c>
    </row>
    <row r="331" spans="1:7" x14ac:dyDescent="0.35">
      <c r="A331" s="18" t="s">
        <v>2385</v>
      </c>
      <c r="B331" s="105" t="s">
        <v>891</v>
      </c>
      <c r="C331" s="95" t="s">
        <v>250</v>
      </c>
      <c r="D331" s="122" t="s">
        <v>250</v>
      </c>
      <c r="E331" s="21"/>
      <c r="F331" s="46"/>
      <c r="G331" s="46"/>
    </row>
    <row r="332" spans="1:7" x14ac:dyDescent="0.35">
      <c r="A332" s="18" t="s">
        <v>2386</v>
      </c>
      <c r="B332" s="105" t="s">
        <v>891</v>
      </c>
      <c r="C332" s="95" t="s">
        <v>250</v>
      </c>
      <c r="D332" s="122" t="s">
        <v>250</v>
      </c>
      <c r="E332" s="21"/>
      <c r="F332" s="46"/>
      <c r="G332" s="46"/>
    </row>
    <row r="333" spans="1:7" x14ac:dyDescent="0.35">
      <c r="A333" s="18" t="s">
        <v>2387</v>
      </c>
      <c r="B333" s="105" t="s">
        <v>891</v>
      </c>
      <c r="C333" s="95" t="s">
        <v>250</v>
      </c>
      <c r="D333" s="122" t="s">
        <v>250</v>
      </c>
      <c r="E333" s="21"/>
      <c r="F333" s="46"/>
      <c r="G333" s="46"/>
    </row>
    <row r="334" spans="1:7" x14ac:dyDescent="0.35">
      <c r="A334" s="18" t="s">
        <v>2388</v>
      </c>
      <c r="B334" s="105" t="s">
        <v>891</v>
      </c>
      <c r="C334" s="95" t="s">
        <v>250</v>
      </c>
      <c r="D334" s="122" t="s">
        <v>250</v>
      </c>
      <c r="E334" s="21"/>
      <c r="F334" s="46"/>
      <c r="G334" s="46"/>
    </row>
    <row r="335" spans="1:7" x14ac:dyDescent="0.35">
      <c r="A335" s="18" t="s">
        <v>2389</v>
      </c>
      <c r="B335" s="105" t="s">
        <v>891</v>
      </c>
      <c r="C335" s="95" t="s">
        <v>250</v>
      </c>
      <c r="D335" s="122" t="s">
        <v>250</v>
      </c>
      <c r="E335" s="21"/>
      <c r="F335" s="46"/>
      <c r="G335" s="46"/>
    </row>
    <row r="336" spans="1:7" x14ac:dyDescent="0.35">
      <c r="A336" s="18" t="s">
        <v>2390</v>
      </c>
      <c r="B336" s="105" t="s">
        <v>891</v>
      </c>
      <c r="C336" s="95" t="s">
        <v>250</v>
      </c>
      <c r="D336" s="122" t="s">
        <v>250</v>
      </c>
      <c r="E336" s="21"/>
      <c r="F336" s="46"/>
      <c r="G336" s="46"/>
    </row>
    <row r="337" spans="1:7" x14ac:dyDescent="0.35">
      <c r="A337" s="18" t="s">
        <v>2391</v>
      </c>
      <c r="B337" s="105" t="s">
        <v>891</v>
      </c>
      <c r="C337" s="95" t="s">
        <v>250</v>
      </c>
      <c r="D337" s="122" t="s">
        <v>250</v>
      </c>
      <c r="E337" s="21"/>
      <c r="F337" s="46"/>
      <c r="G337" s="46"/>
    </row>
    <row r="338" spans="1:7" x14ac:dyDescent="0.35">
      <c r="A338" s="18" t="s">
        <v>2392</v>
      </c>
      <c r="B338" s="105" t="s">
        <v>891</v>
      </c>
      <c r="C338" s="95" t="s">
        <v>250</v>
      </c>
      <c r="D338" s="122" t="s">
        <v>250</v>
      </c>
      <c r="E338" s="21"/>
      <c r="F338" s="46"/>
      <c r="G338" s="46"/>
    </row>
    <row r="339" spans="1:7" x14ac:dyDescent="0.35">
      <c r="A339" s="18" t="s">
        <v>2393</v>
      </c>
      <c r="B339" s="105" t="s">
        <v>891</v>
      </c>
      <c r="C339" s="95" t="s">
        <v>250</v>
      </c>
      <c r="D339" s="122" t="s">
        <v>250</v>
      </c>
      <c r="E339" s="21"/>
      <c r="F339" s="46"/>
      <c r="G339" s="46"/>
    </row>
    <row r="340" spans="1:7" x14ac:dyDescent="0.35">
      <c r="A340" s="18" t="s">
        <v>2394</v>
      </c>
      <c r="B340" s="105" t="s">
        <v>891</v>
      </c>
      <c r="C340" s="95" t="s">
        <v>250</v>
      </c>
      <c r="D340" s="122" t="s">
        <v>250</v>
      </c>
      <c r="E340" s="21"/>
      <c r="F340" s="46"/>
      <c r="G340" s="46"/>
    </row>
    <row r="341" spans="1:7" x14ac:dyDescent="0.35">
      <c r="A341" s="18" t="s">
        <v>2395</v>
      </c>
      <c r="B341" s="105" t="s">
        <v>891</v>
      </c>
      <c r="C341" s="95" t="s">
        <v>250</v>
      </c>
      <c r="D341" s="122" t="s">
        <v>250</v>
      </c>
      <c r="E341" s="21"/>
      <c r="F341" s="46"/>
      <c r="G341" s="46"/>
    </row>
    <row r="342" spans="1:7" x14ac:dyDescent="0.35">
      <c r="A342" s="18" t="s">
        <v>2396</v>
      </c>
      <c r="B342" s="105" t="s">
        <v>891</v>
      </c>
      <c r="C342" s="95" t="s">
        <v>250</v>
      </c>
      <c r="D342" s="122" t="s">
        <v>250</v>
      </c>
      <c r="E342" s="21"/>
      <c r="F342" s="46"/>
      <c r="G342" s="46"/>
    </row>
    <row r="343" spans="1:7" x14ac:dyDescent="0.35">
      <c r="A343" s="18" t="s">
        <v>2397</v>
      </c>
      <c r="B343" s="105" t="s">
        <v>891</v>
      </c>
      <c r="C343" s="95" t="s">
        <v>250</v>
      </c>
      <c r="D343" s="122" t="s">
        <v>250</v>
      </c>
      <c r="E343" s="21"/>
      <c r="F343" s="46"/>
      <c r="G343" s="46"/>
    </row>
    <row r="344" spans="1:7" x14ac:dyDescent="0.35">
      <c r="A344" s="18" t="s">
        <v>2398</v>
      </c>
      <c r="B344" s="105" t="s">
        <v>891</v>
      </c>
      <c r="C344" s="95" t="s">
        <v>250</v>
      </c>
      <c r="D344" s="122" t="s">
        <v>250</v>
      </c>
      <c r="E344" s="21"/>
      <c r="F344" s="46"/>
      <c r="G344" s="46"/>
    </row>
    <row r="345" spans="1:7" x14ac:dyDescent="0.35">
      <c r="A345" s="18" t="s">
        <v>2399</v>
      </c>
      <c r="B345" s="105" t="s">
        <v>891</v>
      </c>
      <c r="C345" s="95" t="s">
        <v>250</v>
      </c>
      <c r="D345" s="122" t="s">
        <v>250</v>
      </c>
      <c r="E345" s="21"/>
      <c r="F345" s="46"/>
      <c r="G345" s="46"/>
    </row>
    <row r="346" spans="1:7" x14ac:dyDescent="0.35">
      <c r="A346" s="18" t="s">
        <v>2400</v>
      </c>
      <c r="B346" s="105" t="s">
        <v>891</v>
      </c>
      <c r="C346" s="95" t="s">
        <v>250</v>
      </c>
      <c r="D346" s="122" t="s">
        <v>250</v>
      </c>
      <c r="E346" s="21"/>
      <c r="F346" s="46"/>
      <c r="G346" s="46"/>
    </row>
    <row r="347" spans="1:7" x14ac:dyDescent="0.35">
      <c r="A347" s="18" t="s">
        <v>2401</v>
      </c>
      <c r="B347" s="105" t="s">
        <v>891</v>
      </c>
      <c r="C347" s="95" t="s">
        <v>250</v>
      </c>
      <c r="D347" s="122" t="s">
        <v>250</v>
      </c>
      <c r="E347" s="21"/>
      <c r="F347" s="46"/>
      <c r="G347" s="46"/>
    </row>
    <row r="348" spans="1:7" x14ac:dyDescent="0.35">
      <c r="A348" s="18" t="s">
        <v>2402</v>
      </c>
      <c r="B348" s="32" t="s">
        <v>1097</v>
      </c>
      <c r="C348" s="95" t="s">
        <v>250</v>
      </c>
      <c r="D348" s="122" t="s">
        <v>250</v>
      </c>
      <c r="E348" s="21"/>
      <c r="F348" s="46"/>
      <c r="G348" s="46"/>
    </row>
    <row r="349" spans="1:7" x14ac:dyDescent="0.35">
      <c r="A349" s="18" t="s">
        <v>2403</v>
      </c>
      <c r="B349" s="32" t="s">
        <v>315</v>
      </c>
      <c r="C349" s="40">
        <v>0</v>
      </c>
      <c r="D349" s="92">
        <v>0</v>
      </c>
      <c r="E349" s="21"/>
      <c r="F349" s="93">
        <v>0</v>
      </c>
      <c r="G349" s="93">
        <v>0</v>
      </c>
    </row>
    <row r="350" spans="1:7" x14ac:dyDescent="0.35">
      <c r="A350" s="18" t="s">
        <v>2404</v>
      </c>
      <c r="B350" s="32"/>
      <c r="C350" s="18"/>
      <c r="D350" s="18"/>
      <c r="E350" s="21"/>
      <c r="F350" s="21"/>
      <c r="G350" s="21"/>
    </row>
    <row r="351" spans="1:7" x14ac:dyDescent="0.35">
      <c r="A351" s="18" t="s">
        <v>2405</v>
      </c>
      <c r="B351" s="32"/>
      <c r="C351" s="18"/>
      <c r="D351" s="18"/>
      <c r="E351" s="21"/>
      <c r="F351" s="21"/>
      <c r="G351" s="21"/>
    </row>
    <row r="352" spans="1:7" x14ac:dyDescent="0.35">
      <c r="A352" s="36"/>
      <c r="B352" s="36" t="s">
        <v>2406</v>
      </c>
      <c r="C352" s="36" t="s">
        <v>279</v>
      </c>
      <c r="D352" s="36" t="s">
        <v>1077</v>
      </c>
      <c r="E352" s="36"/>
      <c r="F352" s="36" t="s">
        <v>792</v>
      </c>
      <c r="G352" s="36" t="s">
        <v>2407</v>
      </c>
    </row>
    <row r="353" spans="1:7" x14ac:dyDescent="0.35">
      <c r="A353" s="18" t="s">
        <v>2408</v>
      </c>
      <c r="B353" s="32" t="s">
        <v>1127</v>
      </c>
      <c r="C353" s="95" t="s">
        <v>250</v>
      </c>
      <c r="D353" s="122" t="s">
        <v>250</v>
      </c>
      <c r="E353" s="21"/>
      <c r="F353" s="46"/>
      <c r="G353" s="46"/>
    </row>
    <row r="354" spans="1:7" x14ac:dyDescent="0.35">
      <c r="A354" s="18" t="s">
        <v>2409</v>
      </c>
      <c r="B354" s="32" t="s">
        <v>1129</v>
      </c>
      <c r="C354" s="95" t="s">
        <v>250</v>
      </c>
      <c r="D354" s="122" t="s">
        <v>250</v>
      </c>
      <c r="E354" s="21"/>
      <c r="F354" s="46"/>
      <c r="G354" s="46"/>
    </row>
    <row r="355" spans="1:7" x14ac:dyDescent="0.35">
      <c r="A355" s="18" t="s">
        <v>2410</v>
      </c>
      <c r="B355" s="32" t="s">
        <v>1131</v>
      </c>
      <c r="C355" s="95" t="s">
        <v>250</v>
      </c>
      <c r="D355" s="122" t="s">
        <v>250</v>
      </c>
      <c r="E355" s="21"/>
      <c r="F355" s="46"/>
      <c r="G355" s="46"/>
    </row>
    <row r="356" spans="1:7" x14ac:dyDescent="0.35">
      <c r="A356" s="18" t="s">
        <v>2411</v>
      </c>
      <c r="B356" s="32" t="s">
        <v>1133</v>
      </c>
      <c r="C356" s="95" t="s">
        <v>250</v>
      </c>
      <c r="D356" s="122" t="s">
        <v>250</v>
      </c>
      <c r="E356" s="21"/>
      <c r="F356" s="46"/>
      <c r="G356" s="46"/>
    </row>
    <row r="357" spans="1:7" x14ac:dyDescent="0.35">
      <c r="A357" s="18" t="s">
        <v>2412</v>
      </c>
      <c r="B357" s="32" t="s">
        <v>1135</v>
      </c>
      <c r="C357" s="95" t="s">
        <v>250</v>
      </c>
      <c r="D357" s="122" t="s">
        <v>250</v>
      </c>
      <c r="E357" s="21"/>
      <c r="F357" s="46"/>
      <c r="G357" s="46"/>
    </row>
    <row r="358" spans="1:7" x14ac:dyDescent="0.35">
      <c r="A358" s="18" t="s">
        <v>2413</v>
      </c>
      <c r="B358" s="32" t="s">
        <v>1137</v>
      </c>
      <c r="C358" s="95" t="s">
        <v>250</v>
      </c>
      <c r="D358" s="122" t="s">
        <v>250</v>
      </c>
      <c r="E358" s="21"/>
      <c r="F358" s="46"/>
      <c r="G358" s="46"/>
    </row>
    <row r="359" spans="1:7" x14ac:dyDescent="0.35">
      <c r="A359" s="18" t="s">
        <v>2414</v>
      </c>
      <c r="B359" s="32" t="s">
        <v>1139</v>
      </c>
      <c r="C359" s="95" t="s">
        <v>250</v>
      </c>
      <c r="D359" s="122" t="s">
        <v>250</v>
      </c>
      <c r="E359" s="21"/>
      <c r="F359" s="46"/>
      <c r="G359" s="46"/>
    </row>
    <row r="360" spans="1:7" x14ac:dyDescent="0.35">
      <c r="A360" s="18" t="s">
        <v>2415</v>
      </c>
      <c r="B360" s="32" t="s">
        <v>1141</v>
      </c>
      <c r="C360" s="95" t="s">
        <v>250</v>
      </c>
      <c r="D360" s="122" t="s">
        <v>250</v>
      </c>
      <c r="E360" s="21"/>
      <c r="F360" s="46"/>
      <c r="G360" s="46"/>
    </row>
    <row r="361" spans="1:7" x14ac:dyDescent="0.35">
      <c r="A361" s="18" t="s">
        <v>2416</v>
      </c>
      <c r="B361" s="32" t="s">
        <v>1143</v>
      </c>
      <c r="C361" s="40" t="s">
        <v>250</v>
      </c>
      <c r="D361" s="18" t="s">
        <v>250</v>
      </c>
      <c r="E361" s="21"/>
      <c r="F361" s="46"/>
      <c r="G361" s="46"/>
    </row>
    <row r="362" spans="1:7" x14ac:dyDescent="0.35">
      <c r="A362" s="18" t="s">
        <v>2417</v>
      </c>
      <c r="B362" s="18" t="s">
        <v>1145</v>
      </c>
      <c r="C362" s="40" t="s">
        <v>250</v>
      </c>
      <c r="D362" s="18" t="s">
        <v>250</v>
      </c>
      <c r="F362" s="46"/>
      <c r="G362" s="46"/>
    </row>
    <row r="363" spans="1:7" x14ac:dyDescent="0.35">
      <c r="A363" s="18" t="s">
        <v>2418</v>
      </c>
      <c r="B363" s="18" t="s">
        <v>1147</v>
      </c>
      <c r="C363" s="40" t="s">
        <v>250</v>
      </c>
      <c r="D363" s="18" t="s">
        <v>250</v>
      </c>
      <c r="F363" s="46"/>
      <c r="G363" s="46"/>
    </row>
    <row r="364" spans="1:7" x14ac:dyDescent="0.35">
      <c r="A364" s="18" t="s">
        <v>2419</v>
      </c>
      <c r="B364" s="32" t="s">
        <v>1149</v>
      </c>
      <c r="C364" s="40" t="s">
        <v>250</v>
      </c>
      <c r="D364" s="18" t="s">
        <v>250</v>
      </c>
      <c r="E364" s="21"/>
      <c r="F364" s="46"/>
      <c r="G364" s="46"/>
    </row>
    <row r="365" spans="1:7" x14ac:dyDescent="0.35">
      <c r="A365" s="18" t="s">
        <v>2420</v>
      </c>
      <c r="B365" s="18" t="s">
        <v>1097</v>
      </c>
      <c r="C365" s="40" t="s">
        <v>250</v>
      </c>
      <c r="D365" s="92" t="s">
        <v>250</v>
      </c>
      <c r="E365" s="21"/>
      <c r="F365" s="46"/>
      <c r="G365" s="46"/>
    </row>
    <row r="366" spans="1:7" x14ac:dyDescent="0.35">
      <c r="A366" s="18" t="s">
        <v>2421</v>
      </c>
      <c r="B366" s="32" t="s">
        <v>315</v>
      </c>
      <c r="C366" s="40">
        <v>0</v>
      </c>
      <c r="D366" s="92">
        <v>0</v>
      </c>
      <c r="E366" s="21"/>
      <c r="F366" s="80">
        <v>0</v>
      </c>
      <c r="G366" s="80">
        <v>0</v>
      </c>
    </row>
    <row r="367" spans="1:7" x14ac:dyDescent="0.35">
      <c r="A367" s="18" t="s">
        <v>2422</v>
      </c>
      <c r="B367" s="32"/>
      <c r="C367" s="95"/>
      <c r="D367" s="122"/>
      <c r="E367" s="21"/>
      <c r="F367" s="46"/>
      <c r="G367" s="46"/>
    </row>
    <row r="368" spans="1:7" x14ac:dyDescent="0.35">
      <c r="A368" s="18" t="s">
        <v>2423</v>
      </c>
      <c r="B368" s="32"/>
      <c r="C368" s="95"/>
      <c r="D368" s="122"/>
      <c r="E368" s="21"/>
      <c r="F368" s="46"/>
      <c r="G368" s="46"/>
    </row>
    <row r="369" spans="1:7" x14ac:dyDescent="0.35">
      <c r="A369" s="18" t="s">
        <v>2424</v>
      </c>
      <c r="B369" s="32"/>
      <c r="C369" s="95"/>
      <c r="D369" s="122"/>
      <c r="E369" s="21"/>
      <c r="F369" s="46"/>
      <c r="G369" s="46"/>
    </row>
    <row r="370" spans="1:7" x14ac:dyDescent="0.35">
      <c r="A370" s="18" t="s">
        <v>2425</v>
      </c>
      <c r="B370" s="32"/>
      <c r="C370" s="95"/>
      <c r="D370" s="122"/>
      <c r="E370" s="21"/>
      <c r="F370" s="46"/>
      <c r="G370" s="46"/>
    </row>
    <row r="371" spans="1:7" x14ac:dyDescent="0.35">
      <c r="A371" s="18" t="s">
        <v>2426</v>
      </c>
      <c r="B371" s="32"/>
      <c r="C371" s="95"/>
      <c r="D371" s="122"/>
      <c r="E371" s="21"/>
      <c r="F371" s="46"/>
      <c r="G371" s="46"/>
    </row>
    <row r="372" spans="1:7" x14ac:dyDescent="0.35">
      <c r="A372" s="18" t="s">
        <v>2427</v>
      </c>
      <c r="B372" s="32"/>
      <c r="C372" s="95"/>
      <c r="D372" s="122"/>
      <c r="E372" s="21"/>
      <c r="F372" s="46"/>
      <c r="G372" s="46"/>
    </row>
    <row r="373" spans="1:7" x14ac:dyDescent="0.35">
      <c r="A373" s="18" t="s">
        <v>2428</v>
      </c>
      <c r="B373" s="32"/>
      <c r="C373" s="95"/>
      <c r="D373" s="122"/>
      <c r="E373" s="21"/>
      <c r="F373" s="46"/>
      <c r="G373" s="46"/>
    </row>
    <row r="374" spans="1:7" x14ac:dyDescent="0.35">
      <c r="A374" s="18" t="s">
        <v>2429</v>
      </c>
      <c r="B374" s="32"/>
      <c r="C374" s="40"/>
      <c r="D374" s="92"/>
      <c r="E374" s="21"/>
      <c r="F374" s="93"/>
      <c r="G374" s="93"/>
    </row>
    <row r="375" spans="1:7" x14ac:dyDescent="0.35">
      <c r="A375" s="18" t="s">
        <v>2430</v>
      </c>
      <c r="B375" s="32"/>
      <c r="C375" s="18"/>
      <c r="D375" s="18"/>
      <c r="E375" s="21"/>
      <c r="F375" s="21"/>
      <c r="G375" s="21"/>
    </row>
    <row r="376" spans="1:7" x14ac:dyDescent="0.35">
      <c r="A376" s="18" t="s">
        <v>2431</v>
      </c>
      <c r="B376" s="32"/>
      <c r="C376" s="18"/>
      <c r="D376" s="18"/>
      <c r="E376" s="21"/>
      <c r="F376" s="21"/>
      <c r="G376" s="21"/>
    </row>
    <row r="377" spans="1:7" x14ac:dyDescent="0.35">
      <c r="A377" s="36"/>
      <c r="B377" s="36" t="s">
        <v>2432</v>
      </c>
      <c r="C377" s="36" t="s">
        <v>279</v>
      </c>
      <c r="D377" s="36" t="s">
        <v>1077</v>
      </c>
      <c r="E377" s="36"/>
      <c r="F377" s="36" t="s">
        <v>792</v>
      </c>
      <c r="G377" s="36" t="s">
        <v>2407</v>
      </c>
    </row>
    <row r="378" spans="1:7" x14ac:dyDescent="0.35">
      <c r="A378" s="18" t="s">
        <v>2433</v>
      </c>
      <c r="B378" s="32" t="s">
        <v>1164</v>
      </c>
      <c r="C378" s="95" t="s">
        <v>250</v>
      </c>
      <c r="D378" s="122" t="s">
        <v>250</v>
      </c>
      <c r="E378" s="21"/>
      <c r="F378" s="46"/>
      <c r="G378" s="46"/>
    </row>
    <row r="379" spans="1:7" x14ac:dyDescent="0.35">
      <c r="A379" s="18" t="s">
        <v>2434</v>
      </c>
      <c r="B379" s="94" t="s">
        <v>1166</v>
      </c>
      <c r="C379" s="95" t="s">
        <v>250</v>
      </c>
      <c r="D379" s="122" t="s">
        <v>250</v>
      </c>
      <c r="E379" s="21"/>
      <c r="F379" s="46"/>
      <c r="G379" s="46"/>
    </row>
    <row r="380" spans="1:7" x14ac:dyDescent="0.35">
      <c r="A380" s="18" t="s">
        <v>2435</v>
      </c>
      <c r="B380" s="32" t="s">
        <v>1168</v>
      </c>
      <c r="C380" s="95" t="s">
        <v>250</v>
      </c>
      <c r="D380" s="122" t="s">
        <v>250</v>
      </c>
      <c r="E380" s="21"/>
      <c r="F380" s="46"/>
      <c r="G380" s="46"/>
    </row>
    <row r="381" spans="1:7" x14ac:dyDescent="0.35">
      <c r="A381" s="18" t="s">
        <v>2436</v>
      </c>
      <c r="B381" s="32" t="s">
        <v>1170</v>
      </c>
      <c r="C381" s="95" t="s">
        <v>250</v>
      </c>
      <c r="D381" s="122" t="s">
        <v>250</v>
      </c>
      <c r="E381" s="21"/>
      <c r="F381" s="46"/>
      <c r="G381" s="46"/>
    </row>
    <row r="382" spans="1:7" x14ac:dyDescent="0.35">
      <c r="A382" s="18" t="s">
        <v>2437</v>
      </c>
      <c r="B382" s="32" t="s">
        <v>1172</v>
      </c>
      <c r="C382" s="95" t="s">
        <v>250</v>
      </c>
      <c r="D382" s="122" t="s">
        <v>250</v>
      </c>
      <c r="E382" s="21"/>
      <c r="F382" s="46"/>
      <c r="G382" s="46"/>
    </row>
    <row r="383" spans="1:7" x14ac:dyDescent="0.35">
      <c r="A383" s="18" t="s">
        <v>2438</v>
      </c>
      <c r="B383" s="32" t="s">
        <v>1174</v>
      </c>
      <c r="C383" s="95" t="s">
        <v>250</v>
      </c>
      <c r="D383" s="122" t="s">
        <v>250</v>
      </c>
      <c r="E383" s="21"/>
      <c r="F383" s="46"/>
      <c r="G383" s="46"/>
    </row>
    <row r="384" spans="1:7" x14ac:dyDescent="0.35">
      <c r="A384" s="18" t="s">
        <v>2439</v>
      </c>
      <c r="B384" s="32" t="s">
        <v>657</v>
      </c>
      <c r="C384" s="95" t="s">
        <v>250</v>
      </c>
      <c r="D384" s="122" t="s">
        <v>250</v>
      </c>
      <c r="E384" s="21"/>
      <c r="F384" s="46"/>
      <c r="G384" s="46"/>
    </row>
    <row r="385" spans="1:7" x14ac:dyDescent="0.35">
      <c r="A385" s="18" t="s">
        <v>2440</v>
      </c>
      <c r="B385" s="32" t="s">
        <v>315</v>
      </c>
      <c r="C385" s="40">
        <v>0</v>
      </c>
      <c r="D385" s="92">
        <v>0</v>
      </c>
      <c r="E385" s="21"/>
      <c r="F385" s="93">
        <v>0</v>
      </c>
      <c r="G385" s="93">
        <v>0</v>
      </c>
    </row>
    <row r="386" spans="1:7" x14ac:dyDescent="0.35">
      <c r="A386" s="18" t="s">
        <v>2441</v>
      </c>
      <c r="B386" s="32"/>
      <c r="C386" s="18"/>
      <c r="D386" s="18"/>
      <c r="E386" s="21"/>
      <c r="F386" s="21"/>
      <c r="G386" s="21"/>
    </row>
    <row r="387" spans="1:7" x14ac:dyDescent="0.35">
      <c r="A387" s="36"/>
      <c r="B387" s="36" t="s">
        <v>2442</v>
      </c>
      <c r="C387" s="36" t="s">
        <v>279</v>
      </c>
      <c r="D387" s="36" t="s">
        <v>1077</v>
      </c>
      <c r="E387" s="36"/>
      <c r="F387" s="36" t="s">
        <v>792</v>
      </c>
      <c r="G387" s="36" t="s">
        <v>2407</v>
      </c>
    </row>
    <row r="388" spans="1:7" x14ac:dyDescent="0.35">
      <c r="A388" s="18" t="s">
        <v>2443</v>
      </c>
      <c r="B388" s="32" t="s">
        <v>2444</v>
      </c>
      <c r="C388" s="95" t="s">
        <v>250</v>
      </c>
      <c r="D388" s="122" t="s">
        <v>250</v>
      </c>
      <c r="E388" s="21"/>
      <c r="F388" s="46"/>
      <c r="G388" s="46"/>
    </row>
    <row r="389" spans="1:7" x14ac:dyDescent="0.35">
      <c r="A389" s="18" t="s">
        <v>2445</v>
      </c>
      <c r="B389" s="94" t="s">
        <v>1424</v>
      </c>
      <c r="C389" s="95" t="s">
        <v>250</v>
      </c>
      <c r="D389" s="122" t="s">
        <v>250</v>
      </c>
      <c r="E389" s="21"/>
      <c r="F389" s="46"/>
      <c r="G389" s="46"/>
    </row>
    <row r="390" spans="1:7" x14ac:dyDescent="0.35">
      <c r="A390" s="18" t="s">
        <v>2446</v>
      </c>
      <c r="B390" s="32" t="s">
        <v>657</v>
      </c>
      <c r="C390" s="95" t="s">
        <v>250</v>
      </c>
      <c r="D390" s="122" t="s">
        <v>250</v>
      </c>
      <c r="E390" s="21"/>
      <c r="F390" s="46"/>
      <c r="G390" s="46"/>
    </row>
    <row r="391" spans="1:7" x14ac:dyDescent="0.35">
      <c r="A391" s="18" t="s">
        <v>2447</v>
      </c>
      <c r="B391" s="18" t="s">
        <v>1097</v>
      </c>
      <c r="C391" s="95" t="s">
        <v>250</v>
      </c>
      <c r="D391" s="122" t="s">
        <v>250</v>
      </c>
      <c r="E391" s="21"/>
      <c r="F391" s="46"/>
      <c r="G391" s="46"/>
    </row>
    <row r="392" spans="1:7" x14ac:dyDescent="0.35">
      <c r="A392" s="18" t="s">
        <v>2448</v>
      </c>
      <c r="B392" s="32" t="s">
        <v>315</v>
      </c>
      <c r="C392" s="40">
        <v>0</v>
      </c>
      <c r="D392" s="92">
        <v>0</v>
      </c>
      <c r="E392" s="21"/>
      <c r="F392" s="93">
        <v>0</v>
      </c>
      <c r="G392" s="93">
        <v>0</v>
      </c>
    </row>
    <row r="393" spans="1:7" x14ac:dyDescent="0.35">
      <c r="A393" s="18" t="s">
        <v>2449</v>
      </c>
      <c r="B393" s="18"/>
      <c r="C393" s="80"/>
      <c r="D393" s="18"/>
      <c r="E393" s="12"/>
      <c r="F393" s="12"/>
      <c r="G393" s="12"/>
    </row>
    <row r="394" spans="1:7" x14ac:dyDescent="0.35">
      <c r="A394" s="36"/>
      <c r="B394" s="36" t="s">
        <v>1449</v>
      </c>
      <c r="C394" s="36" t="s">
        <v>1187</v>
      </c>
      <c r="D394" s="36" t="s">
        <v>1188</v>
      </c>
      <c r="E394" s="36"/>
      <c r="F394" s="36" t="s">
        <v>1189</v>
      </c>
      <c r="G394" s="36"/>
    </row>
    <row r="395" spans="1:7" x14ac:dyDescent="0.35">
      <c r="A395" s="18" t="s">
        <v>2450</v>
      </c>
      <c r="B395" s="32" t="s">
        <v>1164</v>
      </c>
      <c r="C395" s="85" t="s">
        <v>250</v>
      </c>
      <c r="D395" s="34" t="s">
        <v>250</v>
      </c>
      <c r="E395" s="12"/>
      <c r="F395" s="34" t="s">
        <v>250</v>
      </c>
      <c r="G395" s="46"/>
    </row>
    <row r="396" spans="1:7" x14ac:dyDescent="0.35">
      <c r="A396" s="18" t="s">
        <v>2451</v>
      </c>
      <c r="B396" s="94" t="s">
        <v>1166</v>
      </c>
      <c r="C396" s="85" t="s">
        <v>250</v>
      </c>
      <c r="D396" s="34" t="s">
        <v>250</v>
      </c>
      <c r="E396" s="12"/>
      <c r="F396" s="34" t="s">
        <v>250</v>
      </c>
      <c r="G396" s="46"/>
    </row>
    <row r="397" spans="1:7" x14ac:dyDescent="0.35">
      <c r="A397" s="18" t="s">
        <v>2452</v>
      </c>
      <c r="B397" s="32" t="s">
        <v>1168</v>
      </c>
      <c r="C397" s="85" t="s">
        <v>250</v>
      </c>
      <c r="D397" s="34" t="s">
        <v>250</v>
      </c>
      <c r="E397" s="12"/>
      <c r="F397" s="34" t="s">
        <v>250</v>
      </c>
      <c r="G397" s="46"/>
    </row>
    <row r="398" spans="1:7" x14ac:dyDescent="0.35">
      <c r="A398" s="18" t="s">
        <v>2453</v>
      </c>
      <c r="B398" s="32" t="s">
        <v>1170</v>
      </c>
      <c r="C398" s="85" t="s">
        <v>250</v>
      </c>
      <c r="D398" s="34" t="s">
        <v>250</v>
      </c>
      <c r="E398" s="12"/>
      <c r="F398" s="34" t="s">
        <v>250</v>
      </c>
      <c r="G398" s="46"/>
    </row>
    <row r="399" spans="1:7" x14ac:dyDescent="0.35">
      <c r="A399" s="18" t="s">
        <v>2454</v>
      </c>
      <c r="B399" s="32" t="s">
        <v>1172</v>
      </c>
      <c r="C399" s="85" t="s">
        <v>250</v>
      </c>
      <c r="D399" s="34" t="s">
        <v>250</v>
      </c>
      <c r="E399" s="12"/>
      <c r="F399" s="34" t="s">
        <v>250</v>
      </c>
      <c r="G399" s="46"/>
    </row>
    <row r="400" spans="1:7" x14ac:dyDescent="0.35">
      <c r="A400" s="18" t="s">
        <v>2455</v>
      </c>
      <c r="B400" s="32" t="s">
        <v>1174</v>
      </c>
      <c r="C400" s="85" t="s">
        <v>250</v>
      </c>
      <c r="D400" s="34" t="s">
        <v>250</v>
      </c>
      <c r="E400" s="12"/>
      <c r="F400" s="34" t="s">
        <v>250</v>
      </c>
      <c r="G400" s="46"/>
    </row>
    <row r="401" spans="1:7" x14ac:dyDescent="0.35">
      <c r="A401" s="18" t="s">
        <v>2456</v>
      </c>
      <c r="B401" s="32" t="s">
        <v>657</v>
      </c>
      <c r="C401" s="85" t="s">
        <v>250</v>
      </c>
      <c r="D401" s="34" t="s">
        <v>250</v>
      </c>
      <c r="E401" s="12"/>
      <c r="F401" s="34" t="s">
        <v>250</v>
      </c>
      <c r="G401" s="46"/>
    </row>
    <row r="402" spans="1:7" x14ac:dyDescent="0.35">
      <c r="A402" s="18" t="s">
        <v>2457</v>
      </c>
      <c r="B402" s="32" t="s">
        <v>1097</v>
      </c>
      <c r="C402" s="85" t="s">
        <v>250</v>
      </c>
      <c r="D402" s="34" t="s">
        <v>250</v>
      </c>
      <c r="E402" s="12"/>
      <c r="F402" s="34" t="s">
        <v>250</v>
      </c>
      <c r="G402" s="46"/>
    </row>
    <row r="403" spans="1:7" x14ac:dyDescent="0.35">
      <c r="A403" s="18" t="s">
        <v>2458</v>
      </c>
      <c r="B403" s="32" t="s">
        <v>315</v>
      </c>
      <c r="C403" s="40">
        <v>0</v>
      </c>
      <c r="D403" s="40">
        <v>0</v>
      </c>
      <c r="E403" s="12"/>
      <c r="F403" s="18"/>
      <c r="G403" s="46"/>
    </row>
    <row r="404" spans="1:7" x14ac:dyDescent="0.35">
      <c r="A404" s="18" t="s">
        <v>2459</v>
      </c>
      <c r="B404" s="18" t="s">
        <v>1200</v>
      </c>
      <c r="C404" s="18"/>
      <c r="D404" s="18"/>
      <c r="E404" s="18"/>
      <c r="F404" s="34" t="s">
        <v>250</v>
      </c>
      <c r="G404" s="46"/>
    </row>
    <row r="405" spans="1:7" x14ac:dyDescent="0.35">
      <c r="A405" s="18" t="s">
        <v>2460</v>
      </c>
      <c r="B405" s="105"/>
      <c r="C405" s="18"/>
      <c r="D405" s="18"/>
      <c r="E405" s="12"/>
      <c r="F405" s="46"/>
      <c r="G405" s="46"/>
    </row>
    <row r="406" spans="1:7" x14ac:dyDescent="0.35">
      <c r="A406" s="18" t="s">
        <v>2461</v>
      </c>
      <c r="B406" s="105"/>
      <c r="C406" s="18"/>
      <c r="D406" s="18"/>
      <c r="E406" s="12"/>
      <c r="F406" s="46"/>
      <c r="G406" s="46"/>
    </row>
    <row r="407" spans="1:7" x14ac:dyDescent="0.35">
      <c r="A407" s="18" t="s">
        <v>2462</v>
      </c>
      <c r="B407" s="105"/>
      <c r="C407" s="18"/>
      <c r="D407" s="18"/>
      <c r="E407" s="12"/>
      <c r="F407" s="46"/>
      <c r="G407" s="46"/>
    </row>
    <row r="408" spans="1:7" x14ac:dyDescent="0.35">
      <c r="A408" s="18" t="s">
        <v>2463</v>
      </c>
      <c r="B408" s="105"/>
      <c r="C408" s="18"/>
      <c r="D408" s="18"/>
      <c r="E408" s="12"/>
      <c r="F408" s="46"/>
      <c r="G408" s="46"/>
    </row>
    <row r="409" spans="1:7" x14ac:dyDescent="0.35">
      <c r="A409" s="18" t="s">
        <v>2464</v>
      </c>
      <c r="B409" s="105"/>
      <c r="C409" s="18"/>
      <c r="D409" s="18"/>
      <c r="E409" s="12"/>
      <c r="F409" s="46"/>
      <c r="G409" s="46"/>
    </row>
    <row r="410" spans="1:7" x14ac:dyDescent="0.35">
      <c r="A410" s="18" t="s">
        <v>2465</v>
      </c>
      <c r="B410" s="105"/>
      <c r="C410" s="18"/>
      <c r="D410" s="18"/>
      <c r="E410" s="12"/>
      <c r="F410" s="46"/>
      <c r="G410" s="46"/>
    </row>
    <row r="411" spans="1:7" x14ac:dyDescent="0.35">
      <c r="A411" s="18" t="s">
        <v>2466</v>
      </c>
      <c r="B411" s="105"/>
      <c r="C411" s="18"/>
      <c r="D411" s="18"/>
      <c r="E411" s="12"/>
      <c r="F411" s="46"/>
      <c r="G411" s="46"/>
    </row>
    <row r="412" spans="1:7" x14ac:dyDescent="0.35">
      <c r="A412" s="18" t="s">
        <v>2467</v>
      </c>
      <c r="B412" s="32"/>
      <c r="C412" s="18"/>
      <c r="D412" s="18"/>
      <c r="E412" s="12"/>
      <c r="F412" s="46"/>
      <c r="G412" s="46"/>
    </row>
    <row r="413" spans="1:7" x14ac:dyDescent="0.35">
      <c r="A413" s="18" t="s">
        <v>2468</v>
      </c>
      <c r="B413" s="32"/>
      <c r="C413" s="40"/>
      <c r="D413" s="18"/>
      <c r="E413" s="12"/>
      <c r="F413" s="128"/>
      <c r="G413" s="128"/>
    </row>
    <row r="414" spans="1:7" x14ac:dyDescent="0.35">
      <c r="A414" s="18" t="s">
        <v>2469</v>
      </c>
      <c r="B414" s="18"/>
      <c r="C414" s="43"/>
      <c r="D414" s="18"/>
      <c r="E414" s="12"/>
      <c r="F414" s="12"/>
      <c r="G414" s="12"/>
    </row>
    <row r="415" spans="1:7" x14ac:dyDescent="0.35">
      <c r="A415" s="18" t="s">
        <v>2470</v>
      </c>
      <c r="B415" s="18"/>
      <c r="C415" s="43"/>
      <c r="D415" s="18"/>
      <c r="E415" s="12"/>
      <c r="F415" s="12"/>
      <c r="G415" s="12"/>
    </row>
    <row r="416" spans="1:7" x14ac:dyDescent="0.35">
      <c r="A416" s="18" t="s">
        <v>2471</v>
      </c>
      <c r="B416" s="18"/>
      <c r="C416" s="43"/>
      <c r="D416" s="18"/>
      <c r="E416" s="12"/>
      <c r="F416" s="12"/>
      <c r="G416" s="12"/>
    </row>
    <row r="417" spans="1:7" x14ac:dyDescent="0.35">
      <c r="A417" s="18" t="s">
        <v>2472</v>
      </c>
      <c r="B417" s="18"/>
      <c r="C417" s="43"/>
      <c r="D417" s="18"/>
      <c r="E417" s="12"/>
      <c r="F417" s="12"/>
      <c r="G417" s="12"/>
    </row>
    <row r="418" spans="1:7" x14ac:dyDescent="0.35">
      <c r="A418" s="18" t="s">
        <v>2473</v>
      </c>
      <c r="B418" s="18"/>
      <c r="C418" s="43"/>
      <c r="D418" s="18"/>
      <c r="E418" s="12"/>
      <c r="F418" s="12"/>
      <c r="G418" s="12"/>
    </row>
    <row r="419" spans="1:7" x14ac:dyDescent="0.35">
      <c r="A419" s="18" t="s">
        <v>2474</v>
      </c>
      <c r="B419" s="18"/>
      <c r="C419" s="43"/>
      <c r="D419" s="18"/>
      <c r="E419" s="12"/>
      <c r="F419" s="12"/>
      <c r="G419" s="12"/>
    </row>
    <row r="420" spans="1:7" x14ac:dyDescent="0.35">
      <c r="A420" s="18" t="s">
        <v>2475</v>
      </c>
      <c r="B420" s="18"/>
      <c r="C420" s="43"/>
      <c r="D420" s="18"/>
      <c r="E420" s="12"/>
      <c r="F420" s="12"/>
      <c r="G420" s="12"/>
    </row>
    <row r="421" spans="1:7" x14ac:dyDescent="0.35">
      <c r="A421" s="18" t="s">
        <v>2476</v>
      </c>
      <c r="B421" s="18"/>
      <c r="C421" s="43"/>
      <c r="D421" s="18"/>
      <c r="E421" s="12"/>
      <c r="F421" s="12"/>
      <c r="G421" s="12"/>
    </row>
    <row r="422" spans="1:7" x14ac:dyDescent="0.35">
      <c r="A422" s="18" t="s">
        <v>2477</v>
      </c>
      <c r="B422" s="18"/>
      <c r="C422" s="43"/>
      <c r="D422" s="18"/>
      <c r="E422" s="12"/>
      <c r="F422" s="12"/>
      <c r="G422" s="12"/>
    </row>
    <row r="423" spans="1:7" x14ac:dyDescent="0.35">
      <c r="A423" s="18" t="s">
        <v>2478</v>
      </c>
      <c r="B423" s="18"/>
      <c r="C423" s="43"/>
      <c r="D423" s="18"/>
      <c r="E423" s="12"/>
      <c r="F423" s="12"/>
      <c r="G423" s="12"/>
    </row>
    <row r="424" spans="1:7" x14ac:dyDescent="0.35">
      <c r="A424" s="18" t="s">
        <v>2479</v>
      </c>
      <c r="B424" s="18"/>
      <c r="C424" s="43"/>
      <c r="D424" s="18"/>
      <c r="E424" s="12"/>
      <c r="F424" s="12"/>
      <c r="G424" s="12"/>
    </row>
    <row r="425" spans="1:7" x14ac:dyDescent="0.35">
      <c r="A425" s="18" t="s">
        <v>2480</v>
      </c>
      <c r="B425" s="18"/>
      <c r="C425" s="43"/>
      <c r="D425" s="18"/>
      <c r="E425" s="12"/>
      <c r="F425" s="12"/>
      <c r="G425" s="12"/>
    </row>
    <row r="426" spans="1:7" x14ac:dyDescent="0.35">
      <c r="A426" s="18" t="s">
        <v>2481</v>
      </c>
      <c r="B426" s="18"/>
      <c r="C426" s="43"/>
      <c r="D426" s="18"/>
      <c r="E426" s="12"/>
      <c r="F426" s="12"/>
      <c r="G426" s="12"/>
    </row>
    <row r="427" spans="1:7" x14ac:dyDescent="0.35">
      <c r="A427" s="18" t="s">
        <v>2482</v>
      </c>
      <c r="B427" s="18"/>
      <c r="C427" s="43"/>
      <c r="D427" s="18"/>
      <c r="E427" s="12"/>
      <c r="F427" s="12"/>
      <c r="G427" s="12"/>
    </row>
    <row r="428" spans="1:7" x14ac:dyDescent="0.35">
      <c r="A428" s="18" t="s">
        <v>2483</v>
      </c>
      <c r="B428" s="18"/>
      <c r="C428" s="43"/>
      <c r="D428" s="18"/>
      <c r="E428" s="12"/>
      <c r="F428" s="12"/>
      <c r="G428" s="12"/>
    </row>
    <row r="429" spans="1:7" x14ac:dyDescent="0.35">
      <c r="A429" s="18" t="s">
        <v>2484</v>
      </c>
      <c r="B429" s="18"/>
      <c r="C429" s="43"/>
      <c r="D429" s="18"/>
      <c r="E429" s="12"/>
      <c r="F429" s="12"/>
      <c r="G429" s="12"/>
    </row>
    <row r="430" spans="1:7" x14ac:dyDescent="0.35">
      <c r="A430" s="18" t="s">
        <v>2485</v>
      </c>
      <c r="B430" s="18"/>
      <c r="C430" s="43"/>
      <c r="D430" s="18"/>
      <c r="E430" s="12"/>
      <c r="F430" s="12"/>
      <c r="G430" s="12"/>
    </row>
    <row r="431" spans="1:7" x14ac:dyDescent="0.35">
      <c r="A431" s="18" t="s">
        <v>2486</v>
      </c>
      <c r="B431" s="18"/>
      <c r="C431" s="43"/>
      <c r="D431" s="18"/>
      <c r="E431" s="12"/>
      <c r="F431" s="12"/>
      <c r="G431" s="12"/>
    </row>
    <row r="432" spans="1:7" x14ac:dyDescent="0.35">
      <c r="A432" s="18" t="s">
        <v>2487</v>
      </c>
      <c r="B432" s="18"/>
      <c r="C432" s="43"/>
      <c r="D432" s="18"/>
      <c r="E432" s="12"/>
      <c r="F432" s="12"/>
      <c r="G432" s="12"/>
    </row>
    <row r="433" spans="1:7" x14ac:dyDescent="0.35">
      <c r="A433" s="18" t="s">
        <v>2488</v>
      </c>
      <c r="B433" s="18"/>
      <c r="C433" s="43"/>
      <c r="D433" s="18"/>
      <c r="E433" s="12"/>
      <c r="F433" s="12"/>
      <c r="G433" s="12"/>
    </row>
    <row r="434" spans="1:7" x14ac:dyDescent="0.35">
      <c r="A434" s="18" t="s">
        <v>2489</v>
      </c>
      <c r="B434" s="18"/>
      <c r="C434" s="43"/>
      <c r="D434" s="18"/>
      <c r="E434" s="12"/>
      <c r="F434" s="12"/>
      <c r="G434" s="12"/>
    </row>
    <row r="435" spans="1:7" x14ac:dyDescent="0.35">
      <c r="A435" s="18" t="s">
        <v>2490</v>
      </c>
      <c r="B435" s="18"/>
      <c r="C435" s="43"/>
      <c r="D435" s="18"/>
      <c r="E435" s="12"/>
      <c r="F435" s="12"/>
      <c r="G435" s="12"/>
    </row>
    <row r="436" spans="1:7" x14ac:dyDescent="0.35">
      <c r="A436" s="18" t="s">
        <v>2491</v>
      </c>
      <c r="B436" s="18"/>
      <c r="C436" s="43"/>
      <c r="D436" s="18"/>
      <c r="E436" s="12"/>
      <c r="F436" s="12"/>
      <c r="G436" s="12"/>
    </row>
    <row r="437" spans="1:7" x14ac:dyDescent="0.35">
      <c r="A437" s="18" t="s">
        <v>2492</v>
      </c>
      <c r="B437" s="18"/>
      <c r="C437" s="43"/>
      <c r="D437" s="18"/>
      <c r="E437" s="12"/>
      <c r="F437" s="12"/>
      <c r="G437" s="12"/>
    </row>
    <row r="438" spans="1:7" x14ac:dyDescent="0.35">
      <c r="A438" s="18" t="s">
        <v>2493</v>
      </c>
      <c r="B438" s="18"/>
      <c r="C438" s="43"/>
      <c r="D438" s="18"/>
      <c r="E438" s="12"/>
      <c r="F438" s="12"/>
      <c r="G438" s="12"/>
    </row>
    <row r="439" spans="1:7" x14ac:dyDescent="0.35">
      <c r="A439" s="18" t="s">
        <v>2494</v>
      </c>
      <c r="B439" s="18"/>
      <c r="C439" s="43"/>
      <c r="D439" s="18"/>
      <c r="E439" s="12"/>
      <c r="F439" s="12"/>
      <c r="G439" s="12"/>
    </row>
    <row r="440" spans="1:7" x14ac:dyDescent="0.35">
      <c r="A440" s="18" t="s">
        <v>2495</v>
      </c>
      <c r="B440" s="18"/>
      <c r="C440" s="43"/>
      <c r="D440" s="18"/>
      <c r="E440" s="12"/>
      <c r="F440" s="12"/>
      <c r="G440" s="12"/>
    </row>
    <row r="441" spans="1:7" x14ac:dyDescent="0.35">
      <c r="A441" s="18" t="s">
        <v>2496</v>
      </c>
      <c r="B441" s="18"/>
      <c r="C441" s="43"/>
      <c r="D441" s="18"/>
      <c r="E441" s="12"/>
      <c r="F441" s="12"/>
      <c r="G441" s="12"/>
    </row>
    <row r="442" spans="1:7" x14ac:dyDescent="0.35">
      <c r="A442" s="18" t="s">
        <v>2497</v>
      </c>
      <c r="B442" s="18"/>
      <c r="C442" s="43"/>
      <c r="D442" s="18"/>
      <c r="E442" s="12"/>
      <c r="F442" s="12"/>
      <c r="G442" s="12"/>
    </row>
    <row r="443" spans="1:7" ht="18.5" x14ac:dyDescent="0.35">
      <c r="A443" s="88"/>
      <c r="B443" s="125" t="s">
        <v>2498</v>
      </c>
      <c r="C443" s="88"/>
      <c r="D443" s="88"/>
      <c r="E443" s="88"/>
      <c r="F443" s="88"/>
      <c r="G443" s="88"/>
    </row>
    <row r="444" spans="1:7" x14ac:dyDescent="0.35">
      <c r="A444" s="36"/>
      <c r="B444" s="36" t="s">
        <v>1239</v>
      </c>
      <c r="C444" s="36" t="s">
        <v>951</v>
      </c>
      <c r="D444" s="36" t="s">
        <v>952</v>
      </c>
      <c r="E444" s="36"/>
      <c r="F444" s="36" t="s">
        <v>793</v>
      </c>
      <c r="G444" s="36" t="s">
        <v>953</v>
      </c>
    </row>
    <row r="445" spans="1:7" x14ac:dyDescent="0.35">
      <c r="A445" s="18" t="s">
        <v>2499</v>
      </c>
      <c r="B445" s="18" t="s">
        <v>955</v>
      </c>
      <c r="C445" s="95" t="s">
        <v>250</v>
      </c>
      <c r="D445" s="29"/>
      <c r="E445" s="29"/>
      <c r="F445" s="56"/>
      <c r="G445" s="56"/>
    </row>
    <row r="446" spans="1:7" x14ac:dyDescent="0.35">
      <c r="A446" s="29"/>
      <c r="B446" s="18"/>
      <c r="C446" s="18"/>
      <c r="D446" s="29"/>
      <c r="E446" s="29"/>
      <c r="F446" s="56"/>
      <c r="G446" s="56"/>
    </row>
    <row r="447" spans="1:7" x14ac:dyDescent="0.35">
      <c r="A447" s="18"/>
      <c r="B447" s="18" t="s">
        <v>956</v>
      </c>
      <c r="C447" s="18"/>
      <c r="D447" s="29"/>
      <c r="E447" s="29"/>
      <c r="F447" s="56"/>
      <c r="G447" s="56"/>
    </row>
    <row r="448" spans="1:7" x14ac:dyDescent="0.35">
      <c r="A448" s="18" t="s">
        <v>2500</v>
      </c>
      <c r="B448" s="105" t="s">
        <v>891</v>
      </c>
      <c r="C448" s="95" t="s">
        <v>250</v>
      </c>
      <c r="D448" s="95" t="s">
        <v>250</v>
      </c>
      <c r="E448" s="29"/>
      <c r="F448" s="46" t="str">
        <f>IF($C$472=0,"",IF(C448="[for completion]","",IF(C448="","",C448/$C$472)))</f>
        <v/>
      </c>
      <c r="G448" s="46" t="str">
        <f>IF($D$472=0,"",IF(D448="[for completion]","",IF(D448="","",D448/$D$472)))</f>
        <v/>
      </c>
    </row>
    <row r="449" spans="1:7" x14ac:dyDescent="0.35">
      <c r="A449" s="18" t="s">
        <v>2501</v>
      </c>
      <c r="B449" s="105" t="s">
        <v>891</v>
      </c>
      <c r="C449" s="95" t="s">
        <v>250</v>
      </c>
      <c r="D449" s="95" t="s">
        <v>250</v>
      </c>
      <c r="E449" s="29"/>
      <c r="F449" s="46" t="str">
        <f t="shared" ref="F449:F471" si="0">IF($C$472=0,"",IF(C449="[for completion]","",IF(C449="","",C449/$C$472)))</f>
        <v/>
      </c>
      <c r="G449" s="46" t="str">
        <f t="shared" ref="G449:G471" si="1">IF($D$472=0,"",IF(D449="[for completion]","",IF(D449="","",D449/$D$472)))</f>
        <v/>
      </c>
    </row>
    <row r="450" spans="1:7" x14ac:dyDescent="0.35">
      <c r="A450" s="18" t="s">
        <v>2502</v>
      </c>
      <c r="B450" s="105" t="s">
        <v>891</v>
      </c>
      <c r="C450" s="95" t="s">
        <v>250</v>
      </c>
      <c r="D450" s="95" t="s">
        <v>250</v>
      </c>
      <c r="E450" s="29"/>
      <c r="F450" s="46" t="str">
        <f t="shared" si="0"/>
        <v/>
      </c>
      <c r="G450" s="46" t="str">
        <f t="shared" si="1"/>
        <v/>
      </c>
    </row>
    <row r="451" spans="1:7" x14ac:dyDescent="0.35">
      <c r="A451" s="18" t="s">
        <v>2503</v>
      </c>
      <c r="B451" s="105" t="s">
        <v>891</v>
      </c>
      <c r="C451" s="95" t="s">
        <v>250</v>
      </c>
      <c r="D451" s="95" t="s">
        <v>250</v>
      </c>
      <c r="E451" s="29"/>
      <c r="F451" s="46" t="str">
        <f t="shared" si="0"/>
        <v/>
      </c>
      <c r="G451" s="46" t="str">
        <f t="shared" si="1"/>
        <v/>
      </c>
    </row>
    <row r="452" spans="1:7" x14ac:dyDescent="0.35">
      <c r="A452" s="18" t="s">
        <v>2504</v>
      </c>
      <c r="B452" s="105" t="s">
        <v>891</v>
      </c>
      <c r="C452" s="95" t="s">
        <v>250</v>
      </c>
      <c r="D452" s="95" t="s">
        <v>250</v>
      </c>
      <c r="E452" s="29"/>
      <c r="F452" s="46" t="str">
        <f t="shared" si="0"/>
        <v/>
      </c>
      <c r="G452" s="46" t="str">
        <f t="shared" si="1"/>
        <v/>
      </c>
    </row>
    <row r="453" spans="1:7" x14ac:dyDescent="0.35">
      <c r="A453" s="18" t="s">
        <v>2505</v>
      </c>
      <c r="B453" s="105" t="s">
        <v>891</v>
      </c>
      <c r="C453" s="95" t="s">
        <v>250</v>
      </c>
      <c r="D453" s="95" t="s">
        <v>250</v>
      </c>
      <c r="E453" s="29"/>
      <c r="F453" s="46" t="str">
        <f t="shared" si="0"/>
        <v/>
      </c>
      <c r="G453" s="46" t="str">
        <f t="shared" si="1"/>
        <v/>
      </c>
    </row>
    <row r="454" spans="1:7" x14ac:dyDescent="0.35">
      <c r="A454" s="18" t="s">
        <v>2506</v>
      </c>
      <c r="B454" s="105" t="s">
        <v>891</v>
      </c>
      <c r="C454" s="95" t="s">
        <v>250</v>
      </c>
      <c r="D454" s="95" t="s">
        <v>250</v>
      </c>
      <c r="E454" s="29"/>
      <c r="F454" s="46" t="str">
        <f t="shared" si="0"/>
        <v/>
      </c>
      <c r="G454" s="46" t="str">
        <f t="shared" si="1"/>
        <v/>
      </c>
    </row>
    <row r="455" spans="1:7" x14ac:dyDescent="0.35">
      <c r="A455" s="18" t="s">
        <v>2507</v>
      </c>
      <c r="B455" s="105" t="s">
        <v>891</v>
      </c>
      <c r="C455" s="95" t="s">
        <v>250</v>
      </c>
      <c r="D455" s="122" t="s">
        <v>250</v>
      </c>
      <c r="E455" s="29"/>
      <c r="F455" s="46" t="str">
        <f t="shared" si="0"/>
        <v/>
      </c>
      <c r="G455" s="46" t="str">
        <f t="shared" si="1"/>
        <v/>
      </c>
    </row>
    <row r="456" spans="1:7" x14ac:dyDescent="0.35">
      <c r="A456" s="18" t="s">
        <v>2508</v>
      </c>
      <c r="B456" s="105" t="s">
        <v>891</v>
      </c>
      <c r="C456" s="95" t="s">
        <v>250</v>
      </c>
      <c r="D456" s="122" t="s">
        <v>250</v>
      </c>
      <c r="E456" s="29"/>
      <c r="F456" s="46" t="str">
        <f t="shared" si="0"/>
        <v/>
      </c>
      <c r="G456" s="46" t="str">
        <f t="shared" si="1"/>
        <v/>
      </c>
    </row>
    <row r="457" spans="1:7" x14ac:dyDescent="0.35">
      <c r="A457" s="18" t="s">
        <v>2509</v>
      </c>
      <c r="B457" s="105" t="s">
        <v>891</v>
      </c>
      <c r="C457" s="95" t="s">
        <v>250</v>
      </c>
      <c r="D457" s="122" t="s">
        <v>250</v>
      </c>
      <c r="E457" s="32"/>
      <c r="F457" s="46" t="str">
        <f t="shared" si="0"/>
        <v/>
      </c>
      <c r="G457" s="46" t="str">
        <f t="shared" si="1"/>
        <v/>
      </c>
    </row>
    <row r="458" spans="1:7" x14ac:dyDescent="0.35">
      <c r="A458" s="18" t="s">
        <v>2510</v>
      </c>
      <c r="B458" s="105" t="s">
        <v>891</v>
      </c>
      <c r="C458" s="95" t="s">
        <v>250</v>
      </c>
      <c r="D458" s="122" t="s">
        <v>250</v>
      </c>
      <c r="E458" s="32"/>
      <c r="F458" s="46" t="str">
        <f t="shared" si="0"/>
        <v/>
      </c>
      <c r="G458" s="46" t="str">
        <f t="shared" si="1"/>
        <v/>
      </c>
    </row>
    <row r="459" spans="1:7" x14ac:dyDescent="0.35">
      <c r="A459" s="18" t="s">
        <v>2511</v>
      </c>
      <c r="B459" s="105" t="s">
        <v>891</v>
      </c>
      <c r="C459" s="95" t="s">
        <v>250</v>
      </c>
      <c r="D459" s="122" t="s">
        <v>250</v>
      </c>
      <c r="E459" s="32"/>
      <c r="F459" s="46" t="str">
        <f t="shared" si="0"/>
        <v/>
      </c>
      <c r="G459" s="46" t="str">
        <f t="shared" si="1"/>
        <v/>
      </c>
    </row>
    <row r="460" spans="1:7" x14ac:dyDescent="0.35">
      <c r="A460" s="18" t="s">
        <v>2512</v>
      </c>
      <c r="B460" s="105" t="s">
        <v>891</v>
      </c>
      <c r="C460" s="95" t="s">
        <v>250</v>
      </c>
      <c r="D460" s="122" t="s">
        <v>250</v>
      </c>
      <c r="E460" s="32"/>
      <c r="F460" s="46" t="str">
        <f t="shared" si="0"/>
        <v/>
      </c>
      <c r="G460" s="46" t="str">
        <f t="shared" si="1"/>
        <v/>
      </c>
    </row>
    <row r="461" spans="1:7" x14ac:dyDescent="0.35">
      <c r="A461" s="18" t="s">
        <v>2513</v>
      </c>
      <c r="B461" s="105" t="s">
        <v>891</v>
      </c>
      <c r="C461" s="95" t="s">
        <v>250</v>
      </c>
      <c r="D461" s="122" t="s">
        <v>250</v>
      </c>
      <c r="E461" s="32"/>
      <c r="F461" s="46" t="str">
        <f t="shared" si="0"/>
        <v/>
      </c>
      <c r="G461" s="46" t="str">
        <f t="shared" si="1"/>
        <v/>
      </c>
    </row>
    <row r="462" spans="1:7" x14ac:dyDescent="0.35">
      <c r="A462" s="18" t="s">
        <v>2514</v>
      </c>
      <c r="B462" s="105" t="s">
        <v>891</v>
      </c>
      <c r="C462" s="95" t="s">
        <v>250</v>
      </c>
      <c r="D462" s="122" t="s">
        <v>250</v>
      </c>
      <c r="E462" s="32"/>
      <c r="F462" s="46" t="str">
        <f t="shared" si="0"/>
        <v/>
      </c>
      <c r="G462" s="46" t="str">
        <f t="shared" si="1"/>
        <v/>
      </c>
    </row>
    <row r="463" spans="1:7" x14ac:dyDescent="0.35">
      <c r="A463" s="18" t="s">
        <v>2515</v>
      </c>
      <c r="B463" s="105" t="s">
        <v>891</v>
      </c>
      <c r="C463" s="95" t="s">
        <v>250</v>
      </c>
      <c r="D463" s="122" t="s">
        <v>250</v>
      </c>
      <c r="E463" s="18"/>
      <c r="F463" s="46" t="str">
        <f t="shared" si="0"/>
        <v/>
      </c>
      <c r="G463" s="46" t="str">
        <f t="shared" si="1"/>
        <v/>
      </c>
    </row>
    <row r="464" spans="1:7" x14ac:dyDescent="0.35">
      <c r="A464" s="18" t="s">
        <v>2516</v>
      </c>
      <c r="B464" s="105" t="s">
        <v>891</v>
      </c>
      <c r="C464" s="95" t="s">
        <v>250</v>
      </c>
      <c r="D464" s="122" t="s">
        <v>250</v>
      </c>
      <c r="E464" s="86"/>
      <c r="F464" s="46" t="str">
        <f t="shared" si="0"/>
        <v/>
      </c>
      <c r="G464" s="46" t="str">
        <f t="shared" si="1"/>
        <v/>
      </c>
    </row>
    <row r="465" spans="1:7" x14ac:dyDescent="0.35">
      <c r="A465" s="18" t="s">
        <v>2517</v>
      </c>
      <c r="B465" s="105" t="s">
        <v>891</v>
      </c>
      <c r="C465" s="95" t="s">
        <v>250</v>
      </c>
      <c r="D465" s="122" t="s">
        <v>250</v>
      </c>
      <c r="E465" s="86"/>
      <c r="F465" s="46" t="str">
        <f t="shared" si="0"/>
        <v/>
      </c>
      <c r="G465" s="46" t="str">
        <f t="shared" si="1"/>
        <v/>
      </c>
    </row>
    <row r="466" spans="1:7" x14ac:dyDescent="0.35">
      <c r="A466" s="18" t="s">
        <v>2518</v>
      </c>
      <c r="B466" s="105" t="s">
        <v>891</v>
      </c>
      <c r="C466" s="95" t="s">
        <v>250</v>
      </c>
      <c r="D466" s="122" t="s">
        <v>250</v>
      </c>
      <c r="E466" s="86"/>
      <c r="F466" s="46" t="str">
        <f t="shared" si="0"/>
        <v/>
      </c>
      <c r="G466" s="46" t="str">
        <f t="shared" si="1"/>
        <v/>
      </c>
    </row>
    <row r="467" spans="1:7" x14ac:dyDescent="0.35">
      <c r="A467" s="18" t="s">
        <v>2519</v>
      </c>
      <c r="B467" s="105" t="s">
        <v>891</v>
      </c>
      <c r="C467" s="95" t="s">
        <v>250</v>
      </c>
      <c r="D467" s="122" t="s">
        <v>250</v>
      </c>
      <c r="E467" s="86"/>
      <c r="F467" s="46" t="str">
        <f t="shared" si="0"/>
        <v/>
      </c>
      <c r="G467" s="46" t="str">
        <f t="shared" si="1"/>
        <v/>
      </c>
    </row>
    <row r="468" spans="1:7" x14ac:dyDescent="0.35">
      <c r="A468" s="18" t="s">
        <v>2520</v>
      </c>
      <c r="B468" s="105" t="s">
        <v>891</v>
      </c>
      <c r="C468" s="95" t="s">
        <v>250</v>
      </c>
      <c r="D468" s="122" t="s">
        <v>250</v>
      </c>
      <c r="E468" s="86"/>
      <c r="F468" s="46" t="str">
        <f t="shared" si="0"/>
        <v/>
      </c>
      <c r="G468" s="46" t="str">
        <f t="shared" si="1"/>
        <v/>
      </c>
    </row>
    <row r="469" spans="1:7" x14ac:dyDescent="0.35">
      <c r="A469" s="18" t="s">
        <v>2521</v>
      </c>
      <c r="B469" s="105" t="s">
        <v>891</v>
      </c>
      <c r="C469" s="95" t="s">
        <v>250</v>
      </c>
      <c r="D469" s="122" t="s">
        <v>250</v>
      </c>
      <c r="E469" s="86"/>
      <c r="F469" s="46" t="str">
        <f t="shared" si="0"/>
        <v/>
      </c>
      <c r="G469" s="46" t="str">
        <f t="shared" si="1"/>
        <v/>
      </c>
    </row>
    <row r="470" spans="1:7" x14ac:dyDescent="0.35">
      <c r="A470" s="18" t="s">
        <v>2522</v>
      </c>
      <c r="B470" s="105" t="s">
        <v>891</v>
      </c>
      <c r="C470" s="95" t="s">
        <v>250</v>
      </c>
      <c r="D470" s="122" t="s">
        <v>250</v>
      </c>
      <c r="E470" s="86"/>
      <c r="F470" s="46" t="str">
        <f t="shared" si="0"/>
        <v/>
      </c>
      <c r="G470" s="46" t="str">
        <f t="shared" si="1"/>
        <v/>
      </c>
    </row>
    <row r="471" spans="1:7" x14ac:dyDescent="0.35">
      <c r="A471" s="18" t="s">
        <v>2523</v>
      </c>
      <c r="B471" s="105" t="s">
        <v>891</v>
      </c>
      <c r="C471" s="95" t="s">
        <v>250</v>
      </c>
      <c r="D471" s="122" t="s">
        <v>250</v>
      </c>
      <c r="E471" s="86"/>
      <c r="F471" s="46" t="str">
        <f t="shared" si="0"/>
        <v/>
      </c>
      <c r="G471" s="46" t="str">
        <f t="shared" si="1"/>
        <v/>
      </c>
    </row>
    <row r="472" spans="1:7" x14ac:dyDescent="0.35">
      <c r="A472" s="18" t="s">
        <v>2524</v>
      </c>
      <c r="B472" s="32" t="s">
        <v>315</v>
      </c>
      <c r="C472" s="49">
        <f>SUM(C448:C471)</f>
        <v>0</v>
      </c>
      <c r="D472" s="18">
        <f>SUM(D448:D471)</f>
        <v>0</v>
      </c>
      <c r="E472" s="86"/>
      <c r="F472" s="93">
        <f>SUM(F448:F471)</f>
        <v>0</v>
      </c>
      <c r="G472" s="93">
        <f>SUM(G448:G471)</f>
        <v>0</v>
      </c>
    </row>
    <row r="473" spans="1:7" x14ac:dyDescent="0.35">
      <c r="A473" s="36"/>
      <c r="B473" s="36" t="s">
        <v>1266</v>
      </c>
      <c r="C473" s="36" t="s">
        <v>951</v>
      </c>
      <c r="D473" s="36" t="s">
        <v>952</v>
      </c>
      <c r="E473" s="36"/>
      <c r="F473" s="36" t="s">
        <v>793</v>
      </c>
      <c r="G473" s="36" t="s">
        <v>953</v>
      </c>
    </row>
    <row r="474" spans="1:7" x14ac:dyDescent="0.35">
      <c r="A474" s="18" t="s">
        <v>2525</v>
      </c>
      <c r="B474" s="18" t="s">
        <v>984</v>
      </c>
      <c r="C474" s="85" t="s">
        <v>250</v>
      </c>
      <c r="D474" s="18"/>
      <c r="E474" s="18"/>
      <c r="F474" s="18"/>
      <c r="G474" s="18"/>
    </row>
    <row r="475" spans="1:7" x14ac:dyDescent="0.35">
      <c r="A475" s="18"/>
      <c r="B475" s="18"/>
      <c r="C475" s="18"/>
      <c r="D475" s="18"/>
      <c r="E475" s="18"/>
      <c r="F475" s="18"/>
      <c r="G475" s="18"/>
    </row>
    <row r="476" spans="1:7" x14ac:dyDescent="0.35">
      <c r="A476" s="18"/>
      <c r="B476" s="32" t="s">
        <v>985</v>
      </c>
      <c r="C476" s="18"/>
      <c r="D476" s="18"/>
      <c r="E476" s="18"/>
      <c r="F476" s="18"/>
      <c r="G476" s="18"/>
    </row>
    <row r="477" spans="1:7" x14ac:dyDescent="0.35">
      <c r="A477" s="18" t="s">
        <v>2526</v>
      </c>
      <c r="B477" s="18" t="s">
        <v>987</v>
      </c>
      <c r="C477" s="95" t="s">
        <v>250</v>
      </c>
      <c r="D477" s="122" t="s">
        <v>250</v>
      </c>
      <c r="E477" s="18"/>
      <c r="F477" s="46" t="str">
        <f>IF($C$485=0,"",IF(C477="[for completion]","",IF(C477="","",C477/$C$485)))</f>
        <v/>
      </c>
      <c r="G477" s="46" t="str">
        <f>IF($D$485=0,"",IF(D477="[for completion]","",IF(D477="","",D477/$D$485)))</f>
        <v/>
      </c>
    </row>
    <row r="478" spans="1:7" x14ac:dyDescent="0.35">
      <c r="A478" s="18" t="s">
        <v>2527</v>
      </c>
      <c r="B478" s="18" t="s">
        <v>989</v>
      </c>
      <c r="C478" s="95" t="s">
        <v>250</v>
      </c>
      <c r="D478" s="122" t="s">
        <v>250</v>
      </c>
      <c r="E478" s="18"/>
      <c r="F478" s="46" t="str">
        <f t="shared" ref="F478:F484" si="2">IF($C$485=0,"",IF(C478="[for completion]","",IF(C478="","",C478/$C$485)))</f>
        <v/>
      </c>
      <c r="G478" s="46" t="str">
        <f t="shared" ref="G478:G484" si="3">IF($D$485=0,"",IF(D478="[for completion]","",IF(D478="","",D478/$D$485)))</f>
        <v/>
      </c>
    </row>
    <row r="479" spans="1:7" x14ac:dyDescent="0.35">
      <c r="A479" s="18" t="s">
        <v>2528</v>
      </c>
      <c r="B479" s="18" t="s">
        <v>991</v>
      </c>
      <c r="C479" s="95" t="s">
        <v>250</v>
      </c>
      <c r="D479" s="122" t="s">
        <v>250</v>
      </c>
      <c r="E479" s="18"/>
      <c r="F479" s="46" t="str">
        <f t="shared" si="2"/>
        <v/>
      </c>
      <c r="G479" s="46" t="str">
        <f t="shared" si="3"/>
        <v/>
      </c>
    </row>
    <row r="480" spans="1:7" x14ac:dyDescent="0.35">
      <c r="A480" s="18" t="s">
        <v>2529</v>
      </c>
      <c r="B480" s="18" t="s">
        <v>993</v>
      </c>
      <c r="C480" s="95" t="s">
        <v>250</v>
      </c>
      <c r="D480" s="122" t="s">
        <v>250</v>
      </c>
      <c r="E480" s="18"/>
      <c r="F480" s="46" t="str">
        <f t="shared" si="2"/>
        <v/>
      </c>
      <c r="G480" s="46" t="str">
        <f t="shared" si="3"/>
        <v/>
      </c>
    </row>
    <row r="481" spans="1:7" x14ac:dyDescent="0.35">
      <c r="A481" s="18" t="s">
        <v>2530</v>
      </c>
      <c r="B481" s="18" t="s">
        <v>995</v>
      </c>
      <c r="C481" s="95" t="s">
        <v>250</v>
      </c>
      <c r="D481" s="122" t="s">
        <v>250</v>
      </c>
      <c r="E481" s="18"/>
      <c r="F481" s="46" t="str">
        <f t="shared" si="2"/>
        <v/>
      </c>
      <c r="G481" s="46" t="str">
        <f t="shared" si="3"/>
        <v/>
      </c>
    </row>
    <row r="482" spans="1:7" x14ac:dyDescent="0.35">
      <c r="A482" s="18" t="s">
        <v>2531</v>
      </c>
      <c r="B482" s="18" t="s">
        <v>997</v>
      </c>
      <c r="C482" s="95" t="s">
        <v>250</v>
      </c>
      <c r="D482" s="122" t="s">
        <v>250</v>
      </c>
      <c r="E482" s="18"/>
      <c r="F482" s="46" t="str">
        <f t="shared" si="2"/>
        <v/>
      </c>
      <c r="G482" s="46" t="str">
        <f t="shared" si="3"/>
        <v/>
      </c>
    </row>
    <row r="483" spans="1:7" x14ac:dyDescent="0.35">
      <c r="A483" s="18" t="s">
        <v>2532</v>
      </c>
      <c r="B483" s="18" t="s">
        <v>999</v>
      </c>
      <c r="C483" s="95" t="s">
        <v>250</v>
      </c>
      <c r="D483" s="122" t="s">
        <v>250</v>
      </c>
      <c r="E483" s="18"/>
      <c r="F483" s="46" t="str">
        <f t="shared" si="2"/>
        <v/>
      </c>
      <c r="G483" s="46" t="str">
        <f t="shared" si="3"/>
        <v/>
      </c>
    </row>
    <row r="484" spans="1:7" x14ac:dyDescent="0.35">
      <c r="A484" s="18" t="s">
        <v>2533</v>
      </c>
      <c r="B484" s="18" t="s">
        <v>1001</v>
      </c>
      <c r="C484" s="95" t="s">
        <v>250</v>
      </c>
      <c r="D484" s="122" t="s">
        <v>250</v>
      </c>
      <c r="E484" s="18"/>
      <c r="F484" s="46" t="str">
        <f t="shared" si="2"/>
        <v/>
      </c>
      <c r="G484" s="46" t="str">
        <f t="shared" si="3"/>
        <v/>
      </c>
    </row>
    <row r="485" spans="1:7" x14ac:dyDescent="0.35">
      <c r="A485" s="18" t="s">
        <v>2534</v>
      </c>
      <c r="B485" s="48" t="s">
        <v>315</v>
      </c>
      <c r="C485" s="40">
        <f>SUM(C477:C484)</f>
        <v>0</v>
      </c>
      <c r="D485" s="45">
        <f>SUM(D477:D484)</f>
        <v>0</v>
      </c>
      <c r="E485" s="18"/>
      <c r="F485" s="80">
        <f>SUM(F477:F484)</f>
        <v>0</v>
      </c>
      <c r="G485" s="80">
        <f>SUM(G477:G484)</f>
        <v>0</v>
      </c>
    </row>
    <row r="486" spans="1:7" x14ac:dyDescent="0.35">
      <c r="A486" s="18" t="s">
        <v>2535</v>
      </c>
      <c r="B486" s="51" t="s">
        <v>1004</v>
      </c>
      <c r="C486" s="95"/>
      <c r="D486" s="122"/>
      <c r="E486" s="18"/>
      <c r="F486" s="46" t="s">
        <v>738</v>
      </c>
      <c r="G486" s="46" t="s">
        <v>738</v>
      </c>
    </row>
    <row r="487" spans="1:7" x14ac:dyDescent="0.35">
      <c r="A487" s="18" t="s">
        <v>2536</v>
      </c>
      <c r="B487" s="51" t="s">
        <v>1006</v>
      </c>
      <c r="C487" s="95"/>
      <c r="D487" s="122"/>
      <c r="E487" s="18"/>
      <c r="F487" s="46" t="s">
        <v>738</v>
      </c>
      <c r="G487" s="46" t="s">
        <v>738</v>
      </c>
    </row>
    <row r="488" spans="1:7" x14ac:dyDescent="0.35">
      <c r="A488" s="18" t="s">
        <v>2537</v>
      </c>
      <c r="B488" s="51" t="s">
        <v>1008</v>
      </c>
      <c r="C488" s="95"/>
      <c r="D488" s="122"/>
      <c r="E488" s="18"/>
      <c r="F488" s="46" t="s">
        <v>738</v>
      </c>
      <c r="G488" s="46" t="s">
        <v>738</v>
      </c>
    </row>
    <row r="489" spans="1:7" x14ac:dyDescent="0.35">
      <c r="A489" s="18" t="s">
        <v>2538</v>
      </c>
      <c r="B489" s="51" t="s">
        <v>1010</v>
      </c>
      <c r="C489" s="95"/>
      <c r="D489" s="122"/>
      <c r="E489" s="18"/>
      <c r="F489" s="46" t="s">
        <v>738</v>
      </c>
      <c r="G489" s="46" t="s">
        <v>738</v>
      </c>
    </row>
    <row r="490" spans="1:7" x14ac:dyDescent="0.35">
      <c r="A490" s="18" t="s">
        <v>2539</v>
      </c>
      <c r="B490" s="51" t="s">
        <v>1012</v>
      </c>
      <c r="C490" s="95"/>
      <c r="D490" s="122"/>
      <c r="E490" s="18"/>
      <c r="F490" s="46" t="s">
        <v>738</v>
      </c>
      <c r="G490" s="46" t="s">
        <v>738</v>
      </c>
    </row>
    <row r="491" spans="1:7" x14ac:dyDescent="0.35">
      <c r="A491" s="18" t="s">
        <v>2540</v>
      </c>
      <c r="B491" s="51" t="s">
        <v>1014</v>
      </c>
      <c r="C491" s="95"/>
      <c r="D491" s="122"/>
      <c r="E491" s="18"/>
      <c r="F491" s="46" t="s">
        <v>738</v>
      </c>
      <c r="G491" s="46" t="s">
        <v>738</v>
      </c>
    </row>
    <row r="492" spans="1:7" x14ac:dyDescent="0.35">
      <c r="A492" s="18" t="s">
        <v>2541</v>
      </c>
      <c r="B492" s="51"/>
      <c r="C492" s="18"/>
      <c r="D492" s="18"/>
      <c r="E492" s="18"/>
      <c r="F492" s="47"/>
      <c r="G492" s="47"/>
    </row>
    <row r="493" spans="1:7" x14ac:dyDescent="0.35">
      <c r="A493" s="18" t="s">
        <v>2542</v>
      </c>
      <c r="B493" s="51"/>
      <c r="C493" s="18"/>
      <c r="D493" s="18"/>
      <c r="E493" s="18"/>
      <c r="F493" s="47"/>
      <c r="G493" s="47"/>
    </row>
    <row r="494" spans="1:7" x14ac:dyDescent="0.35">
      <c r="A494" s="18" t="s">
        <v>2543</v>
      </c>
      <c r="B494" s="51"/>
      <c r="C494" s="18"/>
      <c r="D494" s="18"/>
      <c r="E494" s="18"/>
      <c r="F494" s="86"/>
      <c r="G494" s="86"/>
    </row>
    <row r="495" spans="1:7" x14ac:dyDescent="0.35">
      <c r="A495" s="36"/>
      <c r="B495" s="36" t="s">
        <v>1286</v>
      </c>
      <c r="C495" s="36" t="s">
        <v>951</v>
      </c>
      <c r="D495" s="36" t="s">
        <v>952</v>
      </c>
      <c r="E495" s="36"/>
      <c r="F495" s="36" t="s">
        <v>793</v>
      </c>
      <c r="G495" s="36" t="s">
        <v>953</v>
      </c>
    </row>
    <row r="496" spans="1:7" x14ac:dyDescent="0.35">
      <c r="A496" s="18" t="s">
        <v>2544</v>
      </c>
      <c r="B496" s="18" t="s">
        <v>984</v>
      </c>
      <c r="C496" s="85" t="s">
        <v>286</v>
      </c>
      <c r="D496" s="18"/>
      <c r="E496" s="18"/>
      <c r="F496" s="18"/>
      <c r="G496" s="18"/>
    </row>
    <row r="497" spans="1:7" x14ac:dyDescent="0.35">
      <c r="A497" s="18"/>
      <c r="B497" s="18"/>
      <c r="C497" s="18"/>
      <c r="D497" s="18"/>
      <c r="E497" s="18"/>
      <c r="F497" s="18"/>
      <c r="G497" s="18"/>
    </row>
    <row r="498" spans="1:7" x14ac:dyDescent="0.35">
      <c r="A498" s="18"/>
      <c r="B498" s="32" t="s">
        <v>985</v>
      </c>
      <c r="C498" s="18"/>
      <c r="D498" s="18"/>
      <c r="E498" s="18"/>
      <c r="F498" s="18"/>
      <c r="G498" s="18"/>
    </row>
    <row r="499" spans="1:7" x14ac:dyDescent="0.35">
      <c r="A499" s="18" t="s">
        <v>2545</v>
      </c>
      <c r="B499" s="18" t="s">
        <v>987</v>
      </c>
      <c r="C499" s="95" t="s">
        <v>286</v>
      </c>
      <c r="D499" s="122" t="s">
        <v>286</v>
      </c>
      <c r="E499" s="18"/>
      <c r="F499" s="46" t="str">
        <f>IF($C$507=0,"",IF(C499="[for completion]","",IF(C499="","",C499/$C$507)))</f>
        <v/>
      </c>
      <c r="G499" s="46" t="str">
        <f>IF($D$507=0,"",IF(D499="[for completion]","",IF(D499="","",D499/$D$507)))</f>
        <v/>
      </c>
    </row>
    <row r="500" spans="1:7" x14ac:dyDescent="0.35">
      <c r="A500" s="18" t="s">
        <v>2546</v>
      </c>
      <c r="B500" s="18" t="s">
        <v>989</v>
      </c>
      <c r="C500" s="95" t="s">
        <v>286</v>
      </c>
      <c r="D500" s="122" t="s">
        <v>286</v>
      </c>
      <c r="E500" s="18"/>
      <c r="F500" s="46" t="str">
        <f t="shared" ref="F500:F506" si="4">IF($C$507=0,"",IF(C500="[for completion]","",IF(C500="","",C500/$C$507)))</f>
        <v/>
      </c>
      <c r="G500" s="46" t="str">
        <f t="shared" ref="G500:G506" si="5">IF($D$507=0,"",IF(D500="[for completion]","",IF(D500="","",D500/$D$507)))</f>
        <v/>
      </c>
    </row>
    <row r="501" spans="1:7" x14ac:dyDescent="0.35">
      <c r="A501" s="18" t="s">
        <v>2547</v>
      </c>
      <c r="B501" s="18" t="s">
        <v>991</v>
      </c>
      <c r="C501" s="95" t="s">
        <v>286</v>
      </c>
      <c r="D501" s="122" t="s">
        <v>286</v>
      </c>
      <c r="E501" s="18"/>
      <c r="F501" s="46" t="str">
        <f t="shared" si="4"/>
        <v/>
      </c>
      <c r="G501" s="46" t="str">
        <f t="shared" si="5"/>
        <v/>
      </c>
    </row>
    <row r="502" spans="1:7" x14ac:dyDescent="0.35">
      <c r="A502" s="18" t="s">
        <v>2548</v>
      </c>
      <c r="B502" s="18" t="s">
        <v>993</v>
      </c>
      <c r="C502" s="95" t="s">
        <v>286</v>
      </c>
      <c r="D502" s="122" t="s">
        <v>286</v>
      </c>
      <c r="E502" s="18"/>
      <c r="F502" s="46" t="str">
        <f t="shared" si="4"/>
        <v/>
      </c>
      <c r="G502" s="46" t="str">
        <f t="shared" si="5"/>
        <v/>
      </c>
    </row>
    <row r="503" spans="1:7" x14ac:dyDescent="0.35">
      <c r="A503" s="18" t="s">
        <v>2549</v>
      </c>
      <c r="B503" s="18" t="s">
        <v>995</v>
      </c>
      <c r="C503" s="95" t="s">
        <v>286</v>
      </c>
      <c r="D503" s="122" t="s">
        <v>286</v>
      </c>
      <c r="E503" s="18"/>
      <c r="F503" s="46" t="str">
        <f t="shared" si="4"/>
        <v/>
      </c>
      <c r="G503" s="46" t="str">
        <f t="shared" si="5"/>
        <v/>
      </c>
    </row>
    <row r="504" spans="1:7" x14ac:dyDescent="0.35">
      <c r="A504" s="18" t="s">
        <v>2550</v>
      </c>
      <c r="B504" s="18" t="s">
        <v>997</v>
      </c>
      <c r="C504" s="95" t="s">
        <v>286</v>
      </c>
      <c r="D504" s="122" t="s">
        <v>286</v>
      </c>
      <c r="E504" s="18"/>
      <c r="F504" s="46" t="str">
        <f t="shared" si="4"/>
        <v/>
      </c>
      <c r="G504" s="46" t="str">
        <f t="shared" si="5"/>
        <v/>
      </c>
    </row>
    <row r="505" spans="1:7" x14ac:dyDescent="0.35">
      <c r="A505" s="18" t="s">
        <v>2551</v>
      </c>
      <c r="B505" s="18" t="s">
        <v>999</v>
      </c>
      <c r="C505" s="95" t="s">
        <v>286</v>
      </c>
      <c r="D505" s="122" t="s">
        <v>286</v>
      </c>
      <c r="E505" s="18"/>
      <c r="F505" s="46" t="str">
        <f t="shared" si="4"/>
        <v/>
      </c>
      <c r="G505" s="46" t="str">
        <f t="shared" si="5"/>
        <v/>
      </c>
    </row>
    <row r="506" spans="1:7" x14ac:dyDescent="0.35">
      <c r="A506" s="18" t="s">
        <v>2552</v>
      </c>
      <c r="B506" s="18" t="s">
        <v>1001</v>
      </c>
      <c r="C506" s="95" t="s">
        <v>286</v>
      </c>
      <c r="D506" s="118" t="s">
        <v>286</v>
      </c>
      <c r="E506" s="18"/>
      <c r="F506" s="46" t="str">
        <f t="shared" si="4"/>
        <v/>
      </c>
      <c r="G506" s="46" t="str">
        <f t="shared" si="5"/>
        <v/>
      </c>
    </row>
    <row r="507" spans="1:7" x14ac:dyDescent="0.35">
      <c r="A507" s="18" t="s">
        <v>2553</v>
      </c>
      <c r="B507" s="48" t="s">
        <v>315</v>
      </c>
      <c r="C507" s="40">
        <f>SUM(C499:C506)</f>
        <v>0</v>
      </c>
      <c r="D507" s="45">
        <f>SUM(D499:D506)</f>
        <v>0</v>
      </c>
      <c r="E507" s="18"/>
      <c r="F507" s="80">
        <f>SUM(F499:F506)</f>
        <v>0</v>
      </c>
      <c r="G507" s="80">
        <f>SUM(G499:G506)</f>
        <v>0</v>
      </c>
    </row>
    <row r="508" spans="1:7" x14ac:dyDescent="0.35">
      <c r="A508" s="18" t="s">
        <v>2554</v>
      </c>
      <c r="B508" s="51" t="s">
        <v>1004</v>
      </c>
      <c r="C508" s="40"/>
      <c r="D508" s="92"/>
      <c r="E508" s="18"/>
      <c r="F508" s="46" t="s">
        <v>738</v>
      </c>
      <c r="G508" s="46" t="s">
        <v>738</v>
      </c>
    </row>
    <row r="509" spans="1:7" x14ac:dyDescent="0.35">
      <c r="A509" s="18" t="s">
        <v>2555</v>
      </c>
      <c r="B509" s="51" t="s">
        <v>1006</v>
      </c>
      <c r="C509" s="40"/>
      <c r="D509" s="92"/>
      <c r="E509" s="18"/>
      <c r="F509" s="46" t="s">
        <v>738</v>
      </c>
      <c r="G509" s="46" t="s">
        <v>738</v>
      </c>
    </row>
    <row r="510" spans="1:7" x14ac:dyDescent="0.35">
      <c r="A510" s="18" t="s">
        <v>2556</v>
      </c>
      <c r="B510" s="51" t="s">
        <v>1008</v>
      </c>
      <c r="C510" s="40"/>
      <c r="D510" s="92"/>
      <c r="E510" s="18"/>
      <c r="F510" s="46" t="s">
        <v>738</v>
      </c>
      <c r="G510" s="46" t="s">
        <v>738</v>
      </c>
    </row>
    <row r="511" spans="1:7" x14ac:dyDescent="0.35">
      <c r="A511" s="18" t="s">
        <v>2557</v>
      </c>
      <c r="B511" s="51" t="s">
        <v>1010</v>
      </c>
      <c r="C511" s="40"/>
      <c r="D511" s="92"/>
      <c r="E511" s="18"/>
      <c r="F511" s="46" t="s">
        <v>738</v>
      </c>
      <c r="G511" s="46" t="s">
        <v>738</v>
      </c>
    </row>
    <row r="512" spans="1:7" x14ac:dyDescent="0.35">
      <c r="A512" s="18" t="s">
        <v>2558</v>
      </c>
      <c r="B512" s="51" t="s">
        <v>1012</v>
      </c>
      <c r="C512" s="40"/>
      <c r="D512" s="92"/>
      <c r="E512" s="18"/>
      <c r="F512" s="46" t="s">
        <v>738</v>
      </c>
      <c r="G512" s="46" t="s">
        <v>738</v>
      </c>
    </row>
    <row r="513" spans="1:7" x14ac:dyDescent="0.35">
      <c r="A513" s="18" t="s">
        <v>2559</v>
      </c>
      <c r="B513" s="51" t="s">
        <v>1014</v>
      </c>
      <c r="C513" s="40"/>
      <c r="D513" s="92"/>
      <c r="E513" s="18"/>
      <c r="F513" s="46" t="s">
        <v>738</v>
      </c>
      <c r="G513" s="46" t="s">
        <v>738</v>
      </c>
    </row>
    <row r="514" spans="1:7" x14ac:dyDescent="0.35">
      <c r="A514" s="18" t="s">
        <v>2560</v>
      </c>
      <c r="B514" s="51"/>
      <c r="C514" s="18"/>
      <c r="D514" s="18"/>
      <c r="E514" s="18"/>
      <c r="F514" s="46"/>
      <c r="G514" s="46"/>
    </row>
    <row r="515" spans="1:7" x14ac:dyDescent="0.35">
      <c r="A515" s="18" t="s">
        <v>2561</v>
      </c>
      <c r="B515" s="51"/>
      <c r="C515" s="18"/>
      <c r="D515" s="18"/>
      <c r="E515" s="18"/>
      <c r="F515" s="46"/>
      <c r="G515" s="46"/>
    </row>
    <row r="516" spans="1:7" x14ac:dyDescent="0.35">
      <c r="A516" s="18" t="s">
        <v>2562</v>
      </c>
      <c r="B516" s="51"/>
      <c r="C516" s="18"/>
      <c r="D516" s="18"/>
      <c r="E516" s="18"/>
      <c r="F516" s="46"/>
      <c r="G516" s="80"/>
    </row>
    <row r="517" spans="1:7" x14ac:dyDescent="0.35">
      <c r="A517" s="36"/>
      <c r="B517" s="36" t="s">
        <v>1306</v>
      </c>
      <c r="C517" s="36" t="s">
        <v>1307</v>
      </c>
      <c r="D517" s="36"/>
      <c r="E517" s="36"/>
      <c r="F517" s="36"/>
      <c r="G517" s="36"/>
    </row>
    <row r="518" spans="1:7" x14ac:dyDescent="0.35">
      <c r="A518" s="18" t="s">
        <v>2563</v>
      </c>
      <c r="B518" s="32" t="s">
        <v>1309</v>
      </c>
      <c r="C518" s="85" t="s">
        <v>250</v>
      </c>
      <c r="D518" s="85"/>
      <c r="E518" s="18"/>
      <c r="F518" s="18"/>
      <c r="G518" s="18"/>
    </row>
    <row r="519" spans="1:7" x14ac:dyDescent="0.35">
      <c r="A519" s="18" t="s">
        <v>2564</v>
      </c>
      <c r="B519" s="32" t="s">
        <v>1311</v>
      </c>
      <c r="C519" s="85" t="s">
        <v>250</v>
      </c>
      <c r="D519" s="85"/>
      <c r="E519" s="18"/>
      <c r="F519" s="18"/>
      <c r="G519" s="18"/>
    </row>
    <row r="520" spans="1:7" x14ac:dyDescent="0.35">
      <c r="A520" s="18" t="s">
        <v>2565</v>
      </c>
      <c r="B520" s="32" t="s">
        <v>1313</v>
      </c>
      <c r="C520" s="85" t="s">
        <v>250</v>
      </c>
      <c r="D520" s="85"/>
      <c r="E520" s="18"/>
      <c r="F520" s="18"/>
      <c r="G520" s="18"/>
    </row>
    <row r="521" spans="1:7" x14ac:dyDescent="0.35">
      <c r="A521" s="18" t="s">
        <v>2566</v>
      </c>
      <c r="B521" s="32" t="s">
        <v>1315</v>
      </c>
      <c r="C521" s="85" t="s">
        <v>250</v>
      </c>
      <c r="D521" s="85"/>
      <c r="E521" s="18"/>
      <c r="F521" s="18"/>
      <c r="G521" s="18"/>
    </row>
    <row r="522" spans="1:7" x14ac:dyDescent="0.35">
      <c r="A522" s="18" t="s">
        <v>2567</v>
      </c>
      <c r="B522" s="32" t="s">
        <v>1317</v>
      </c>
      <c r="C522" s="85" t="s">
        <v>250</v>
      </c>
      <c r="D522" s="85"/>
      <c r="E522" s="18"/>
      <c r="F522" s="18"/>
      <c r="G522" s="18"/>
    </row>
    <row r="523" spans="1:7" x14ac:dyDescent="0.35">
      <c r="A523" s="18" t="s">
        <v>2568</v>
      </c>
      <c r="B523" s="32" t="s">
        <v>1319</v>
      </c>
      <c r="C523" s="85" t="s">
        <v>250</v>
      </c>
      <c r="D523" s="85"/>
      <c r="E523" s="18"/>
      <c r="F523" s="18"/>
      <c r="G523" s="18"/>
    </row>
    <row r="524" spans="1:7" x14ac:dyDescent="0.35">
      <c r="A524" s="18" t="s">
        <v>2569</v>
      </c>
      <c r="B524" s="32" t="s">
        <v>1321</v>
      </c>
      <c r="C524" s="85" t="s">
        <v>250</v>
      </c>
      <c r="D524" s="85"/>
      <c r="E524" s="18"/>
      <c r="F524" s="18"/>
      <c r="G524" s="18"/>
    </row>
    <row r="525" spans="1:7" x14ac:dyDescent="0.35">
      <c r="A525" s="18" t="s">
        <v>2570</v>
      </c>
      <c r="B525" s="32" t="s">
        <v>1323</v>
      </c>
      <c r="C525" s="85" t="s">
        <v>250</v>
      </c>
      <c r="D525" s="85"/>
      <c r="E525" s="18"/>
      <c r="F525" s="18"/>
      <c r="G525" s="18"/>
    </row>
    <row r="526" spans="1:7" x14ac:dyDescent="0.35">
      <c r="A526" s="18" t="s">
        <v>2571</v>
      </c>
      <c r="B526" s="32" t="s">
        <v>1325</v>
      </c>
      <c r="C526" s="85" t="s">
        <v>250</v>
      </c>
      <c r="D526" s="85"/>
      <c r="E526" s="18"/>
      <c r="F526" s="18"/>
      <c r="G526" s="18"/>
    </row>
    <row r="527" spans="1:7" x14ac:dyDescent="0.35">
      <c r="A527" s="18" t="s">
        <v>2572</v>
      </c>
      <c r="B527" s="32" t="s">
        <v>1327</v>
      </c>
      <c r="C527" s="85" t="s">
        <v>250</v>
      </c>
      <c r="D527" s="85"/>
      <c r="E527" s="18"/>
      <c r="F527" s="18"/>
      <c r="G527" s="18"/>
    </row>
    <row r="528" spans="1:7" x14ac:dyDescent="0.35">
      <c r="A528" s="18" t="s">
        <v>2573</v>
      </c>
      <c r="B528" s="32" t="s">
        <v>1329</v>
      </c>
      <c r="C528" s="85" t="s">
        <v>250</v>
      </c>
      <c r="D528" s="85"/>
      <c r="E528" s="18"/>
      <c r="F528" s="18"/>
      <c r="G528" s="18"/>
    </row>
    <row r="529" spans="1:7" x14ac:dyDescent="0.35">
      <c r="A529" s="18" t="s">
        <v>2574</v>
      </c>
      <c r="B529" s="32" t="s">
        <v>1331</v>
      </c>
      <c r="C529" s="85" t="s">
        <v>250</v>
      </c>
      <c r="D529" s="85"/>
      <c r="E529" s="18"/>
      <c r="F529" s="18"/>
      <c r="G529" s="18"/>
    </row>
    <row r="530" spans="1:7" x14ac:dyDescent="0.35">
      <c r="A530" s="18" t="s">
        <v>2575</v>
      </c>
      <c r="B530" s="32" t="s">
        <v>313</v>
      </c>
      <c r="C530" s="85" t="s">
        <v>250</v>
      </c>
      <c r="D530" s="85"/>
      <c r="E530" s="18"/>
      <c r="F530" s="18"/>
      <c r="G530" s="18"/>
    </row>
    <row r="531" spans="1:7" x14ac:dyDescent="0.35">
      <c r="A531" s="18" t="s">
        <v>2576</v>
      </c>
      <c r="B531" s="51" t="s">
        <v>1334</v>
      </c>
      <c r="C531" s="85"/>
      <c r="D531" s="34"/>
      <c r="E531" s="18"/>
      <c r="F531" s="18"/>
      <c r="G531" s="18"/>
    </row>
    <row r="532" spans="1:7" x14ac:dyDescent="0.35">
      <c r="A532" s="18" t="s">
        <v>2577</v>
      </c>
      <c r="B532" s="51" t="s">
        <v>317</v>
      </c>
      <c r="C532" s="85"/>
      <c r="D532" s="34"/>
      <c r="E532" s="18"/>
      <c r="F532" s="18"/>
      <c r="G532" s="18"/>
    </row>
    <row r="533" spans="1:7" x14ac:dyDescent="0.35">
      <c r="A533" s="18" t="s">
        <v>2578</v>
      </c>
      <c r="B533" s="51" t="s">
        <v>317</v>
      </c>
      <c r="C533" s="85"/>
      <c r="D533" s="34"/>
      <c r="E533" s="18"/>
      <c r="F533" s="18"/>
      <c r="G533" s="18"/>
    </row>
    <row r="534" spans="1:7" x14ac:dyDescent="0.35">
      <c r="A534" s="18" t="s">
        <v>2579</v>
      </c>
      <c r="B534" s="51" t="s">
        <v>317</v>
      </c>
      <c r="C534" s="85"/>
      <c r="D534" s="34"/>
      <c r="E534" s="18"/>
      <c r="F534" s="18"/>
      <c r="G534" s="18"/>
    </row>
    <row r="535" spans="1:7" x14ac:dyDescent="0.35">
      <c r="A535" s="18" t="s">
        <v>2580</v>
      </c>
      <c r="B535" s="51" t="s">
        <v>317</v>
      </c>
      <c r="C535" s="85"/>
      <c r="D535" s="34"/>
      <c r="E535" s="18"/>
      <c r="F535" s="18"/>
      <c r="G535" s="18"/>
    </row>
    <row r="536" spans="1:7" x14ac:dyDescent="0.35">
      <c r="A536" s="18" t="s">
        <v>2581</v>
      </c>
      <c r="B536" s="51" t="s">
        <v>317</v>
      </c>
      <c r="C536" s="85"/>
      <c r="D536" s="34"/>
      <c r="E536" s="18"/>
      <c r="F536" s="18"/>
      <c r="G536" s="18"/>
    </row>
    <row r="537" spans="1:7" x14ac:dyDescent="0.35">
      <c r="A537" s="18" t="s">
        <v>2582</v>
      </c>
      <c r="B537" s="51" t="s">
        <v>317</v>
      </c>
      <c r="C537" s="85"/>
      <c r="D537" s="34"/>
      <c r="E537" s="18"/>
      <c r="F537" s="18"/>
      <c r="G537" s="18"/>
    </row>
    <row r="538" spans="1:7" x14ac:dyDescent="0.35">
      <c r="A538" s="18" t="s">
        <v>2583</v>
      </c>
      <c r="B538" s="51" t="s">
        <v>317</v>
      </c>
      <c r="C538" s="85"/>
      <c r="D538" s="34"/>
      <c r="E538" s="18"/>
      <c r="F538" s="18"/>
      <c r="G538" s="18"/>
    </row>
    <row r="539" spans="1:7" x14ac:dyDescent="0.35">
      <c r="A539" s="18" t="s">
        <v>2584</v>
      </c>
      <c r="B539" s="51" t="s">
        <v>317</v>
      </c>
      <c r="C539" s="85"/>
      <c r="D539" s="34"/>
      <c r="E539" s="18"/>
      <c r="F539" s="18"/>
      <c r="G539" s="18"/>
    </row>
    <row r="540" spans="1:7" x14ac:dyDescent="0.35">
      <c r="A540" s="18" t="s">
        <v>2585</v>
      </c>
      <c r="B540" s="51" t="s">
        <v>317</v>
      </c>
      <c r="C540" s="85"/>
      <c r="D540" s="34"/>
      <c r="E540" s="18"/>
      <c r="F540" s="18"/>
      <c r="G540" s="18"/>
    </row>
    <row r="541" spans="1:7" x14ac:dyDescent="0.35">
      <c r="A541" s="18" t="s">
        <v>2586</v>
      </c>
      <c r="B541" s="51" t="s">
        <v>317</v>
      </c>
      <c r="C541" s="85"/>
      <c r="D541" s="34"/>
      <c r="E541" s="18"/>
      <c r="F541" s="18"/>
      <c r="G541" s="18"/>
    </row>
    <row r="542" spans="1:7" x14ac:dyDescent="0.35">
      <c r="A542" s="18" t="s">
        <v>2587</v>
      </c>
      <c r="B542" s="51" t="s">
        <v>317</v>
      </c>
      <c r="C542" s="85"/>
      <c r="D542" s="34"/>
      <c r="E542" s="18"/>
      <c r="F542" s="18"/>
      <c r="G542" s="12"/>
    </row>
    <row r="543" spans="1:7" x14ac:dyDescent="0.35">
      <c r="A543" s="18" t="s">
        <v>2588</v>
      </c>
      <c r="B543" s="51" t="s">
        <v>317</v>
      </c>
      <c r="C543" s="85"/>
      <c r="D543" s="34"/>
      <c r="E543" s="18"/>
      <c r="F543" s="18"/>
      <c r="G543" s="12"/>
    </row>
    <row r="544" spans="1:7" x14ac:dyDescent="0.35">
      <c r="A544" s="18" t="s">
        <v>2589</v>
      </c>
      <c r="B544" s="51" t="s">
        <v>317</v>
      </c>
      <c r="C544" s="85"/>
      <c r="D544" s="34"/>
      <c r="E544" s="18"/>
      <c r="F544" s="18"/>
      <c r="G544" s="12"/>
    </row>
    <row r="545" spans="1:7" x14ac:dyDescent="0.35">
      <c r="A545" s="36"/>
      <c r="B545" s="36" t="s">
        <v>2590</v>
      </c>
      <c r="C545" s="36" t="s">
        <v>279</v>
      </c>
      <c r="D545" s="36" t="s">
        <v>1349</v>
      </c>
      <c r="E545" s="36"/>
      <c r="F545" s="36" t="s">
        <v>793</v>
      </c>
      <c r="G545" s="36" t="s">
        <v>1350</v>
      </c>
    </row>
    <row r="546" spans="1:7" x14ac:dyDescent="0.35">
      <c r="A546" s="18" t="s">
        <v>2591</v>
      </c>
      <c r="B546" s="105" t="s">
        <v>891</v>
      </c>
      <c r="C546" s="34" t="s">
        <v>250</v>
      </c>
      <c r="D546" s="34" t="s">
        <v>250</v>
      </c>
      <c r="E546" s="21"/>
      <c r="F546" s="46" t="str">
        <f>IF($C$564=0,"",IF(C546="[for completion]","",IF(C546="","",C546/$C$564)))</f>
        <v/>
      </c>
      <c r="G546" s="46" t="str">
        <f>IF($D$564=0,"",IF(D546="[for completion]","",IF(D546="","",D546/$D$564)))</f>
        <v/>
      </c>
    </row>
    <row r="547" spans="1:7" x14ac:dyDescent="0.35">
      <c r="A547" s="18" t="s">
        <v>2592</v>
      </c>
      <c r="B547" s="105" t="s">
        <v>891</v>
      </c>
      <c r="C547" s="34" t="s">
        <v>250</v>
      </c>
      <c r="D547" s="34" t="s">
        <v>250</v>
      </c>
      <c r="E547" s="21"/>
      <c r="F547" s="46" t="str">
        <f t="shared" ref="F547:F563" si="6">IF($C$564=0,"",IF(C547="[for completion]","",IF(C547="","",C547/$C$564)))</f>
        <v/>
      </c>
      <c r="G547" s="46" t="str">
        <f t="shared" ref="G547:G563" si="7">IF($D$564=0,"",IF(D547="[for completion]","",IF(D547="","",D547/$D$564)))</f>
        <v/>
      </c>
    </row>
    <row r="548" spans="1:7" x14ac:dyDescent="0.35">
      <c r="A548" s="18" t="s">
        <v>2593</v>
      </c>
      <c r="B548" s="105" t="s">
        <v>891</v>
      </c>
      <c r="C548" s="34" t="s">
        <v>250</v>
      </c>
      <c r="D548" s="34" t="s">
        <v>250</v>
      </c>
      <c r="E548" s="21"/>
      <c r="F548" s="46" t="str">
        <f t="shared" si="6"/>
        <v/>
      </c>
      <c r="G548" s="46" t="str">
        <f t="shared" si="7"/>
        <v/>
      </c>
    </row>
    <row r="549" spans="1:7" x14ac:dyDescent="0.35">
      <c r="A549" s="18" t="s">
        <v>2594</v>
      </c>
      <c r="B549" s="105" t="s">
        <v>891</v>
      </c>
      <c r="C549" s="34" t="s">
        <v>250</v>
      </c>
      <c r="D549" s="34" t="s">
        <v>250</v>
      </c>
      <c r="E549" s="21"/>
      <c r="F549" s="46" t="str">
        <f t="shared" si="6"/>
        <v/>
      </c>
      <c r="G549" s="46" t="str">
        <f t="shared" si="7"/>
        <v/>
      </c>
    </row>
    <row r="550" spans="1:7" x14ac:dyDescent="0.35">
      <c r="A550" s="18" t="s">
        <v>2595</v>
      </c>
      <c r="B550" s="105" t="s">
        <v>891</v>
      </c>
      <c r="C550" s="34" t="s">
        <v>250</v>
      </c>
      <c r="D550" s="34" t="s">
        <v>250</v>
      </c>
      <c r="E550" s="21"/>
      <c r="F550" s="46" t="str">
        <f t="shared" si="6"/>
        <v/>
      </c>
      <c r="G550" s="46" t="str">
        <f t="shared" si="7"/>
        <v/>
      </c>
    </row>
    <row r="551" spans="1:7" x14ac:dyDescent="0.35">
      <c r="A551" s="18" t="s">
        <v>2596</v>
      </c>
      <c r="B551" s="105" t="s">
        <v>891</v>
      </c>
      <c r="C551" s="34" t="s">
        <v>250</v>
      </c>
      <c r="D551" s="34" t="s">
        <v>250</v>
      </c>
      <c r="E551" s="21"/>
      <c r="F551" s="46" t="str">
        <f t="shared" si="6"/>
        <v/>
      </c>
      <c r="G551" s="46" t="str">
        <f t="shared" si="7"/>
        <v/>
      </c>
    </row>
    <row r="552" spans="1:7" x14ac:dyDescent="0.35">
      <c r="A552" s="18" t="s">
        <v>2597</v>
      </c>
      <c r="B552" s="105" t="s">
        <v>891</v>
      </c>
      <c r="C552" s="34" t="s">
        <v>250</v>
      </c>
      <c r="D552" s="34" t="s">
        <v>250</v>
      </c>
      <c r="E552" s="21"/>
      <c r="F552" s="46" t="str">
        <f t="shared" si="6"/>
        <v/>
      </c>
      <c r="G552" s="46" t="str">
        <f t="shared" si="7"/>
        <v/>
      </c>
    </row>
    <row r="553" spans="1:7" x14ac:dyDescent="0.35">
      <c r="A553" s="18" t="s">
        <v>2598</v>
      </c>
      <c r="B553" s="105" t="s">
        <v>891</v>
      </c>
      <c r="C553" s="34" t="s">
        <v>250</v>
      </c>
      <c r="D553" s="34" t="s">
        <v>250</v>
      </c>
      <c r="E553" s="21"/>
      <c r="F553" s="46" t="str">
        <f t="shared" si="6"/>
        <v/>
      </c>
      <c r="G553" s="46" t="str">
        <f t="shared" si="7"/>
        <v/>
      </c>
    </row>
    <row r="554" spans="1:7" x14ac:dyDescent="0.35">
      <c r="A554" s="18" t="s">
        <v>2599</v>
      </c>
      <c r="B554" s="105" t="s">
        <v>891</v>
      </c>
      <c r="C554" s="34" t="s">
        <v>250</v>
      </c>
      <c r="D554" s="34" t="s">
        <v>250</v>
      </c>
      <c r="E554" s="21"/>
      <c r="F554" s="46" t="str">
        <f t="shared" si="6"/>
        <v/>
      </c>
      <c r="G554" s="46" t="str">
        <f t="shared" si="7"/>
        <v/>
      </c>
    </row>
    <row r="555" spans="1:7" x14ac:dyDescent="0.35">
      <c r="A555" s="18" t="s">
        <v>2600</v>
      </c>
      <c r="B555" s="105" t="s">
        <v>891</v>
      </c>
      <c r="C555" s="34" t="s">
        <v>250</v>
      </c>
      <c r="D555" s="34" t="s">
        <v>250</v>
      </c>
      <c r="E555" s="21"/>
      <c r="F555" s="46" t="str">
        <f t="shared" si="6"/>
        <v/>
      </c>
      <c r="G555" s="46" t="str">
        <f t="shared" si="7"/>
        <v/>
      </c>
    </row>
    <row r="556" spans="1:7" x14ac:dyDescent="0.35">
      <c r="A556" s="18" t="s">
        <v>2601</v>
      </c>
      <c r="B556" s="105" t="s">
        <v>891</v>
      </c>
      <c r="C556" s="34" t="s">
        <v>250</v>
      </c>
      <c r="D556" s="34" t="s">
        <v>250</v>
      </c>
      <c r="E556" s="21"/>
      <c r="F556" s="46" t="str">
        <f t="shared" si="6"/>
        <v/>
      </c>
      <c r="G556" s="46" t="str">
        <f t="shared" si="7"/>
        <v/>
      </c>
    </row>
    <row r="557" spans="1:7" x14ac:dyDescent="0.35">
      <c r="A557" s="18" t="s">
        <v>2602</v>
      </c>
      <c r="B557" s="105" t="s">
        <v>891</v>
      </c>
      <c r="C557" s="34" t="s">
        <v>250</v>
      </c>
      <c r="D557" s="34" t="s">
        <v>250</v>
      </c>
      <c r="E557" s="21"/>
      <c r="F557" s="46" t="str">
        <f t="shared" si="6"/>
        <v/>
      </c>
      <c r="G557" s="46" t="str">
        <f t="shared" si="7"/>
        <v/>
      </c>
    </row>
    <row r="558" spans="1:7" x14ac:dyDescent="0.35">
      <c r="A558" s="18" t="s">
        <v>2603</v>
      </c>
      <c r="B558" s="105" t="s">
        <v>891</v>
      </c>
      <c r="C558" s="34" t="s">
        <v>250</v>
      </c>
      <c r="D558" s="34" t="s">
        <v>250</v>
      </c>
      <c r="E558" s="21"/>
      <c r="F558" s="46" t="str">
        <f t="shared" si="6"/>
        <v/>
      </c>
      <c r="G558" s="46" t="str">
        <f t="shared" si="7"/>
        <v/>
      </c>
    </row>
    <row r="559" spans="1:7" x14ac:dyDescent="0.35">
      <c r="A559" s="18" t="s">
        <v>2604</v>
      </c>
      <c r="B559" s="105" t="s">
        <v>891</v>
      </c>
      <c r="C559" s="34" t="s">
        <v>250</v>
      </c>
      <c r="D559" s="34" t="s">
        <v>250</v>
      </c>
      <c r="E559" s="21"/>
      <c r="F559" s="46" t="str">
        <f t="shared" si="6"/>
        <v/>
      </c>
      <c r="G559" s="46" t="str">
        <f t="shared" si="7"/>
        <v/>
      </c>
    </row>
    <row r="560" spans="1:7" x14ac:dyDescent="0.35">
      <c r="A560" s="18" t="s">
        <v>2605</v>
      </c>
      <c r="B560" s="105" t="s">
        <v>891</v>
      </c>
      <c r="C560" s="34" t="s">
        <v>250</v>
      </c>
      <c r="D560" s="34" t="s">
        <v>250</v>
      </c>
      <c r="E560" s="21"/>
      <c r="F560" s="46" t="str">
        <f t="shared" si="6"/>
        <v/>
      </c>
      <c r="G560" s="46" t="str">
        <f t="shared" si="7"/>
        <v/>
      </c>
    </row>
    <row r="561" spans="1:7" x14ac:dyDescent="0.35">
      <c r="A561" s="18" t="s">
        <v>2606</v>
      </c>
      <c r="B561" s="105" t="s">
        <v>891</v>
      </c>
      <c r="C561" s="34" t="s">
        <v>250</v>
      </c>
      <c r="D561" s="34" t="s">
        <v>250</v>
      </c>
      <c r="E561" s="21"/>
      <c r="F561" s="46" t="str">
        <f t="shared" si="6"/>
        <v/>
      </c>
      <c r="G561" s="46" t="str">
        <f t="shared" si="7"/>
        <v/>
      </c>
    </row>
    <row r="562" spans="1:7" x14ac:dyDescent="0.35">
      <c r="A562" s="18" t="s">
        <v>2607</v>
      </c>
      <c r="B562" s="105" t="s">
        <v>891</v>
      </c>
      <c r="C562" s="34" t="s">
        <v>250</v>
      </c>
      <c r="D562" s="34" t="s">
        <v>250</v>
      </c>
      <c r="E562" s="21"/>
      <c r="F562" s="46" t="str">
        <f t="shared" si="6"/>
        <v/>
      </c>
      <c r="G562" s="46" t="str">
        <f t="shared" si="7"/>
        <v/>
      </c>
    </row>
    <row r="563" spans="1:7" x14ac:dyDescent="0.35">
      <c r="A563" s="18" t="s">
        <v>2608</v>
      </c>
      <c r="B563" s="32" t="s">
        <v>1097</v>
      </c>
      <c r="C563" s="34" t="s">
        <v>250</v>
      </c>
      <c r="D563" s="34" t="s">
        <v>250</v>
      </c>
      <c r="E563" s="21"/>
      <c r="F563" s="46" t="str">
        <f t="shared" si="6"/>
        <v/>
      </c>
      <c r="G563" s="46" t="str">
        <f t="shared" si="7"/>
        <v/>
      </c>
    </row>
    <row r="564" spans="1:7" x14ac:dyDescent="0.35">
      <c r="A564" s="18" t="s">
        <v>2609</v>
      </c>
      <c r="B564" s="32" t="s">
        <v>315</v>
      </c>
      <c r="C564" s="40">
        <f>SUM(C546:C563)</f>
        <v>0</v>
      </c>
      <c r="D564" s="92">
        <f>SUM(D546:D563)</f>
        <v>0</v>
      </c>
      <c r="E564" s="21"/>
      <c r="F564" s="80">
        <f>SUM(F546:F563)</f>
        <v>0</v>
      </c>
      <c r="G564" s="80">
        <f>SUM(G546:G563)</f>
        <v>0</v>
      </c>
    </row>
    <row r="565" spans="1:7" x14ac:dyDescent="0.35">
      <c r="A565" s="18" t="s">
        <v>2610</v>
      </c>
      <c r="B565" s="32"/>
      <c r="C565" s="18"/>
      <c r="D565" s="18"/>
      <c r="E565" s="21"/>
      <c r="F565" s="21"/>
      <c r="G565" s="21"/>
    </row>
    <row r="566" spans="1:7" x14ac:dyDescent="0.35">
      <c r="A566" s="18" t="s">
        <v>2611</v>
      </c>
      <c r="B566" s="32"/>
      <c r="C566" s="18"/>
      <c r="D566" s="18"/>
      <c r="E566" s="21"/>
      <c r="F566" s="21"/>
      <c r="G566" s="21"/>
    </row>
    <row r="567" spans="1:7" x14ac:dyDescent="0.35">
      <c r="A567" s="18" t="s">
        <v>2612</v>
      </c>
      <c r="B567" s="32"/>
      <c r="C567" s="18"/>
      <c r="D567" s="18"/>
      <c r="E567" s="21"/>
      <c r="F567" s="21"/>
      <c r="G567" s="21"/>
    </row>
    <row r="568" spans="1:7" x14ac:dyDescent="0.35">
      <c r="A568" s="36"/>
      <c r="B568" s="36" t="s">
        <v>2613</v>
      </c>
      <c r="C568" s="36" t="s">
        <v>279</v>
      </c>
      <c r="D568" s="36" t="s">
        <v>1349</v>
      </c>
      <c r="E568" s="36"/>
      <c r="F568" s="36" t="s">
        <v>793</v>
      </c>
      <c r="G568" s="36" t="s">
        <v>2614</v>
      </c>
    </row>
    <row r="569" spans="1:7" x14ac:dyDescent="0.35">
      <c r="A569" s="18" t="s">
        <v>2615</v>
      </c>
      <c r="B569" s="105" t="s">
        <v>891</v>
      </c>
      <c r="C569" s="95" t="s">
        <v>250</v>
      </c>
      <c r="D569" s="122" t="s">
        <v>250</v>
      </c>
      <c r="E569" s="21"/>
      <c r="F569" s="46" t="str">
        <f>IF($C$587=0,"",IF(C569="[for completion]","",IF(C569="","",C569/$C$587)))</f>
        <v/>
      </c>
      <c r="G569" s="46" t="str">
        <f>IF($D$587=0,"",IF(D569="[for completion]","",IF(D569="","",D569/$D$587)))</f>
        <v/>
      </c>
    </row>
    <row r="570" spans="1:7" x14ac:dyDescent="0.35">
      <c r="A570" s="18" t="s">
        <v>2616</v>
      </c>
      <c r="B570" s="105" t="s">
        <v>891</v>
      </c>
      <c r="C570" s="95" t="s">
        <v>250</v>
      </c>
      <c r="D570" s="122" t="s">
        <v>250</v>
      </c>
      <c r="E570" s="21"/>
      <c r="F570" s="46" t="str">
        <f t="shared" ref="F570:F586" si="8">IF($C$587=0,"",IF(C570="[for completion]","",IF(C570="","",C570/$C$587)))</f>
        <v/>
      </c>
      <c r="G570" s="46" t="str">
        <f t="shared" ref="G570:G586" si="9">IF($D$587=0,"",IF(D570="[for completion]","",IF(D570="","",D570/$D$587)))</f>
        <v/>
      </c>
    </row>
    <row r="571" spans="1:7" x14ac:dyDescent="0.35">
      <c r="A571" s="18" t="s">
        <v>2617</v>
      </c>
      <c r="B571" s="105" t="s">
        <v>891</v>
      </c>
      <c r="C571" s="95" t="s">
        <v>250</v>
      </c>
      <c r="D571" s="122" t="s">
        <v>250</v>
      </c>
      <c r="E571" s="21"/>
      <c r="F571" s="46" t="str">
        <f t="shared" si="8"/>
        <v/>
      </c>
      <c r="G571" s="46" t="str">
        <f t="shared" si="9"/>
        <v/>
      </c>
    </row>
    <row r="572" spans="1:7" x14ac:dyDescent="0.35">
      <c r="A572" s="18" t="s">
        <v>2618</v>
      </c>
      <c r="B572" s="105" t="s">
        <v>891</v>
      </c>
      <c r="C572" s="95" t="s">
        <v>250</v>
      </c>
      <c r="D572" s="122" t="s">
        <v>250</v>
      </c>
      <c r="E572" s="21"/>
      <c r="F572" s="46" t="str">
        <f t="shared" si="8"/>
        <v/>
      </c>
      <c r="G572" s="46" t="str">
        <f t="shared" si="9"/>
        <v/>
      </c>
    </row>
    <row r="573" spans="1:7" x14ac:dyDescent="0.35">
      <c r="A573" s="18" t="s">
        <v>2619</v>
      </c>
      <c r="B573" s="105" t="s">
        <v>891</v>
      </c>
      <c r="C573" s="95" t="s">
        <v>250</v>
      </c>
      <c r="D573" s="122" t="s">
        <v>250</v>
      </c>
      <c r="E573" s="21"/>
      <c r="F573" s="46" t="str">
        <f t="shared" si="8"/>
        <v/>
      </c>
      <c r="G573" s="46" t="str">
        <f t="shared" si="9"/>
        <v/>
      </c>
    </row>
    <row r="574" spans="1:7" x14ac:dyDescent="0.35">
      <c r="A574" s="18" t="s">
        <v>2620</v>
      </c>
      <c r="B574" s="105" t="s">
        <v>891</v>
      </c>
      <c r="C574" s="95" t="s">
        <v>250</v>
      </c>
      <c r="D574" s="122" t="s">
        <v>250</v>
      </c>
      <c r="E574" s="21"/>
      <c r="F574" s="46" t="str">
        <f t="shared" si="8"/>
        <v/>
      </c>
      <c r="G574" s="46" t="str">
        <f t="shared" si="9"/>
        <v/>
      </c>
    </row>
    <row r="575" spans="1:7" x14ac:dyDescent="0.35">
      <c r="A575" s="18" t="s">
        <v>2621</v>
      </c>
      <c r="B575" s="105" t="s">
        <v>891</v>
      </c>
      <c r="C575" s="95" t="s">
        <v>250</v>
      </c>
      <c r="D575" s="122" t="s">
        <v>250</v>
      </c>
      <c r="E575" s="21"/>
      <c r="F575" s="46" t="str">
        <f t="shared" si="8"/>
        <v/>
      </c>
      <c r="G575" s="46" t="str">
        <f t="shared" si="9"/>
        <v/>
      </c>
    </row>
    <row r="576" spans="1:7" x14ac:dyDescent="0.35">
      <c r="A576" s="18" t="s">
        <v>2622</v>
      </c>
      <c r="B576" s="105" t="s">
        <v>891</v>
      </c>
      <c r="C576" s="95" t="s">
        <v>250</v>
      </c>
      <c r="D576" s="122" t="s">
        <v>250</v>
      </c>
      <c r="E576" s="21"/>
      <c r="F576" s="46" t="str">
        <f t="shared" si="8"/>
        <v/>
      </c>
      <c r="G576" s="46" t="str">
        <f t="shared" si="9"/>
        <v/>
      </c>
    </row>
    <row r="577" spans="1:7" x14ac:dyDescent="0.35">
      <c r="A577" s="18" t="s">
        <v>2623</v>
      </c>
      <c r="B577" s="105" t="s">
        <v>891</v>
      </c>
      <c r="C577" s="95" t="s">
        <v>250</v>
      </c>
      <c r="D577" s="122" t="s">
        <v>250</v>
      </c>
      <c r="E577" s="21"/>
      <c r="F577" s="46" t="str">
        <f t="shared" si="8"/>
        <v/>
      </c>
      <c r="G577" s="46" t="str">
        <f t="shared" si="9"/>
        <v/>
      </c>
    </row>
    <row r="578" spans="1:7" x14ac:dyDescent="0.35">
      <c r="A578" s="18" t="s">
        <v>2624</v>
      </c>
      <c r="B578" s="105" t="s">
        <v>891</v>
      </c>
      <c r="C578" s="95" t="s">
        <v>250</v>
      </c>
      <c r="D578" s="122" t="s">
        <v>250</v>
      </c>
      <c r="E578" s="21"/>
      <c r="F578" s="46" t="str">
        <f t="shared" si="8"/>
        <v/>
      </c>
      <c r="G578" s="46" t="str">
        <f t="shared" si="9"/>
        <v/>
      </c>
    </row>
    <row r="579" spans="1:7" x14ac:dyDescent="0.35">
      <c r="A579" s="18" t="s">
        <v>2625</v>
      </c>
      <c r="B579" s="105" t="s">
        <v>891</v>
      </c>
      <c r="C579" s="95" t="s">
        <v>250</v>
      </c>
      <c r="D579" s="122" t="s">
        <v>250</v>
      </c>
      <c r="E579" s="21"/>
      <c r="F579" s="46" t="str">
        <f t="shared" si="8"/>
        <v/>
      </c>
      <c r="G579" s="46" t="str">
        <f t="shared" si="9"/>
        <v/>
      </c>
    </row>
    <row r="580" spans="1:7" x14ac:dyDescent="0.35">
      <c r="A580" s="18" t="s">
        <v>2626</v>
      </c>
      <c r="B580" s="105" t="s">
        <v>891</v>
      </c>
      <c r="C580" s="95" t="s">
        <v>250</v>
      </c>
      <c r="D580" s="122" t="s">
        <v>250</v>
      </c>
      <c r="E580" s="21"/>
      <c r="F580" s="46" t="str">
        <f t="shared" si="8"/>
        <v/>
      </c>
      <c r="G580" s="46" t="str">
        <f t="shared" si="9"/>
        <v/>
      </c>
    </row>
    <row r="581" spans="1:7" x14ac:dyDescent="0.35">
      <c r="A581" s="18" t="s">
        <v>2627</v>
      </c>
      <c r="B581" s="105" t="s">
        <v>891</v>
      </c>
      <c r="C581" s="95" t="s">
        <v>250</v>
      </c>
      <c r="D581" s="122" t="s">
        <v>250</v>
      </c>
      <c r="E581" s="21"/>
      <c r="F581" s="46" t="str">
        <f t="shared" si="8"/>
        <v/>
      </c>
      <c r="G581" s="46" t="str">
        <f t="shared" si="9"/>
        <v/>
      </c>
    </row>
    <row r="582" spans="1:7" x14ac:dyDescent="0.35">
      <c r="A582" s="18" t="s">
        <v>2628</v>
      </c>
      <c r="B582" s="105" t="s">
        <v>891</v>
      </c>
      <c r="C582" s="95" t="s">
        <v>250</v>
      </c>
      <c r="D582" s="122" t="s">
        <v>250</v>
      </c>
      <c r="E582" s="21"/>
      <c r="F582" s="46" t="str">
        <f t="shared" si="8"/>
        <v/>
      </c>
      <c r="G582" s="46" t="str">
        <f t="shared" si="9"/>
        <v/>
      </c>
    </row>
    <row r="583" spans="1:7" x14ac:dyDescent="0.35">
      <c r="A583" s="18" t="s">
        <v>2629</v>
      </c>
      <c r="B583" s="105" t="s">
        <v>891</v>
      </c>
      <c r="C583" s="95" t="s">
        <v>250</v>
      </c>
      <c r="D583" s="122" t="s">
        <v>250</v>
      </c>
      <c r="E583" s="21"/>
      <c r="F583" s="46" t="str">
        <f t="shared" si="8"/>
        <v/>
      </c>
      <c r="G583" s="46" t="str">
        <f t="shared" si="9"/>
        <v/>
      </c>
    </row>
    <row r="584" spans="1:7" x14ac:dyDescent="0.35">
      <c r="A584" s="18" t="s">
        <v>2630</v>
      </c>
      <c r="B584" s="105" t="s">
        <v>891</v>
      </c>
      <c r="C584" s="95" t="s">
        <v>250</v>
      </c>
      <c r="D584" s="122" t="s">
        <v>250</v>
      </c>
      <c r="E584" s="21"/>
      <c r="F584" s="46" t="str">
        <f t="shared" si="8"/>
        <v/>
      </c>
      <c r="G584" s="46" t="str">
        <f t="shared" si="9"/>
        <v/>
      </c>
    </row>
    <row r="585" spans="1:7" x14ac:dyDescent="0.35">
      <c r="A585" s="18" t="s">
        <v>2631</v>
      </c>
      <c r="B585" s="105" t="s">
        <v>891</v>
      </c>
      <c r="C585" s="95" t="s">
        <v>250</v>
      </c>
      <c r="D585" s="122" t="s">
        <v>250</v>
      </c>
      <c r="E585" s="21"/>
      <c r="F585" s="46" t="str">
        <f t="shared" si="8"/>
        <v/>
      </c>
      <c r="G585" s="46" t="str">
        <f t="shared" si="9"/>
        <v/>
      </c>
    </row>
    <row r="586" spans="1:7" x14ac:dyDescent="0.35">
      <c r="A586" s="18" t="s">
        <v>2632</v>
      </c>
      <c r="B586" s="32" t="s">
        <v>1097</v>
      </c>
      <c r="C586" s="95" t="s">
        <v>250</v>
      </c>
      <c r="D586" s="122" t="s">
        <v>250</v>
      </c>
      <c r="E586" s="21"/>
      <c r="F586" s="46" t="str">
        <f t="shared" si="8"/>
        <v/>
      </c>
      <c r="G586" s="46" t="str">
        <f t="shared" si="9"/>
        <v/>
      </c>
    </row>
    <row r="587" spans="1:7" x14ac:dyDescent="0.35">
      <c r="A587" s="18" t="s">
        <v>2633</v>
      </c>
      <c r="B587" s="32" t="s">
        <v>315</v>
      </c>
      <c r="C587" s="40">
        <f>SUM(C569:C586)</f>
        <v>0</v>
      </c>
      <c r="D587" s="92">
        <f>SUM(D569:D586)</f>
        <v>0</v>
      </c>
      <c r="E587" s="21"/>
      <c r="F587" s="80">
        <f>SUM(F569:F586)</f>
        <v>0</v>
      </c>
      <c r="G587" s="80">
        <f>SUM(G569:G586)</f>
        <v>0</v>
      </c>
    </row>
    <row r="588" spans="1:7" x14ac:dyDescent="0.35">
      <c r="A588" s="36"/>
      <c r="B588" s="36" t="s">
        <v>2634</v>
      </c>
      <c r="C588" s="36" t="s">
        <v>279</v>
      </c>
      <c r="D588" s="36" t="s">
        <v>1349</v>
      </c>
      <c r="E588" s="36"/>
      <c r="F588" s="36" t="s">
        <v>793</v>
      </c>
      <c r="G588" s="36" t="s">
        <v>1350</v>
      </c>
    </row>
    <row r="589" spans="1:7" x14ac:dyDescent="0.35">
      <c r="A589" s="18" t="s">
        <v>2635</v>
      </c>
      <c r="B589" s="32" t="s">
        <v>1127</v>
      </c>
      <c r="C589" s="34" t="s">
        <v>250</v>
      </c>
      <c r="D589" s="34" t="s">
        <v>250</v>
      </c>
      <c r="E589" s="21"/>
      <c r="F589" s="46" t="str">
        <f t="shared" ref="F589:F600" si="10">IF($C$602=0,"",IF(C589="[for completion]","",IF(C589="","",C589/$C$602)))</f>
        <v/>
      </c>
      <c r="G589" s="46" t="str">
        <f t="shared" ref="G589:G600" si="11">IF($D$602=0,"",IF(D589="[for completion]","",IF(D589="","",D589/$D$602)))</f>
        <v/>
      </c>
    </row>
    <row r="590" spans="1:7" x14ac:dyDescent="0.35">
      <c r="A590" s="18" t="s">
        <v>2636</v>
      </c>
      <c r="B590" s="32" t="s">
        <v>1129</v>
      </c>
      <c r="C590" s="34" t="s">
        <v>250</v>
      </c>
      <c r="D590" s="34" t="s">
        <v>250</v>
      </c>
      <c r="E590" s="21"/>
      <c r="F590" s="46" t="str">
        <f t="shared" si="10"/>
        <v/>
      </c>
      <c r="G590" s="46" t="str">
        <f t="shared" si="11"/>
        <v/>
      </c>
    </row>
    <row r="591" spans="1:7" x14ac:dyDescent="0.35">
      <c r="A591" s="18" t="s">
        <v>2637</v>
      </c>
      <c r="B591" s="32" t="s">
        <v>1131</v>
      </c>
      <c r="C591" s="34" t="s">
        <v>250</v>
      </c>
      <c r="D591" s="34" t="s">
        <v>250</v>
      </c>
      <c r="E591" s="21"/>
      <c r="F591" s="46" t="str">
        <f t="shared" si="10"/>
        <v/>
      </c>
      <c r="G591" s="46" t="str">
        <f t="shared" si="11"/>
        <v/>
      </c>
    </row>
    <row r="592" spans="1:7" x14ac:dyDescent="0.35">
      <c r="A592" s="18" t="s">
        <v>2638</v>
      </c>
      <c r="B592" s="32" t="s">
        <v>1133</v>
      </c>
      <c r="C592" s="34" t="s">
        <v>250</v>
      </c>
      <c r="D592" s="34" t="s">
        <v>250</v>
      </c>
      <c r="E592" s="21"/>
      <c r="F592" s="46" t="str">
        <f t="shared" si="10"/>
        <v/>
      </c>
      <c r="G592" s="46" t="str">
        <f t="shared" si="11"/>
        <v/>
      </c>
    </row>
    <row r="593" spans="1:7" x14ac:dyDescent="0.35">
      <c r="A593" s="18" t="s">
        <v>2639</v>
      </c>
      <c r="B593" s="32" t="s">
        <v>1135</v>
      </c>
      <c r="C593" s="34" t="s">
        <v>250</v>
      </c>
      <c r="D593" s="34" t="s">
        <v>250</v>
      </c>
      <c r="E593" s="21"/>
      <c r="F593" s="46" t="str">
        <f t="shared" si="10"/>
        <v/>
      </c>
      <c r="G593" s="46" t="str">
        <f t="shared" si="11"/>
        <v/>
      </c>
    </row>
    <row r="594" spans="1:7" x14ac:dyDescent="0.35">
      <c r="A594" s="18" t="s">
        <v>2640</v>
      </c>
      <c r="B594" s="32" t="s">
        <v>1137</v>
      </c>
      <c r="C594" s="34" t="s">
        <v>250</v>
      </c>
      <c r="D594" s="34" t="s">
        <v>250</v>
      </c>
      <c r="E594" s="21"/>
      <c r="F594" s="46" t="str">
        <f t="shared" si="10"/>
        <v/>
      </c>
      <c r="G594" s="46" t="str">
        <f t="shared" si="11"/>
        <v/>
      </c>
    </row>
    <row r="595" spans="1:7" x14ac:dyDescent="0.35">
      <c r="A595" s="18" t="s">
        <v>2641</v>
      </c>
      <c r="B595" s="32" t="s">
        <v>1139</v>
      </c>
      <c r="C595" s="34" t="s">
        <v>250</v>
      </c>
      <c r="D595" s="34" t="s">
        <v>250</v>
      </c>
      <c r="E595" s="21"/>
      <c r="F595" s="46" t="str">
        <f t="shared" si="10"/>
        <v/>
      </c>
      <c r="G595" s="46" t="str">
        <f t="shared" si="11"/>
        <v/>
      </c>
    </row>
    <row r="596" spans="1:7" x14ac:dyDescent="0.35">
      <c r="A596" s="18" t="s">
        <v>2642</v>
      </c>
      <c r="B596" s="32" t="s">
        <v>1141</v>
      </c>
      <c r="C596" s="34" t="s">
        <v>250</v>
      </c>
      <c r="D596" s="34" t="s">
        <v>250</v>
      </c>
      <c r="E596" s="21"/>
      <c r="F596" s="46" t="str">
        <f t="shared" si="10"/>
        <v/>
      </c>
      <c r="G596" s="46" t="str">
        <f t="shared" si="11"/>
        <v/>
      </c>
    </row>
    <row r="597" spans="1:7" x14ac:dyDescent="0.35">
      <c r="A597" s="18" t="s">
        <v>2643</v>
      </c>
      <c r="B597" s="32" t="s">
        <v>1143</v>
      </c>
      <c r="C597" s="40" t="s">
        <v>250</v>
      </c>
      <c r="D597" s="18" t="s">
        <v>250</v>
      </c>
      <c r="E597" s="21"/>
      <c r="F597" s="46" t="str">
        <f t="shared" si="10"/>
        <v/>
      </c>
      <c r="G597" s="46" t="str">
        <f t="shared" si="11"/>
        <v/>
      </c>
    </row>
    <row r="598" spans="1:7" x14ac:dyDescent="0.35">
      <c r="A598" s="18" t="s">
        <v>2644</v>
      </c>
      <c r="B598" s="18" t="s">
        <v>1145</v>
      </c>
      <c r="C598" s="40" t="s">
        <v>250</v>
      </c>
      <c r="D598" s="18" t="s">
        <v>250</v>
      </c>
      <c r="F598" s="46" t="str">
        <f t="shared" si="10"/>
        <v/>
      </c>
      <c r="G598" s="46" t="str">
        <f t="shared" si="11"/>
        <v/>
      </c>
    </row>
    <row r="599" spans="1:7" x14ac:dyDescent="0.35">
      <c r="A599" s="18" t="s">
        <v>2645</v>
      </c>
      <c r="B599" s="18" t="s">
        <v>1147</v>
      </c>
      <c r="C599" s="40" t="s">
        <v>250</v>
      </c>
      <c r="D599" s="18" t="s">
        <v>250</v>
      </c>
      <c r="F599" s="46" t="str">
        <f t="shared" si="10"/>
        <v/>
      </c>
      <c r="G599" s="46" t="str">
        <f t="shared" si="11"/>
        <v/>
      </c>
    </row>
    <row r="600" spans="1:7" x14ac:dyDescent="0.35">
      <c r="A600" s="18" t="s">
        <v>2646</v>
      </c>
      <c r="B600" s="32" t="s">
        <v>1149</v>
      </c>
      <c r="C600" s="40" t="s">
        <v>250</v>
      </c>
      <c r="D600" s="18" t="s">
        <v>250</v>
      </c>
      <c r="E600" s="21"/>
      <c r="F600" s="46" t="str">
        <f t="shared" si="10"/>
        <v/>
      </c>
      <c r="G600" s="46" t="str">
        <f t="shared" si="11"/>
        <v/>
      </c>
    </row>
    <row r="601" spans="1:7" x14ac:dyDescent="0.35">
      <c r="A601" s="18" t="s">
        <v>2647</v>
      </c>
      <c r="B601" s="32" t="s">
        <v>1097</v>
      </c>
      <c r="C601" s="34" t="s">
        <v>250</v>
      </c>
      <c r="D601" s="34" t="s">
        <v>250</v>
      </c>
      <c r="E601" s="21"/>
      <c r="F601" s="46" t="str">
        <f>IF($C$602=0,"",IF(C601="[for completion]","",IF(C601="","",C601/$C$602)))</f>
        <v/>
      </c>
      <c r="G601" s="46" t="str">
        <f>IF($D$602=0,"",IF(D601="[for completion]","",IF(D601="","",D601/$D$602)))</f>
        <v/>
      </c>
    </row>
    <row r="602" spans="1:7" x14ac:dyDescent="0.35">
      <c r="A602" s="18" t="s">
        <v>2648</v>
      </c>
      <c r="B602" s="32" t="s">
        <v>315</v>
      </c>
      <c r="C602" s="40">
        <f>SUM(C589:C601)</f>
        <v>0</v>
      </c>
      <c r="D602" s="92">
        <f>SUM(D589:D601)</f>
        <v>0</v>
      </c>
      <c r="E602" s="21"/>
      <c r="F602" s="80">
        <f>SUM(F589:F601)</f>
        <v>0</v>
      </c>
      <c r="G602" s="80">
        <f>SUM(G589:G601)</f>
        <v>0</v>
      </c>
    </row>
    <row r="603" spans="1:7" x14ac:dyDescent="0.35">
      <c r="A603" s="18" t="s">
        <v>2649</v>
      </c>
    </row>
    <row r="604" spans="1:7" x14ac:dyDescent="0.35">
      <c r="A604" s="18" t="s">
        <v>2650</v>
      </c>
    </row>
    <row r="605" spans="1:7" x14ac:dyDescent="0.35">
      <c r="A605" s="18" t="s">
        <v>2651</v>
      </c>
    </row>
    <row r="606" spans="1:7" x14ac:dyDescent="0.35">
      <c r="A606" s="18" t="s">
        <v>2652</v>
      </c>
      <c r="B606" s="32"/>
      <c r="C606" s="40"/>
      <c r="D606" s="92"/>
      <c r="E606" s="21"/>
      <c r="F606" s="80"/>
      <c r="G606" s="80"/>
    </row>
    <row r="607" spans="1:7" x14ac:dyDescent="0.35">
      <c r="A607" s="18" t="s">
        <v>2653</v>
      </c>
      <c r="B607" s="32"/>
      <c r="C607" s="40"/>
      <c r="D607" s="92"/>
      <c r="E607" s="21"/>
      <c r="F607" s="80"/>
      <c r="G607" s="80"/>
    </row>
    <row r="608" spans="1:7" x14ac:dyDescent="0.35">
      <c r="A608" s="18" t="s">
        <v>2654</v>
      </c>
      <c r="B608" s="32"/>
      <c r="C608" s="40"/>
      <c r="D608" s="92"/>
      <c r="E608" s="21"/>
      <c r="F608" s="80"/>
      <c r="G608" s="80"/>
    </row>
    <row r="609" spans="1:7" x14ac:dyDescent="0.35">
      <c r="A609" s="18" t="s">
        <v>2655</v>
      </c>
      <c r="B609" s="32"/>
      <c r="C609" s="40"/>
      <c r="D609" s="92"/>
      <c r="E609" s="21"/>
      <c r="F609" s="80"/>
      <c r="G609" s="80"/>
    </row>
    <row r="610" spans="1:7" x14ac:dyDescent="0.35">
      <c r="A610" s="18" t="s">
        <v>2656</v>
      </c>
      <c r="B610" s="32"/>
      <c r="C610" s="40"/>
      <c r="D610" s="92"/>
      <c r="E610" s="21"/>
      <c r="F610" s="80"/>
      <c r="G610" s="80"/>
    </row>
    <row r="611" spans="1:7" x14ac:dyDescent="0.35">
      <c r="A611" s="18" t="s">
        <v>2657</v>
      </c>
    </row>
    <row r="612" spans="1:7" x14ac:dyDescent="0.35">
      <c r="A612" s="18" t="s">
        <v>2658</v>
      </c>
    </row>
    <row r="613" spans="1:7" x14ac:dyDescent="0.35">
      <c r="A613" s="36"/>
      <c r="B613" s="36" t="s">
        <v>2659</v>
      </c>
      <c r="C613" s="36" t="s">
        <v>279</v>
      </c>
      <c r="D613" s="36" t="s">
        <v>1349</v>
      </c>
      <c r="E613" s="36"/>
      <c r="F613" s="36" t="s">
        <v>793</v>
      </c>
      <c r="G613" s="36" t="s">
        <v>1350</v>
      </c>
    </row>
    <row r="614" spans="1:7" x14ac:dyDescent="0.35">
      <c r="A614" s="18" t="s">
        <v>2660</v>
      </c>
      <c r="B614" s="32" t="s">
        <v>2661</v>
      </c>
      <c r="C614" s="34" t="s">
        <v>250</v>
      </c>
      <c r="D614" s="34" t="s">
        <v>250</v>
      </c>
      <c r="E614" s="21"/>
      <c r="F614" s="46" t="str">
        <f>IF($C$618=0,"",IF(C614="[for completion]","",IF(C614="","",C614/$C$618)))</f>
        <v/>
      </c>
      <c r="G614" s="46" t="str">
        <f>IF($D$618=0,"",IF(D614="[for completion]","",IF(D614="","",D614/$D$618)))</f>
        <v/>
      </c>
    </row>
    <row r="615" spans="1:7" x14ac:dyDescent="0.35">
      <c r="A615" s="18" t="s">
        <v>2662</v>
      </c>
      <c r="B615" s="94" t="s">
        <v>1182</v>
      </c>
      <c r="C615" s="34" t="s">
        <v>250</v>
      </c>
      <c r="D615" s="34" t="s">
        <v>250</v>
      </c>
      <c r="E615" s="21"/>
      <c r="F615" s="21"/>
      <c r="G615" s="46" t="str">
        <f>IF($D$618=0,"",IF(D615="[for completion]","",IF(D615="","",D615/$D$618)))</f>
        <v/>
      </c>
    </row>
    <row r="616" spans="1:7" x14ac:dyDescent="0.35">
      <c r="A616" s="18" t="s">
        <v>2663</v>
      </c>
      <c r="B616" s="32" t="s">
        <v>657</v>
      </c>
      <c r="C616" s="34" t="s">
        <v>250</v>
      </c>
      <c r="D616" s="34" t="s">
        <v>250</v>
      </c>
      <c r="E616" s="21"/>
      <c r="F616" s="21"/>
      <c r="G616" s="46" t="str">
        <f>IF($D$618=0,"",IF(D616="[for completion]","",IF(D616="","",D616/$D$618)))</f>
        <v/>
      </c>
    </row>
    <row r="617" spans="1:7" x14ac:dyDescent="0.35">
      <c r="A617" s="18" t="s">
        <v>2664</v>
      </c>
      <c r="B617" s="18" t="s">
        <v>1097</v>
      </c>
      <c r="C617" s="34" t="s">
        <v>250</v>
      </c>
      <c r="D617" s="34" t="s">
        <v>250</v>
      </c>
      <c r="E617" s="21"/>
      <c r="F617" s="21"/>
      <c r="G617" s="46" t="str">
        <f>IF($D$618=0,"",IF(D617="[for completion]","",IF(D617="","",D617/$D$618)))</f>
        <v/>
      </c>
    </row>
    <row r="618" spans="1:7" x14ac:dyDescent="0.35">
      <c r="A618" s="18" t="s">
        <v>2665</v>
      </c>
      <c r="B618" s="32" t="s">
        <v>315</v>
      </c>
      <c r="C618" s="40">
        <f>SUM(C614:C617)</f>
        <v>0</v>
      </c>
      <c r="D618" s="92">
        <f>SUM(D614:D617)</f>
        <v>0</v>
      </c>
      <c r="E618" s="21"/>
      <c r="F618" s="80">
        <f>SUM(F614:F617)</f>
        <v>0</v>
      </c>
      <c r="G618" s="80">
        <f>SUM(G614:G617)</f>
        <v>0</v>
      </c>
    </row>
    <row r="619" spans="1:7" x14ac:dyDescent="0.35">
      <c r="A619" s="18"/>
    </row>
    <row r="620" spans="1:7" x14ac:dyDescent="0.35">
      <c r="A620" s="36"/>
      <c r="B620" s="36" t="s">
        <v>1428</v>
      </c>
      <c r="C620" s="36" t="s">
        <v>1187</v>
      </c>
      <c r="D620" s="36" t="s">
        <v>1429</v>
      </c>
      <c r="E620" s="36"/>
      <c r="F620" s="36" t="s">
        <v>1189</v>
      </c>
      <c r="G620" s="36"/>
    </row>
    <row r="621" spans="1:7" x14ac:dyDescent="0.35">
      <c r="A621" s="18" t="s">
        <v>2666</v>
      </c>
      <c r="B621" s="32" t="s">
        <v>1309</v>
      </c>
      <c r="C621" s="95" t="s">
        <v>250</v>
      </c>
      <c r="D621" s="34" t="s">
        <v>250</v>
      </c>
      <c r="E621" s="96"/>
      <c r="F621" s="34" t="s">
        <v>250</v>
      </c>
      <c r="G621" s="46" t="str">
        <f t="shared" ref="G621:G636" si="12">IF($D$639=0,"",IF(D621="[for completion]","",IF(D621="","",D621/$D$639)))</f>
        <v/>
      </c>
    </row>
    <row r="622" spans="1:7" x14ac:dyDescent="0.35">
      <c r="A622" s="18" t="s">
        <v>2667</v>
      </c>
      <c r="B622" s="32" t="s">
        <v>1311</v>
      </c>
      <c r="C622" s="95" t="s">
        <v>250</v>
      </c>
      <c r="D622" s="34" t="s">
        <v>250</v>
      </c>
      <c r="E622" s="96"/>
      <c r="F622" s="34" t="s">
        <v>250</v>
      </c>
      <c r="G622" s="46" t="str">
        <f t="shared" si="12"/>
        <v/>
      </c>
    </row>
    <row r="623" spans="1:7" x14ac:dyDescent="0.35">
      <c r="A623" s="18" t="s">
        <v>2668</v>
      </c>
      <c r="B623" s="32" t="s">
        <v>1313</v>
      </c>
      <c r="C623" s="95" t="s">
        <v>250</v>
      </c>
      <c r="D623" s="34" t="s">
        <v>250</v>
      </c>
      <c r="E623" s="96"/>
      <c r="F623" s="34" t="s">
        <v>250</v>
      </c>
      <c r="G623" s="46" t="str">
        <f t="shared" si="12"/>
        <v/>
      </c>
    </row>
    <row r="624" spans="1:7" x14ac:dyDescent="0.35">
      <c r="A624" s="18" t="s">
        <v>2669</v>
      </c>
      <c r="B624" s="32" t="s">
        <v>1315</v>
      </c>
      <c r="C624" s="95" t="s">
        <v>250</v>
      </c>
      <c r="D624" s="34" t="s">
        <v>250</v>
      </c>
      <c r="E624" s="96"/>
      <c r="F624" s="34" t="s">
        <v>250</v>
      </c>
      <c r="G624" s="46" t="str">
        <f t="shared" si="12"/>
        <v/>
      </c>
    </row>
    <row r="625" spans="1:7" x14ac:dyDescent="0.35">
      <c r="A625" s="18" t="s">
        <v>2670</v>
      </c>
      <c r="B625" s="32" t="s">
        <v>1317</v>
      </c>
      <c r="C625" s="95" t="s">
        <v>250</v>
      </c>
      <c r="D625" s="34" t="s">
        <v>250</v>
      </c>
      <c r="E625" s="96"/>
      <c r="F625" s="34" t="s">
        <v>250</v>
      </c>
      <c r="G625" s="46" t="str">
        <f t="shared" si="12"/>
        <v/>
      </c>
    </row>
    <row r="626" spans="1:7" x14ac:dyDescent="0.35">
      <c r="A626" s="18" t="s">
        <v>2671</v>
      </c>
      <c r="B626" s="32" t="s">
        <v>1319</v>
      </c>
      <c r="C626" s="95" t="s">
        <v>250</v>
      </c>
      <c r="D626" s="34" t="s">
        <v>250</v>
      </c>
      <c r="E626" s="96"/>
      <c r="F626" s="34" t="s">
        <v>250</v>
      </c>
      <c r="G626" s="46" t="str">
        <f t="shared" si="12"/>
        <v/>
      </c>
    </row>
    <row r="627" spans="1:7" x14ac:dyDescent="0.35">
      <c r="A627" s="18" t="s">
        <v>2672</v>
      </c>
      <c r="B627" s="32" t="s">
        <v>1321</v>
      </c>
      <c r="C627" s="95" t="s">
        <v>250</v>
      </c>
      <c r="D627" s="34" t="s">
        <v>250</v>
      </c>
      <c r="E627" s="96"/>
      <c r="F627" s="34" t="s">
        <v>250</v>
      </c>
      <c r="G627" s="46" t="str">
        <f t="shared" si="12"/>
        <v/>
      </c>
    </row>
    <row r="628" spans="1:7" x14ac:dyDescent="0.35">
      <c r="A628" s="18" t="s">
        <v>2673</v>
      </c>
      <c r="B628" s="32" t="s">
        <v>1323</v>
      </c>
      <c r="C628" s="95" t="s">
        <v>250</v>
      </c>
      <c r="D628" s="34" t="s">
        <v>250</v>
      </c>
      <c r="E628" s="96"/>
      <c r="F628" s="34" t="s">
        <v>250</v>
      </c>
      <c r="G628" s="46" t="str">
        <f t="shared" si="12"/>
        <v/>
      </c>
    </row>
    <row r="629" spans="1:7" x14ac:dyDescent="0.35">
      <c r="A629" s="18" t="s">
        <v>2674</v>
      </c>
      <c r="B629" s="32" t="s">
        <v>1325</v>
      </c>
      <c r="C629" s="95" t="s">
        <v>250</v>
      </c>
      <c r="D629" s="34" t="s">
        <v>250</v>
      </c>
      <c r="E629" s="96"/>
      <c r="F629" s="34" t="s">
        <v>250</v>
      </c>
      <c r="G629" s="46" t="str">
        <f t="shared" si="12"/>
        <v/>
      </c>
    </row>
    <row r="630" spans="1:7" x14ac:dyDescent="0.35">
      <c r="A630" s="18" t="s">
        <v>2675</v>
      </c>
      <c r="B630" s="32" t="s">
        <v>1327</v>
      </c>
      <c r="C630" s="95" t="s">
        <v>250</v>
      </c>
      <c r="D630" s="34" t="s">
        <v>250</v>
      </c>
      <c r="E630" s="96"/>
      <c r="F630" s="34" t="s">
        <v>250</v>
      </c>
      <c r="G630" s="46" t="str">
        <f t="shared" si="12"/>
        <v/>
      </c>
    </row>
    <row r="631" spans="1:7" x14ac:dyDescent="0.35">
      <c r="A631" s="18" t="s">
        <v>2676</v>
      </c>
      <c r="B631" s="32" t="s">
        <v>1329</v>
      </c>
      <c r="C631" s="95" t="s">
        <v>250</v>
      </c>
      <c r="D631" s="34" t="s">
        <v>250</v>
      </c>
      <c r="E631" s="96"/>
      <c r="F631" s="34" t="s">
        <v>250</v>
      </c>
      <c r="G631" s="46" t="str">
        <f t="shared" si="12"/>
        <v/>
      </c>
    </row>
    <row r="632" spans="1:7" x14ac:dyDescent="0.35">
      <c r="A632" s="18" t="s">
        <v>2677</v>
      </c>
      <c r="B632" s="32" t="s">
        <v>1331</v>
      </c>
      <c r="C632" s="95" t="s">
        <v>250</v>
      </c>
      <c r="D632" s="34" t="s">
        <v>250</v>
      </c>
      <c r="E632" s="96"/>
      <c r="F632" s="34" t="s">
        <v>250</v>
      </c>
      <c r="G632" s="46" t="str">
        <f t="shared" si="12"/>
        <v/>
      </c>
    </row>
    <row r="633" spans="1:7" x14ac:dyDescent="0.35">
      <c r="A633" s="18" t="s">
        <v>2678</v>
      </c>
      <c r="B633" s="32" t="s">
        <v>313</v>
      </c>
      <c r="C633" s="95" t="s">
        <v>250</v>
      </c>
      <c r="D633" s="34" t="s">
        <v>250</v>
      </c>
      <c r="E633" s="96"/>
      <c r="F633" s="34" t="s">
        <v>250</v>
      </c>
      <c r="G633" s="46" t="str">
        <f t="shared" si="12"/>
        <v/>
      </c>
    </row>
    <row r="634" spans="1:7" x14ac:dyDescent="0.35">
      <c r="A634" s="18" t="s">
        <v>2679</v>
      </c>
      <c r="B634" s="32" t="s">
        <v>1097</v>
      </c>
      <c r="C634" s="95" t="s">
        <v>250</v>
      </c>
      <c r="D634" s="34" t="s">
        <v>250</v>
      </c>
      <c r="E634" s="96"/>
      <c r="F634" s="34" t="s">
        <v>250</v>
      </c>
      <c r="G634" s="46" t="str">
        <f t="shared" si="12"/>
        <v/>
      </c>
    </row>
    <row r="635" spans="1:7" x14ac:dyDescent="0.35">
      <c r="A635" s="18" t="s">
        <v>2680</v>
      </c>
      <c r="B635" s="32" t="s">
        <v>315</v>
      </c>
      <c r="C635" s="40">
        <f>SUM(C621:C634)</f>
        <v>0</v>
      </c>
      <c r="D635" s="18">
        <f>SUM(D621:D634)</f>
        <v>0</v>
      </c>
      <c r="E635" s="12"/>
      <c r="F635" s="40"/>
      <c r="G635" s="46" t="str">
        <f t="shared" si="12"/>
        <v/>
      </c>
    </row>
    <row r="636" spans="1:7" x14ac:dyDescent="0.35">
      <c r="A636" s="18" t="s">
        <v>2681</v>
      </c>
      <c r="B636" s="18" t="s">
        <v>1200</v>
      </c>
      <c r="F636" s="34" t="s">
        <v>250</v>
      </c>
      <c r="G636" s="46" t="str">
        <f t="shared" si="12"/>
        <v/>
      </c>
    </row>
    <row r="637" spans="1:7" x14ac:dyDescent="0.35">
      <c r="A637" s="18" t="s">
        <v>2682</v>
      </c>
      <c r="B637" s="105"/>
      <c r="C637" s="18"/>
      <c r="D637" s="18"/>
      <c r="E637" s="12"/>
      <c r="F637" s="46"/>
      <c r="G637" s="46"/>
    </row>
    <row r="638" spans="1:7" x14ac:dyDescent="0.35">
      <c r="A638" s="18" t="s">
        <v>2683</v>
      </c>
      <c r="B638" s="32"/>
      <c r="C638" s="18"/>
      <c r="D638" s="18"/>
      <c r="E638" s="12"/>
      <c r="F638" s="46"/>
      <c r="G638" s="46"/>
    </row>
    <row r="639" spans="1:7" x14ac:dyDescent="0.35">
      <c r="A639" s="18" t="s">
        <v>2684</v>
      </c>
      <c r="B639" s="32"/>
      <c r="C639" s="18"/>
      <c r="D639" s="18"/>
      <c r="E639" s="12"/>
      <c r="F639" s="128"/>
      <c r="G639" s="128"/>
    </row>
  </sheetData>
  <protectedRanges>
    <protectedRange sqref="B531" name="Mortgage Assets III_1"/>
    <protectedRange sqref="C405:D413 C637:D639" name="Optional ECBECAIs_2"/>
    <protectedRange sqref="B405:B412 B637:B638" name="Mortgage Assets III_1_1"/>
    <protectedRange sqref="B414:D442 F413:G442 F639:G639" name="Mortgage Asset IV_3"/>
    <protectedRange sqref="B395:B404" name="Mortgage Assets III_1_2"/>
    <protectedRange sqref="C621:D636" name="Optional ECBECAIs_2_2"/>
    <protectedRange sqref="C361:D364 C597:D600" name="Optional ECBECAIs_2_5"/>
    <protectedRange sqref="C365:D366" name="Optional ECBECAIs_2_1_2"/>
  </protectedRanges>
  <hyperlinks>
    <hyperlink ref="B495" location="'2. Harmonised Glossary'!A11" display="Loan to Value (LTV) Information - Indexed" xr:uid="{71ABB026-FCAE-495C-B3C3-F00353031F81}"/>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35BE63-A53B-4832-AB48-0F0A89466A64}">
  <sheetPr>
    <tabColor theme="4" tint="-0.249977111117893"/>
  </sheetPr>
  <dimension ref="A1:G219"/>
  <sheetViews>
    <sheetView topLeftCell="A186" zoomScale="80" zoomScaleNormal="80" workbookViewId="0">
      <selection activeCell="F1" sqref="F1"/>
    </sheetView>
  </sheetViews>
  <sheetFormatPr defaultRowHeight="14.5" x14ac:dyDescent="0.35"/>
  <cols>
    <col min="1" max="1" width="30.54296875" customWidth="1"/>
    <col min="2" max="2" width="50.453125" customWidth="1"/>
    <col min="3" max="3" width="34.81640625" customWidth="1"/>
    <col min="4" max="4" width="26.1796875" customWidth="1"/>
    <col min="5" max="5" width="8.54296875" customWidth="1"/>
    <col min="6" max="6" width="42.26953125" customWidth="1"/>
    <col min="7" max="7" width="42.81640625" customWidth="1"/>
  </cols>
  <sheetData>
    <row r="1" spans="1:7" ht="31" x14ac:dyDescent="0.35">
      <c r="A1" s="224" t="s">
        <v>2795</v>
      </c>
      <c r="B1" s="224"/>
      <c r="C1" s="242"/>
      <c r="D1" s="242"/>
      <c r="E1" s="242"/>
      <c r="F1" s="220" t="s">
        <v>3074</v>
      </c>
    </row>
    <row r="2" spans="1:7" ht="15" thickBot="1" x14ac:dyDescent="0.4">
      <c r="A2" s="242"/>
      <c r="B2" s="242"/>
      <c r="C2" s="242"/>
      <c r="D2" s="242"/>
      <c r="E2" s="242"/>
      <c r="F2" s="242"/>
    </row>
    <row r="3" spans="1:7" ht="19" thickBot="1" x14ac:dyDescent="0.4">
      <c r="A3" s="259"/>
      <c r="B3" s="306" t="s">
        <v>237</v>
      </c>
      <c r="C3" s="305" t="s">
        <v>238</v>
      </c>
      <c r="D3" s="259"/>
      <c r="E3" s="259"/>
      <c r="F3" s="259"/>
      <c r="G3" s="259"/>
    </row>
    <row r="4" spans="1:7" ht="15" thickBot="1" x14ac:dyDescent="0.4"/>
    <row r="5" spans="1:7" ht="18.5" x14ac:dyDescent="0.35">
      <c r="B5" s="235" t="s">
        <v>2796</v>
      </c>
      <c r="C5" s="260"/>
      <c r="E5" s="261"/>
      <c r="F5" s="261"/>
    </row>
    <row r="6" spans="1:7" ht="18.5" x14ac:dyDescent="0.35">
      <c r="B6" s="258" t="s">
        <v>2797</v>
      </c>
      <c r="C6" s="260"/>
      <c r="E6" s="261"/>
      <c r="F6" s="261"/>
    </row>
    <row r="7" spans="1:7" ht="15" thickBot="1" x14ac:dyDescent="0.4">
      <c r="B7" s="236" t="s">
        <v>2798</v>
      </c>
    </row>
    <row r="8" spans="1:7" x14ac:dyDescent="0.35">
      <c r="A8" s="243"/>
      <c r="B8" s="264"/>
      <c r="C8" s="243"/>
      <c r="D8" s="243"/>
      <c r="E8" s="243"/>
      <c r="F8" s="243"/>
      <c r="G8" s="242"/>
    </row>
    <row r="9" spans="1:7" ht="18.5" x14ac:dyDescent="0.35">
      <c r="A9" s="240"/>
      <c r="B9" s="407" t="s">
        <v>2799</v>
      </c>
      <c r="C9" s="407"/>
      <c r="D9" s="244"/>
      <c r="E9" s="244"/>
      <c r="F9" s="244"/>
      <c r="G9" s="244"/>
    </row>
    <row r="10" spans="1:7" x14ac:dyDescent="0.35">
      <c r="A10" s="239"/>
      <c r="B10" s="239" t="s">
        <v>2068</v>
      </c>
      <c r="C10" s="239" t="s">
        <v>279</v>
      </c>
      <c r="D10" s="239" t="s">
        <v>2069</v>
      </c>
      <c r="E10" s="239"/>
      <c r="F10" s="239" t="s">
        <v>2800</v>
      </c>
      <c r="G10" s="239" t="s">
        <v>2801</v>
      </c>
    </row>
    <row r="11" spans="1:7" x14ac:dyDescent="0.35">
      <c r="A11" s="243" t="s">
        <v>2802</v>
      </c>
      <c r="B11" s="241" t="s">
        <v>2803</v>
      </c>
      <c r="C11" s="283" t="s">
        <v>250</v>
      </c>
      <c r="D11" s="284" t="s">
        <v>250</v>
      </c>
      <c r="F11" s="281" t="s">
        <v>738</v>
      </c>
      <c r="G11" s="281" t="s">
        <v>738</v>
      </c>
    </row>
    <row r="12" spans="1:7" x14ac:dyDescent="0.35">
      <c r="A12" s="243" t="s">
        <v>2804</v>
      </c>
      <c r="B12" s="269" t="s">
        <v>2805</v>
      </c>
      <c r="C12" s="283" t="s">
        <v>250</v>
      </c>
      <c r="D12" s="284" t="s">
        <v>250</v>
      </c>
      <c r="F12" s="281"/>
      <c r="G12" s="281"/>
    </row>
    <row r="13" spans="1:7" x14ac:dyDescent="0.35">
      <c r="A13" s="243" t="s">
        <v>2806</v>
      </c>
      <c r="B13" s="269" t="s">
        <v>2807</v>
      </c>
      <c r="C13" s="283" t="s">
        <v>250</v>
      </c>
      <c r="D13" s="284" t="s">
        <v>250</v>
      </c>
      <c r="F13" s="281"/>
      <c r="G13" s="281"/>
    </row>
    <row r="14" spans="1:7" x14ac:dyDescent="0.35">
      <c r="A14" s="243" t="s">
        <v>2808</v>
      </c>
      <c r="B14" s="269" t="s">
        <v>2809</v>
      </c>
      <c r="C14" s="283" t="s">
        <v>250</v>
      </c>
      <c r="D14" s="284" t="s">
        <v>250</v>
      </c>
      <c r="F14" s="281"/>
      <c r="G14" s="281"/>
    </row>
    <row r="15" spans="1:7" x14ac:dyDescent="0.35">
      <c r="A15" s="243"/>
      <c r="B15" s="269" t="s">
        <v>2810</v>
      </c>
      <c r="C15" s="283" t="s">
        <v>250</v>
      </c>
      <c r="D15" s="284" t="s">
        <v>250</v>
      </c>
      <c r="F15" s="281"/>
      <c r="G15" s="281"/>
    </row>
    <row r="16" spans="1:7" x14ac:dyDescent="0.35">
      <c r="A16" s="243" t="s">
        <v>2811</v>
      </c>
      <c r="B16" s="247" t="s">
        <v>2812</v>
      </c>
      <c r="C16" s="283" t="s">
        <v>250</v>
      </c>
      <c r="D16" s="284" t="s">
        <v>250</v>
      </c>
      <c r="F16" s="281" t="s">
        <v>738</v>
      </c>
      <c r="G16" s="281" t="s">
        <v>738</v>
      </c>
    </row>
    <row r="17" spans="1:7" x14ac:dyDescent="0.35">
      <c r="A17" s="243" t="s">
        <v>2813</v>
      </c>
      <c r="B17" s="269" t="s">
        <v>2805</v>
      </c>
      <c r="C17" s="283" t="s">
        <v>250</v>
      </c>
      <c r="D17" s="284" t="s">
        <v>250</v>
      </c>
      <c r="F17" s="281"/>
      <c r="G17" s="281"/>
    </row>
    <row r="18" spans="1:7" x14ac:dyDescent="0.35">
      <c r="A18" s="243" t="s">
        <v>2814</v>
      </c>
      <c r="B18" s="269" t="s">
        <v>2807</v>
      </c>
      <c r="C18" s="283" t="s">
        <v>250</v>
      </c>
      <c r="D18" s="284" t="s">
        <v>250</v>
      </c>
      <c r="F18" s="281"/>
      <c r="G18" s="281"/>
    </row>
    <row r="19" spans="1:7" x14ac:dyDescent="0.35">
      <c r="A19" s="243" t="s">
        <v>2815</v>
      </c>
      <c r="B19" s="269" t="s">
        <v>2809</v>
      </c>
      <c r="C19" s="283" t="s">
        <v>250</v>
      </c>
      <c r="D19" s="284" t="s">
        <v>250</v>
      </c>
      <c r="F19" s="281"/>
      <c r="G19" s="281"/>
    </row>
    <row r="20" spans="1:7" x14ac:dyDescent="0.35">
      <c r="A20" s="243"/>
      <c r="B20" s="269" t="s">
        <v>2810</v>
      </c>
      <c r="C20" s="283" t="s">
        <v>250</v>
      </c>
      <c r="D20" s="284" t="s">
        <v>250</v>
      </c>
      <c r="F20" s="281"/>
      <c r="G20" s="281"/>
    </row>
    <row r="21" spans="1:7" x14ac:dyDescent="0.35">
      <c r="A21" s="243" t="s">
        <v>2816</v>
      </c>
      <c r="B21" s="247" t="s">
        <v>2077</v>
      </c>
      <c r="C21" s="283" t="s">
        <v>250</v>
      </c>
      <c r="D21" s="284" t="s">
        <v>250</v>
      </c>
      <c r="F21" s="281" t="s">
        <v>738</v>
      </c>
      <c r="G21" s="281" t="s">
        <v>738</v>
      </c>
    </row>
    <row r="22" spans="1:7" x14ac:dyDescent="0.35">
      <c r="A22" s="243" t="s">
        <v>2817</v>
      </c>
      <c r="B22" s="247" t="s">
        <v>2818</v>
      </c>
      <c r="C22" s="280">
        <v>0</v>
      </c>
      <c r="D22" s="265">
        <v>0</v>
      </c>
      <c r="F22" s="281">
        <v>0</v>
      </c>
      <c r="G22" s="281">
        <v>0</v>
      </c>
    </row>
    <row r="23" spans="1:7" x14ac:dyDescent="0.35">
      <c r="A23" s="247" t="s">
        <v>2819</v>
      </c>
      <c r="B23" s="285" t="s">
        <v>317</v>
      </c>
      <c r="C23" s="280"/>
      <c r="D23" s="265"/>
      <c r="F23" s="281"/>
      <c r="G23" s="281"/>
    </row>
    <row r="24" spans="1:7" x14ac:dyDescent="0.35">
      <c r="A24" s="247" t="s">
        <v>2820</v>
      </c>
      <c r="B24" s="285" t="s">
        <v>317</v>
      </c>
      <c r="C24" s="280"/>
      <c r="D24" s="265"/>
      <c r="F24" s="281"/>
      <c r="G24" s="281"/>
    </row>
    <row r="25" spans="1:7" x14ac:dyDescent="0.35">
      <c r="A25" s="247" t="s">
        <v>2821</v>
      </c>
      <c r="B25" s="285" t="s">
        <v>317</v>
      </c>
      <c r="C25" s="280"/>
      <c r="D25" s="265"/>
      <c r="F25" s="281"/>
      <c r="G25" s="281"/>
    </row>
    <row r="26" spans="1:7" x14ac:dyDescent="0.35">
      <c r="A26" s="247" t="s">
        <v>2822</v>
      </c>
      <c r="B26" s="285" t="s">
        <v>317</v>
      </c>
      <c r="C26" s="280"/>
      <c r="D26" s="265"/>
      <c r="F26" s="281"/>
      <c r="G26" s="281"/>
    </row>
    <row r="27" spans="1:7" x14ac:dyDescent="0.35">
      <c r="A27" s="247" t="s">
        <v>2823</v>
      </c>
      <c r="B27" s="285" t="s">
        <v>317</v>
      </c>
      <c r="C27" s="280"/>
      <c r="D27" s="265"/>
      <c r="F27" s="281"/>
      <c r="G27" s="281"/>
    </row>
    <row r="28" spans="1:7" x14ac:dyDescent="0.35">
      <c r="A28" s="247"/>
      <c r="B28" s="285"/>
      <c r="C28" s="280"/>
      <c r="D28" s="265"/>
      <c r="F28" s="281"/>
      <c r="G28" s="281"/>
    </row>
    <row r="29" spans="1:7" x14ac:dyDescent="0.35">
      <c r="A29" s="247"/>
      <c r="B29" s="285"/>
      <c r="C29" s="280"/>
      <c r="D29" s="265"/>
      <c r="F29" s="281"/>
      <c r="G29" s="281"/>
    </row>
    <row r="30" spans="1:7" x14ac:dyDescent="0.35">
      <c r="A30" s="239"/>
      <c r="B30" s="239" t="s">
        <v>2824</v>
      </c>
      <c r="C30" s="239" t="s">
        <v>279</v>
      </c>
      <c r="D30" s="239" t="s">
        <v>2069</v>
      </c>
      <c r="E30" s="239"/>
      <c r="F30" s="239" t="s">
        <v>2800</v>
      </c>
      <c r="G30" s="239" t="s">
        <v>2801</v>
      </c>
    </row>
    <row r="31" spans="1:7" x14ac:dyDescent="0.35">
      <c r="A31" s="243" t="s">
        <v>2825</v>
      </c>
      <c r="B31" s="280" t="s">
        <v>2826</v>
      </c>
      <c r="C31" s="283" t="s">
        <v>250</v>
      </c>
      <c r="D31" s="284" t="s">
        <v>250</v>
      </c>
      <c r="F31" s="281" t="s">
        <v>738</v>
      </c>
      <c r="G31" s="281" t="s">
        <v>738</v>
      </c>
    </row>
    <row r="32" spans="1:7" x14ac:dyDescent="0.35">
      <c r="A32" s="243" t="s">
        <v>2827</v>
      </c>
      <c r="B32" s="280" t="s">
        <v>2828</v>
      </c>
      <c r="C32" s="283" t="s">
        <v>250</v>
      </c>
      <c r="D32" s="284" t="s">
        <v>250</v>
      </c>
      <c r="F32" s="281" t="s">
        <v>738</v>
      </c>
      <c r="G32" s="281" t="s">
        <v>738</v>
      </c>
    </row>
    <row r="33" spans="1:7" x14ac:dyDescent="0.35">
      <c r="A33" s="243" t="s">
        <v>2829</v>
      </c>
      <c r="B33" s="280" t="s">
        <v>2830</v>
      </c>
      <c r="C33" s="283" t="s">
        <v>250</v>
      </c>
      <c r="D33" s="284" t="s">
        <v>250</v>
      </c>
      <c r="F33" s="281" t="s">
        <v>738</v>
      </c>
      <c r="G33" s="281" t="s">
        <v>738</v>
      </c>
    </row>
    <row r="34" spans="1:7" ht="29" x14ac:dyDescent="0.35">
      <c r="A34" s="243" t="s">
        <v>2831</v>
      </c>
      <c r="B34" s="280" t="s">
        <v>2832</v>
      </c>
      <c r="C34" s="283" t="s">
        <v>250</v>
      </c>
      <c r="D34" s="284" t="s">
        <v>250</v>
      </c>
      <c r="F34" s="281" t="s">
        <v>738</v>
      </c>
      <c r="G34" s="281" t="s">
        <v>738</v>
      </c>
    </row>
    <row r="35" spans="1:7" x14ac:dyDescent="0.35">
      <c r="A35" s="243" t="s">
        <v>2833</v>
      </c>
      <c r="B35" s="280" t="s">
        <v>2834</v>
      </c>
      <c r="C35" s="283" t="s">
        <v>250</v>
      </c>
      <c r="D35" s="284" t="s">
        <v>250</v>
      </c>
      <c r="F35" s="281" t="s">
        <v>738</v>
      </c>
      <c r="G35" s="281" t="s">
        <v>738</v>
      </c>
    </row>
    <row r="36" spans="1:7" x14ac:dyDescent="0.35">
      <c r="A36" s="243" t="s">
        <v>2835</v>
      </c>
      <c r="B36" s="280" t="s">
        <v>2836</v>
      </c>
      <c r="C36" s="283" t="s">
        <v>250</v>
      </c>
      <c r="D36" s="284" t="s">
        <v>250</v>
      </c>
      <c r="F36" s="281" t="s">
        <v>738</v>
      </c>
      <c r="G36" s="281" t="s">
        <v>738</v>
      </c>
    </row>
    <row r="37" spans="1:7" x14ac:dyDescent="0.35">
      <c r="A37" s="243" t="s">
        <v>2837</v>
      </c>
      <c r="B37" s="280" t="s">
        <v>2838</v>
      </c>
      <c r="C37" s="283" t="s">
        <v>250</v>
      </c>
      <c r="D37" s="284" t="s">
        <v>250</v>
      </c>
      <c r="F37" s="281" t="s">
        <v>738</v>
      </c>
      <c r="G37" s="281" t="s">
        <v>738</v>
      </c>
    </row>
    <row r="38" spans="1:7" x14ac:dyDescent="0.35">
      <c r="A38" s="243" t="s">
        <v>2839</v>
      </c>
      <c r="B38" s="280" t="s">
        <v>2840</v>
      </c>
      <c r="C38" s="283" t="s">
        <v>250</v>
      </c>
      <c r="D38" s="284" t="s">
        <v>250</v>
      </c>
      <c r="F38" s="281" t="s">
        <v>738</v>
      </c>
      <c r="G38" s="281" t="s">
        <v>738</v>
      </c>
    </row>
    <row r="39" spans="1:7" ht="43.5" x14ac:dyDescent="0.35">
      <c r="A39" s="243" t="s">
        <v>2841</v>
      </c>
      <c r="B39" s="280" t="s">
        <v>2842</v>
      </c>
      <c r="C39" s="283" t="s">
        <v>250</v>
      </c>
      <c r="D39" s="284" t="s">
        <v>250</v>
      </c>
      <c r="F39" s="281" t="s">
        <v>738</v>
      </c>
      <c r="G39" s="281" t="s">
        <v>738</v>
      </c>
    </row>
    <row r="40" spans="1:7" x14ac:dyDescent="0.35">
      <c r="A40" s="243" t="s">
        <v>2843</v>
      </c>
      <c r="B40" s="280" t="s">
        <v>2844</v>
      </c>
      <c r="C40" s="283" t="s">
        <v>250</v>
      </c>
      <c r="D40" s="284" t="s">
        <v>250</v>
      </c>
      <c r="F40" s="281" t="s">
        <v>738</v>
      </c>
      <c r="G40" s="281" t="s">
        <v>738</v>
      </c>
    </row>
    <row r="41" spans="1:7" x14ac:dyDescent="0.35">
      <c r="A41" s="243" t="s">
        <v>2845</v>
      </c>
      <c r="B41" s="280" t="s">
        <v>2846</v>
      </c>
      <c r="C41" s="283" t="s">
        <v>250</v>
      </c>
      <c r="D41" s="284" t="s">
        <v>250</v>
      </c>
      <c r="F41" s="281" t="s">
        <v>738</v>
      </c>
      <c r="G41" s="281" t="s">
        <v>738</v>
      </c>
    </row>
    <row r="42" spans="1:7" x14ac:dyDescent="0.35">
      <c r="A42" s="243" t="s">
        <v>2847</v>
      </c>
      <c r="B42" s="280" t="s">
        <v>2848</v>
      </c>
      <c r="C42" s="283" t="s">
        <v>250</v>
      </c>
      <c r="D42" s="284" t="s">
        <v>250</v>
      </c>
      <c r="F42" s="281" t="s">
        <v>738</v>
      </c>
      <c r="G42" s="281" t="s">
        <v>738</v>
      </c>
    </row>
    <row r="43" spans="1:7" ht="29" x14ac:dyDescent="0.35">
      <c r="A43" s="243" t="s">
        <v>2849</v>
      </c>
      <c r="B43" s="254" t="s">
        <v>2850</v>
      </c>
      <c r="C43" s="283" t="s">
        <v>250</v>
      </c>
      <c r="D43" s="284" t="s">
        <v>250</v>
      </c>
      <c r="F43" s="281" t="s">
        <v>738</v>
      </c>
      <c r="G43" s="281" t="s">
        <v>738</v>
      </c>
    </row>
    <row r="44" spans="1:7" x14ac:dyDescent="0.35">
      <c r="A44" s="243" t="s">
        <v>2851</v>
      </c>
      <c r="B44" s="254" t="s">
        <v>2852</v>
      </c>
      <c r="C44" s="283" t="s">
        <v>250</v>
      </c>
      <c r="D44" s="284" t="s">
        <v>250</v>
      </c>
      <c r="F44" s="281" t="s">
        <v>738</v>
      </c>
      <c r="G44" s="281" t="s">
        <v>738</v>
      </c>
    </row>
    <row r="45" spans="1:7" x14ac:dyDescent="0.35">
      <c r="A45" s="243" t="s">
        <v>2853</v>
      </c>
      <c r="B45" s="254" t="s">
        <v>2854</v>
      </c>
      <c r="C45" s="283" t="s">
        <v>250</v>
      </c>
      <c r="D45" s="284" t="s">
        <v>250</v>
      </c>
      <c r="F45" s="281" t="s">
        <v>738</v>
      </c>
      <c r="G45" s="281" t="s">
        <v>738</v>
      </c>
    </row>
    <row r="46" spans="1:7" x14ac:dyDescent="0.35">
      <c r="A46" s="243" t="s">
        <v>2855</v>
      </c>
      <c r="B46" s="247" t="s">
        <v>2818</v>
      </c>
      <c r="C46" s="280">
        <v>0</v>
      </c>
      <c r="D46" s="265">
        <v>0</v>
      </c>
      <c r="F46" s="281">
        <v>0</v>
      </c>
      <c r="G46" s="281">
        <v>0</v>
      </c>
    </row>
    <row r="47" spans="1:7" x14ac:dyDescent="0.35">
      <c r="A47" s="254"/>
      <c r="B47" s="254"/>
      <c r="C47" s="254"/>
      <c r="D47" s="254"/>
      <c r="F47" s="247"/>
      <c r="G47" s="247"/>
    </row>
    <row r="48" spans="1:7" ht="18.5" x14ac:dyDescent="0.35">
      <c r="A48" s="244"/>
      <c r="B48" s="244" t="s">
        <v>2798</v>
      </c>
      <c r="C48" s="262"/>
      <c r="D48" s="262"/>
      <c r="E48" s="262"/>
      <c r="F48" s="262"/>
      <c r="G48" s="263"/>
    </row>
    <row r="49" spans="1:7" x14ac:dyDescent="0.35">
      <c r="A49" s="239"/>
      <c r="B49" s="286" t="s">
        <v>1454</v>
      </c>
      <c r="C49" s="239"/>
      <c r="D49" s="239"/>
      <c r="E49" s="239"/>
      <c r="F49" s="287"/>
      <c r="G49" s="287"/>
    </row>
    <row r="50" spans="1:7" x14ac:dyDescent="0.35">
      <c r="A50" s="243" t="s">
        <v>2856</v>
      </c>
      <c r="B50" s="243" t="s">
        <v>1456</v>
      </c>
      <c r="C50" s="279" t="s">
        <v>250</v>
      </c>
      <c r="E50" s="247"/>
      <c r="F50" s="247"/>
    </row>
    <row r="51" spans="1:7" x14ac:dyDescent="0.35">
      <c r="A51" s="243" t="s">
        <v>2857</v>
      </c>
      <c r="B51" s="269" t="s">
        <v>784</v>
      </c>
      <c r="C51" s="279"/>
      <c r="E51" s="247"/>
      <c r="F51" s="247"/>
    </row>
    <row r="52" spans="1:7" x14ac:dyDescent="0.35">
      <c r="A52" s="243" t="s">
        <v>2858</v>
      </c>
      <c r="B52" s="269" t="s">
        <v>786</v>
      </c>
      <c r="C52" s="279"/>
      <c r="E52" s="247"/>
      <c r="F52" s="247"/>
    </row>
    <row r="53" spans="1:7" x14ac:dyDescent="0.35">
      <c r="A53" s="243" t="s">
        <v>2859</v>
      </c>
      <c r="E53" s="247"/>
      <c r="F53" s="247"/>
    </row>
    <row r="54" spans="1:7" x14ac:dyDescent="0.35">
      <c r="A54" s="243" t="s">
        <v>2860</v>
      </c>
      <c r="E54" s="247"/>
      <c r="F54" s="247"/>
    </row>
    <row r="55" spans="1:7" x14ac:dyDescent="0.35">
      <c r="A55" s="243" t="s">
        <v>2861</v>
      </c>
      <c r="E55" s="247"/>
      <c r="F55" s="247"/>
    </row>
    <row r="56" spans="1:7" x14ac:dyDescent="0.35">
      <c r="A56" s="243" t="s">
        <v>2862</v>
      </c>
      <c r="E56" s="247"/>
      <c r="F56" s="247"/>
    </row>
    <row r="57" spans="1:7" x14ac:dyDescent="0.35">
      <c r="A57" s="243" t="s">
        <v>2863</v>
      </c>
      <c r="E57" s="247"/>
      <c r="F57" s="247"/>
    </row>
    <row r="58" spans="1:7" x14ac:dyDescent="0.35">
      <c r="A58" s="239"/>
      <c r="B58" s="239" t="s">
        <v>1464</v>
      </c>
      <c r="C58" s="239" t="s">
        <v>951</v>
      </c>
      <c r="D58" s="239" t="s">
        <v>1465</v>
      </c>
      <c r="E58" s="239"/>
      <c r="F58" s="239" t="s">
        <v>1466</v>
      </c>
      <c r="G58" s="239" t="s">
        <v>1467</v>
      </c>
    </row>
    <row r="59" spans="1:7" x14ac:dyDescent="0.35">
      <c r="A59" s="243" t="s">
        <v>2864</v>
      </c>
      <c r="B59" s="243" t="s">
        <v>1469</v>
      </c>
      <c r="C59" s="278" t="s">
        <v>250</v>
      </c>
      <c r="D59" s="245"/>
      <c r="E59" s="245"/>
      <c r="F59" s="271"/>
      <c r="G59" s="271"/>
    </row>
    <row r="60" spans="1:7" x14ac:dyDescent="0.35">
      <c r="A60" s="245"/>
      <c r="B60" s="249"/>
      <c r="C60" s="245"/>
      <c r="D60" s="245"/>
      <c r="E60" s="245"/>
      <c r="F60" s="271"/>
      <c r="G60" s="271"/>
    </row>
    <row r="61" spans="1:7" x14ac:dyDescent="0.35">
      <c r="B61" s="243" t="s">
        <v>956</v>
      </c>
      <c r="C61" s="245"/>
      <c r="D61" s="245"/>
      <c r="E61" s="245"/>
      <c r="F61" s="271"/>
      <c r="G61" s="271"/>
    </row>
    <row r="62" spans="1:7" x14ac:dyDescent="0.35">
      <c r="A62" s="243" t="s">
        <v>2865</v>
      </c>
      <c r="B62" s="247" t="s">
        <v>891</v>
      </c>
      <c r="C62" s="278" t="s">
        <v>250</v>
      </c>
      <c r="D62" s="279" t="s">
        <v>250</v>
      </c>
      <c r="E62" s="247"/>
      <c r="F62" s="281" t="s">
        <v>738</v>
      </c>
      <c r="G62" s="281" t="s">
        <v>738</v>
      </c>
    </row>
    <row r="63" spans="1:7" x14ac:dyDescent="0.35">
      <c r="A63" s="243" t="s">
        <v>2866</v>
      </c>
      <c r="B63" s="247" t="s">
        <v>891</v>
      </c>
      <c r="C63" s="278" t="s">
        <v>250</v>
      </c>
      <c r="D63" s="279" t="s">
        <v>250</v>
      </c>
      <c r="E63" s="247"/>
      <c r="F63" s="281" t="s">
        <v>738</v>
      </c>
      <c r="G63" s="281" t="s">
        <v>738</v>
      </c>
    </row>
    <row r="64" spans="1:7" x14ac:dyDescent="0.35">
      <c r="A64" s="243" t="s">
        <v>2867</v>
      </c>
      <c r="B64" s="247" t="s">
        <v>891</v>
      </c>
      <c r="C64" s="278" t="s">
        <v>250</v>
      </c>
      <c r="D64" s="279" t="s">
        <v>250</v>
      </c>
      <c r="F64" s="281" t="s">
        <v>738</v>
      </c>
      <c r="G64" s="281" t="s">
        <v>738</v>
      </c>
    </row>
    <row r="65" spans="1:7" x14ac:dyDescent="0.35">
      <c r="A65" s="243" t="s">
        <v>2868</v>
      </c>
      <c r="B65" s="247" t="s">
        <v>891</v>
      </c>
      <c r="C65" s="278" t="s">
        <v>250</v>
      </c>
      <c r="D65" s="279" t="s">
        <v>250</v>
      </c>
      <c r="E65" s="272"/>
      <c r="F65" s="281" t="s">
        <v>738</v>
      </c>
      <c r="G65" s="281" t="s">
        <v>738</v>
      </c>
    </row>
    <row r="66" spans="1:7" x14ac:dyDescent="0.35">
      <c r="A66" s="243" t="s">
        <v>2869</v>
      </c>
      <c r="B66" s="247" t="s">
        <v>891</v>
      </c>
      <c r="C66" s="278" t="s">
        <v>250</v>
      </c>
      <c r="D66" s="279" t="s">
        <v>250</v>
      </c>
      <c r="E66" s="272"/>
      <c r="F66" s="281" t="s">
        <v>738</v>
      </c>
      <c r="G66" s="281" t="s">
        <v>738</v>
      </c>
    </row>
    <row r="67" spans="1:7" x14ac:dyDescent="0.35">
      <c r="A67" s="243" t="s">
        <v>2870</v>
      </c>
      <c r="B67" s="247" t="s">
        <v>891</v>
      </c>
      <c r="C67" s="278" t="s">
        <v>250</v>
      </c>
      <c r="D67" s="279" t="s">
        <v>250</v>
      </c>
      <c r="E67" s="272"/>
      <c r="F67" s="281" t="s">
        <v>738</v>
      </c>
      <c r="G67" s="281" t="s">
        <v>738</v>
      </c>
    </row>
    <row r="68" spans="1:7" x14ac:dyDescent="0.35">
      <c r="A68" s="243" t="s">
        <v>2871</v>
      </c>
      <c r="B68" s="247" t="s">
        <v>891</v>
      </c>
      <c r="C68" s="278" t="s">
        <v>250</v>
      </c>
      <c r="D68" s="279" t="s">
        <v>250</v>
      </c>
      <c r="E68" s="272"/>
      <c r="F68" s="281" t="s">
        <v>738</v>
      </c>
      <c r="G68" s="281" t="s">
        <v>738</v>
      </c>
    </row>
    <row r="69" spans="1:7" x14ac:dyDescent="0.35">
      <c r="A69" s="243" t="s">
        <v>2872</v>
      </c>
      <c r="B69" s="247" t="s">
        <v>891</v>
      </c>
      <c r="C69" s="278" t="s">
        <v>250</v>
      </c>
      <c r="D69" s="279" t="s">
        <v>250</v>
      </c>
      <c r="E69" s="272"/>
      <c r="F69" s="281" t="s">
        <v>738</v>
      </c>
      <c r="G69" s="281" t="s">
        <v>738</v>
      </c>
    </row>
    <row r="70" spans="1:7" x14ac:dyDescent="0.35">
      <c r="A70" s="243" t="s">
        <v>2873</v>
      </c>
      <c r="B70" s="247" t="s">
        <v>891</v>
      </c>
      <c r="C70" s="278" t="s">
        <v>250</v>
      </c>
      <c r="D70" s="279" t="s">
        <v>250</v>
      </c>
      <c r="E70" s="272"/>
      <c r="F70" s="281" t="s">
        <v>738</v>
      </c>
      <c r="G70" s="281" t="s">
        <v>738</v>
      </c>
    </row>
    <row r="71" spans="1:7" x14ac:dyDescent="0.35">
      <c r="A71" s="243" t="s">
        <v>2874</v>
      </c>
      <c r="B71" s="247" t="s">
        <v>891</v>
      </c>
      <c r="C71" s="278" t="s">
        <v>250</v>
      </c>
      <c r="D71" s="279" t="s">
        <v>250</v>
      </c>
      <c r="E71" s="272"/>
      <c r="F71" s="281" t="s">
        <v>738</v>
      </c>
      <c r="G71" s="281" t="s">
        <v>738</v>
      </c>
    </row>
    <row r="72" spans="1:7" x14ac:dyDescent="0.35">
      <c r="A72" s="243" t="s">
        <v>2875</v>
      </c>
      <c r="B72" s="247" t="s">
        <v>891</v>
      </c>
      <c r="C72" s="278" t="s">
        <v>250</v>
      </c>
      <c r="D72" s="279" t="s">
        <v>250</v>
      </c>
      <c r="E72" s="272"/>
      <c r="F72" s="281" t="s">
        <v>738</v>
      </c>
      <c r="G72" s="281" t="s">
        <v>738</v>
      </c>
    </row>
    <row r="73" spans="1:7" x14ac:dyDescent="0.35">
      <c r="A73" s="243" t="s">
        <v>2876</v>
      </c>
      <c r="B73" s="247" t="s">
        <v>891</v>
      </c>
      <c r="C73" s="278" t="s">
        <v>250</v>
      </c>
      <c r="D73" s="279" t="s">
        <v>250</v>
      </c>
      <c r="E73" s="272"/>
      <c r="F73" s="281" t="s">
        <v>738</v>
      </c>
      <c r="G73" s="281" t="s">
        <v>738</v>
      </c>
    </row>
    <row r="74" spans="1:7" x14ac:dyDescent="0.35">
      <c r="A74" s="243" t="s">
        <v>2877</v>
      </c>
      <c r="B74" s="247" t="s">
        <v>891</v>
      </c>
      <c r="C74" s="278" t="s">
        <v>250</v>
      </c>
      <c r="D74" s="279" t="s">
        <v>250</v>
      </c>
      <c r="E74" s="272"/>
      <c r="F74" s="281" t="s">
        <v>738</v>
      </c>
      <c r="G74" s="281" t="s">
        <v>738</v>
      </c>
    </row>
    <row r="75" spans="1:7" x14ac:dyDescent="0.35">
      <c r="A75" s="243" t="s">
        <v>2878</v>
      </c>
      <c r="B75" s="247" t="s">
        <v>891</v>
      </c>
      <c r="C75" s="278" t="s">
        <v>250</v>
      </c>
      <c r="D75" s="279" t="s">
        <v>250</v>
      </c>
      <c r="E75" s="272"/>
      <c r="F75" s="281" t="s">
        <v>738</v>
      </c>
      <c r="G75" s="281" t="s">
        <v>738</v>
      </c>
    </row>
    <row r="76" spans="1:7" x14ac:dyDescent="0.35">
      <c r="A76" s="243" t="s">
        <v>2879</v>
      </c>
      <c r="B76" s="247" t="s">
        <v>891</v>
      </c>
      <c r="C76" s="278" t="s">
        <v>250</v>
      </c>
      <c r="D76" s="279" t="s">
        <v>250</v>
      </c>
      <c r="E76" s="272"/>
      <c r="F76" s="281" t="s">
        <v>738</v>
      </c>
      <c r="G76" s="281" t="s">
        <v>738</v>
      </c>
    </row>
    <row r="77" spans="1:7" x14ac:dyDescent="0.35">
      <c r="A77" s="243" t="s">
        <v>2880</v>
      </c>
      <c r="B77" s="267" t="s">
        <v>315</v>
      </c>
      <c r="C77" s="280">
        <v>0</v>
      </c>
      <c r="D77" s="265">
        <v>0</v>
      </c>
      <c r="E77" s="272"/>
      <c r="F77" s="282">
        <v>0</v>
      </c>
      <c r="G77" s="282">
        <v>0</v>
      </c>
    </row>
    <row r="78" spans="1:7" x14ac:dyDescent="0.35">
      <c r="A78" s="239"/>
      <c r="B78" s="286" t="s">
        <v>1486</v>
      </c>
      <c r="C78" s="239" t="s">
        <v>279</v>
      </c>
      <c r="D78" s="239"/>
      <c r="E78" s="288"/>
      <c r="F78" s="239" t="s">
        <v>1466</v>
      </c>
      <c r="G78" s="239"/>
    </row>
    <row r="79" spans="1:7" x14ac:dyDescent="0.35">
      <c r="A79" s="243" t="s">
        <v>2881</v>
      </c>
      <c r="B79" s="247" t="s">
        <v>1488</v>
      </c>
      <c r="C79" s="278" t="s">
        <v>250</v>
      </c>
      <c r="E79" s="274"/>
      <c r="F79" s="281" t="s">
        <v>738</v>
      </c>
      <c r="G79" s="265"/>
    </row>
    <row r="80" spans="1:7" x14ac:dyDescent="0.35">
      <c r="A80" s="243" t="s">
        <v>2882</v>
      </c>
      <c r="B80" s="247" t="s">
        <v>1490</v>
      </c>
      <c r="C80" s="278" t="s">
        <v>250</v>
      </c>
      <c r="E80" s="274"/>
      <c r="F80" s="281" t="s">
        <v>738</v>
      </c>
      <c r="G80" s="265"/>
    </row>
    <row r="81" spans="1:7" x14ac:dyDescent="0.35">
      <c r="A81" s="243" t="s">
        <v>2883</v>
      </c>
      <c r="B81" s="247" t="s">
        <v>313</v>
      </c>
      <c r="C81" s="278" t="s">
        <v>250</v>
      </c>
      <c r="E81" s="272"/>
      <c r="F81" s="281" t="s">
        <v>738</v>
      </c>
      <c r="G81" s="265"/>
    </row>
    <row r="82" spans="1:7" x14ac:dyDescent="0.35">
      <c r="A82" s="243" t="s">
        <v>2884</v>
      </c>
      <c r="B82" s="267" t="s">
        <v>315</v>
      </c>
      <c r="C82" s="280">
        <v>0</v>
      </c>
      <c r="D82" s="247"/>
      <c r="E82" s="272"/>
      <c r="F82" s="282">
        <v>0</v>
      </c>
      <c r="G82" s="265"/>
    </row>
    <row r="83" spans="1:7" x14ac:dyDescent="0.35">
      <c r="A83" s="243" t="s">
        <v>2885</v>
      </c>
      <c r="B83" s="267"/>
      <c r="C83" s="247"/>
      <c r="D83" s="247"/>
      <c r="E83" s="272"/>
      <c r="F83" s="268"/>
      <c r="G83" s="265"/>
    </row>
    <row r="84" spans="1:7" x14ac:dyDescent="0.35">
      <c r="A84" s="243" t="s">
        <v>2886</v>
      </c>
      <c r="B84" s="267"/>
      <c r="C84" s="247"/>
      <c r="D84" s="247"/>
      <c r="E84" s="272"/>
      <c r="F84" s="268"/>
      <c r="G84" s="265"/>
    </row>
    <row r="85" spans="1:7" x14ac:dyDescent="0.35">
      <c r="A85" s="243" t="s">
        <v>2887</v>
      </c>
      <c r="B85" s="247"/>
      <c r="E85" s="272"/>
      <c r="F85" s="266"/>
      <c r="G85" s="265"/>
    </row>
    <row r="86" spans="1:7" x14ac:dyDescent="0.35">
      <c r="A86" s="243" t="s">
        <v>2888</v>
      </c>
      <c r="B86" s="247"/>
      <c r="E86" s="272"/>
      <c r="F86" s="266"/>
      <c r="G86" s="265"/>
    </row>
    <row r="87" spans="1:7" x14ac:dyDescent="0.35">
      <c r="A87" s="243" t="s">
        <v>2889</v>
      </c>
      <c r="B87" s="247"/>
      <c r="E87" s="272"/>
      <c r="F87" s="266"/>
      <c r="G87" s="265"/>
    </row>
    <row r="88" spans="1:7" x14ac:dyDescent="0.35">
      <c r="A88" s="239"/>
      <c r="B88" s="286" t="s">
        <v>802</v>
      </c>
      <c r="C88" s="239" t="s">
        <v>1466</v>
      </c>
      <c r="D88" s="239"/>
      <c r="E88" s="288"/>
      <c r="F88" s="287"/>
      <c r="G88" s="287"/>
    </row>
    <row r="89" spans="1:7" x14ac:dyDescent="0.35">
      <c r="A89" s="243" t="s">
        <v>2890</v>
      </c>
      <c r="B89" s="273" t="s">
        <v>804</v>
      </c>
      <c r="C89" s="277">
        <v>0</v>
      </c>
      <c r="G89" s="243"/>
    </row>
    <row r="90" spans="1:7" x14ac:dyDescent="0.35">
      <c r="A90" s="243" t="s">
        <v>2891</v>
      </c>
      <c r="B90" s="243" t="s">
        <v>806</v>
      </c>
      <c r="C90" s="277" t="s">
        <v>250</v>
      </c>
      <c r="G90" s="243"/>
    </row>
    <row r="91" spans="1:7" x14ac:dyDescent="0.35">
      <c r="A91" s="243" t="s">
        <v>2892</v>
      </c>
      <c r="B91" s="243" t="s">
        <v>808</v>
      </c>
      <c r="C91" s="277" t="s">
        <v>250</v>
      </c>
      <c r="G91" s="243"/>
    </row>
    <row r="92" spans="1:7" x14ac:dyDescent="0.35">
      <c r="A92" s="243" t="s">
        <v>2893</v>
      </c>
      <c r="B92" s="243" t="s">
        <v>810</v>
      </c>
      <c r="C92" s="277" t="s">
        <v>250</v>
      </c>
      <c r="G92" s="243"/>
    </row>
    <row r="93" spans="1:7" x14ac:dyDescent="0.35">
      <c r="A93" s="243" t="s">
        <v>2894</v>
      </c>
      <c r="B93" s="243" t="s">
        <v>812</v>
      </c>
      <c r="C93" s="277" t="s">
        <v>250</v>
      </c>
      <c r="G93" s="243"/>
    </row>
    <row r="94" spans="1:7" x14ac:dyDescent="0.35">
      <c r="A94" s="243" t="s">
        <v>2895</v>
      </c>
      <c r="B94" s="243" t="s">
        <v>814</v>
      </c>
      <c r="C94" s="277" t="s">
        <v>250</v>
      </c>
      <c r="G94" s="243"/>
    </row>
    <row r="95" spans="1:7" x14ac:dyDescent="0.35">
      <c r="A95" s="243" t="s">
        <v>2896</v>
      </c>
      <c r="B95" s="243" t="s">
        <v>816</v>
      </c>
      <c r="C95" s="277" t="s">
        <v>250</v>
      </c>
      <c r="G95" s="243"/>
    </row>
    <row r="96" spans="1:7" x14ac:dyDescent="0.35">
      <c r="A96" s="243" t="s">
        <v>2897</v>
      </c>
      <c r="B96" s="243" t="s">
        <v>818</v>
      </c>
      <c r="C96" s="277" t="s">
        <v>250</v>
      </c>
      <c r="G96" s="243"/>
    </row>
    <row r="97" spans="1:7" x14ac:dyDescent="0.35">
      <c r="A97" s="243" t="s">
        <v>2898</v>
      </c>
      <c r="B97" s="243" t="s">
        <v>820</v>
      </c>
      <c r="C97" s="277" t="s">
        <v>250</v>
      </c>
      <c r="G97" s="243"/>
    </row>
    <row r="98" spans="1:7" x14ac:dyDescent="0.35">
      <c r="A98" s="243" t="s">
        <v>2899</v>
      </c>
      <c r="B98" s="243" t="s">
        <v>822</v>
      </c>
      <c r="C98" s="277" t="s">
        <v>250</v>
      </c>
      <c r="G98" s="243"/>
    </row>
    <row r="99" spans="1:7" x14ac:dyDescent="0.35">
      <c r="A99" s="243" t="s">
        <v>2900</v>
      </c>
      <c r="B99" s="243" t="s">
        <v>824</v>
      </c>
      <c r="C99" s="277" t="s">
        <v>250</v>
      </c>
      <c r="G99" s="243"/>
    </row>
    <row r="100" spans="1:7" x14ac:dyDescent="0.35">
      <c r="A100" s="243" t="s">
        <v>2901</v>
      </c>
      <c r="B100" s="243" t="s">
        <v>826</v>
      </c>
      <c r="C100" s="277" t="s">
        <v>250</v>
      </c>
      <c r="G100" s="243"/>
    </row>
    <row r="101" spans="1:7" x14ac:dyDescent="0.35">
      <c r="A101" s="243" t="s">
        <v>2902</v>
      </c>
      <c r="B101" s="243" t="s">
        <v>828</v>
      </c>
      <c r="C101" s="277" t="s">
        <v>250</v>
      </c>
      <c r="G101" s="243"/>
    </row>
    <row r="102" spans="1:7" x14ac:dyDescent="0.35">
      <c r="A102" s="243" t="s">
        <v>2903</v>
      </c>
      <c r="B102" s="243" t="s">
        <v>830</v>
      </c>
      <c r="C102" s="277" t="s">
        <v>250</v>
      </c>
      <c r="G102" s="243"/>
    </row>
    <row r="103" spans="1:7" x14ac:dyDescent="0.35">
      <c r="A103" s="243" t="s">
        <v>2904</v>
      </c>
      <c r="B103" s="243" t="s">
        <v>832</v>
      </c>
      <c r="C103" s="277" t="s">
        <v>250</v>
      </c>
      <c r="G103" s="243"/>
    </row>
    <row r="104" spans="1:7" x14ac:dyDescent="0.35">
      <c r="A104" s="243" t="s">
        <v>2905</v>
      </c>
      <c r="B104" s="243" t="s">
        <v>834</v>
      </c>
      <c r="C104" s="277" t="s">
        <v>250</v>
      </c>
      <c r="G104" s="243"/>
    </row>
    <row r="105" spans="1:7" x14ac:dyDescent="0.35">
      <c r="A105" s="243" t="s">
        <v>2906</v>
      </c>
      <c r="B105" s="243" t="s">
        <v>836</v>
      </c>
      <c r="C105" s="277" t="s">
        <v>250</v>
      </c>
      <c r="G105" s="243"/>
    </row>
    <row r="106" spans="1:7" x14ac:dyDescent="0.35">
      <c r="A106" s="243" t="s">
        <v>2907</v>
      </c>
      <c r="B106" s="243" t="s">
        <v>838</v>
      </c>
      <c r="C106" s="277" t="s">
        <v>250</v>
      </c>
      <c r="G106" s="243"/>
    </row>
    <row r="107" spans="1:7" x14ac:dyDescent="0.35">
      <c r="A107" s="243" t="s">
        <v>2908</v>
      </c>
      <c r="B107" s="243" t="s">
        <v>840</v>
      </c>
      <c r="C107" s="277" t="s">
        <v>250</v>
      </c>
      <c r="G107" s="243"/>
    </row>
    <row r="108" spans="1:7" x14ac:dyDescent="0.35">
      <c r="A108" s="243" t="s">
        <v>2909</v>
      </c>
      <c r="B108" s="243" t="s">
        <v>842</v>
      </c>
      <c r="C108" s="277" t="s">
        <v>250</v>
      </c>
      <c r="G108" s="243"/>
    </row>
    <row r="109" spans="1:7" x14ac:dyDescent="0.35">
      <c r="A109" s="243" t="s">
        <v>2910</v>
      </c>
      <c r="B109" s="243" t="s">
        <v>844</v>
      </c>
      <c r="C109" s="277" t="s">
        <v>250</v>
      </c>
      <c r="G109" s="243"/>
    </row>
    <row r="110" spans="1:7" x14ac:dyDescent="0.35">
      <c r="A110" s="243" t="s">
        <v>2911</v>
      </c>
      <c r="B110" s="243" t="s">
        <v>846</v>
      </c>
      <c r="C110" s="277" t="s">
        <v>250</v>
      </c>
      <c r="G110" s="243"/>
    </row>
    <row r="111" spans="1:7" x14ac:dyDescent="0.35">
      <c r="A111" s="243" t="s">
        <v>2912</v>
      </c>
      <c r="B111" s="243" t="s">
        <v>848</v>
      </c>
      <c r="C111" s="277" t="s">
        <v>250</v>
      </c>
      <c r="G111" s="243"/>
    </row>
    <row r="112" spans="1:7" x14ac:dyDescent="0.35">
      <c r="A112" s="243" t="s">
        <v>2913</v>
      </c>
      <c r="B112" s="243" t="s">
        <v>850</v>
      </c>
      <c r="C112" s="277" t="s">
        <v>250</v>
      </c>
      <c r="G112" s="243"/>
    </row>
    <row r="113" spans="1:7" x14ac:dyDescent="0.35">
      <c r="A113" s="243" t="s">
        <v>2914</v>
      </c>
      <c r="B113" s="243" t="s">
        <v>852</v>
      </c>
      <c r="C113" s="277" t="s">
        <v>250</v>
      </c>
      <c r="G113" s="243"/>
    </row>
    <row r="114" spans="1:7" x14ac:dyDescent="0.35">
      <c r="A114" s="243" t="s">
        <v>2915</v>
      </c>
      <c r="B114" s="243" t="s">
        <v>854</v>
      </c>
      <c r="C114" s="277" t="s">
        <v>250</v>
      </c>
      <c r="G114" s="243"/>
    </row>
    <row r="115" spans="1:7" x14ac:dyDescent="0.35">
      <c r="A115" s="243" t="s">
        <v>2916</v>
      </c>
      <c r="B115" s="243" t="s">
        <v>856</v>
      </c>
      <c r="C115" s="277" t="s">
        <v>250</v>
      </c>
      <c r="G115" s="243"/>
    </row>
    <row r="116" spans="1:7" x14ac:dyDescent="0.35">
      <c r="A116" s="243" t="s">
        <v>2917</v>
      </c>
      <c r="B116" s="243" t="s">
        <v>858</v>
      </c>
      <c r="C116" s="277" t="s">
        <v>250</v>
      </c>
      <c r="G116" s="243"/>
    </row>
    <row r="117" spans="1:7" x14ac:dyDescent="0.35">
      <c r="A117" s="243" t="s">
        <v>2918</v>
      </c>
      <c r="B117" s="273" t="s">
        <v>514</v>
      </c>
      <c r="C117" s="277">
        <v>0</v>
      </c>
      <c r="G117" s="243"/>
    </row>
    <row r="118" spans="1:7" x14ac:dyDescent="0.35">
      <c r="A118" s="243" t="s">
        <v>2919</v>
      </c>
      <c r="B118" s="243" t="s">
        <v>861</v>
      </c>
      <c r="C118" s="277" t="s">
        <v>250</v>
      </c>
      <c r="G118" s="243"/>
    </row>
    <row r="119" spans="1:7" x14ac:dyDescent="0.35">
      <c r="A119" s="243" t="s">
        <v>2920</v>
      </c>
      <c r="B119" s="243" t="s">
        <v>863</v>
      </c>
      <c r="C119" s="277" t="s">
        <v>250</v>
      </c>
      <c r="G119" s="243"/>
    </row>
    <row r="120" spans="1:7" x14ac:dyDescent="0.35">
      <c r="A120" s="243" t="s">
        <v>2921</v>
      </c>
      <c r="B120" s="243" t="s">
        <v>865</v>
      </c>
      <c r="C120" s="277" t="s">
        <v>250</v>
      </c>
      <c r="G120" s="243"/>
    </row>
    <row r="121" spans="1:7" x14ac:dyDescent="0.35">
      <c r="A121" s="243" t="s">
        <v>2922</v>
      </c>
      <c r="B121" s="273" t="s">
        <v>313</v>
      </c>
      <c r="C121" s="277">
        <v>0</v>
      </c>
      <c r="G121" s="243"/>
    </row>
    <row r="122" spans="1:7" x14ac:dyDescent="0.35">
      <c r="A122" s="243" t="s">
        <v>2923</v>
      </c>
      <c r="B122" s="247" t="s">
        <v>516</v>
      </c>
      <c r="C122" s="277" t="s">
        <v>250</v>
      </c>
      <c r="G122" s="243"/>
    </row>
    <row r="123" spans="1:7" x14ac:dyDescent="0.35">
      <c r="A123" s="243" t="s">
        <v>2924</v>
      </c>
      <c r="B123" s="243" t="s">
        <v>869</v>
      </c>
      <c r="C123" s="277" t="s">
        <v>250</v>
      </c>
      <c r="G123" s="243"/>
    </row>
    <row r="124" spans="1:7" x14ac:dyDescent="0.35">
      <c r="A124" s="243" t="s">
        <v>2925</v>
      </c>
      <c r="B124" s="247" t="s">
        <v>518</v>
      </c>
      <c r="C124" s="277" t="s">
        <v>250</v>
      </c>
      <c r="G124" s="243"/>
    </row>
    <row r="125" spans="1:7" x14ac:dyDescent="0.35">
      <c r="A125" s="243" t="s">
        <v>2926</v>
      </c>
      <c r="B125" s="247" t="s">
        <v>520</v>
      </c>
      <c r="C125" s="277" t="s">
        <v>250</v>
      </c>
      <c r="G125" s="243"/>
    </row>
    <row r="126" spans="1:7" x14ac:dyDescent="0.35">
      <c r="A126" s="243" t="s">
        <v>2927</v>
      </c>
      <c r="B126" s="247" t="s">
        <v>522</v>
      </c>
      <c r="C126" s="277" t="s">
        <v>250</v>
      </c>
      <c r="G126" s="243"/>
    </row>
    <row r="127" spans="1:7" x14ac:dyDescent="0.35">
      <c r="A127" s="243" t="s">
        <v>2928</v>
      </c>
      <c r="B127" s="247" t="s">
        <v>524</v>
      </c>
      <c r="C127" s="277" t="s">
        <v>250</v>
      </c>
      <c r="G127" s="243"/>
    </row>
    <row r="128" spans="1:7" x14ac:dyDescent="0.35">
      <c r="A128" s="243" t="s">
        <v>2929</v>
      </c>
      <c r="B128" s="247" t="s">
        <v>526</v>
      </c>
      <c r="C128" s="277" t="s">
        <v>250</v>
      </c>
      <c r="G128" s="243"/>
    </row>
    <row r="129" spans="1:7" x14ac:dyDescent="0.35">
      <c r="A129" s="243" t="s">
        <v>2930</v>
      </c>
      <c r="B129" s="247" t="s">
        <v>528</v>
      </c>
      <c r="C129" s="277" t="s">
        <v>250</v>
      </c>
      <c r="G129" s="243"/>
    </row>
    <row r="130" spans="1:7" x14ac:dyDescent="0.35">
      <c r="A130" s="243" t="s">
        <v>2931</v>
      </c>
      <c r="B130" s="247" t="s">
        <v>530</v>
      </c>
      <c r="C130" s="277" t="s">
        <v>250</v>
      </c>
      <c r="G130" s="243"/>
    </row>
    <row r="131" spans="1:7" x14ac:dyDescent="0.35">
      <c r="A131" s="243" t="s">
        <v>2932</v>
      </c>
      <c r="B131" s="247" t="s">
        <v>532</v>
      </c>
      <c r="C131" s="277" t="s">
        <v>250</v>
      </c>
      <c r="G131" s="243"/>
    </row>
    <row r="132" spans="1:7" x14ac:dyDescent="0.35">
      <c r="A132" s="243" t="s">
        <v>2933</v>
      </c>
      <c r="B132" s="247" t="s">
        <v>313</v>
      </c>
      <c r="C132" s="277" t="s">
        <v>250</v>
      </c>
      <c r="G132" s="243"/>
    </row>
    <row r="133" spans="1:7" x14ac:dyDescent="0.35">
      <c r="A133" s="243" t="s">
        <v>2934</v>
      </c>
      <c r="B133" s="269" t="s">
        <v>317</v>
      </c>
      <c r="C133" s="277"/>
      <c r="G133" s="243"/>
    </row>
    <row r="134" spans="1:7" x14ac:dyDescent="0.35">
      <c r="A134" s="243" t="s">
        <v>2935</v>
      </c>
      <c r="B134" s="269" t="s">
        <v>317</v>
      </c>
      <c r="C134" s="277"/>
      <c r="G134" s="243"/>
    </row>
    <row r="135" spans="1:7" x14ac:dyDescent="0.35">
      <c r="A135" s="243" t="s">
        <v>2936</v>
      </c>
      <c r="B135" s="269" t="s">
        <v>317</v>
      </c>
      <c r="C135" s="277"/>
      <c r="G135" s="243"/>
    </row>
    <row r="136" spans="1:7" x14ac:dyDescent="0.35">
      <c r="A136" s="243" t="s">
        <v>2937</v>
      </c>
      <c r="B136" s="269" t="s">
        <v>317</v>
      </c>
      <c r="C136" s="277"/>
      <c r="G136" s="243"/>
    </row>
    <row r="137" spans="1:7" x14ac:dyDescent="0.35">
      <c r="A137" s="243" t="s">
        <v>2938</v>
      </c>
      <c r="B137" s="269" t="s">
        <v>317</v>
      </c>
      <c r="C137" s="277"/>
      <c r="G137" s="243"/>
    </row>
    <row r="138" spans="1:7" x14ac:dyDescent="0.35">
      <c r="A138" s="243" t="s">
        <v>2939</v>
      </c>
      <c r="B138" s="269" t="s">
        <v>317</v>
      </c>
      <c r="C138" s="277"/>
      <c r="G138" s="243"/>
    </row>
    <row r="139" spans="1:7" x14ac:dyDescent="0.35">
      <c r="A139" s="243" t="s">
        <v>2940</v>
      </c>
      <c r="B139" s="269" t="s">
        <v>317</v>
      </c>
      <c r="C139" s="277"/>
      <c r="G139" s="243"/>
    </row>
    <row r="140" spans="1:7" x14ac:dyDescent="0.35">
      <c r="A140" s="243" t="s">
        <v>2941</v>
      </c>
      <c r="B140" s="269" t="s">
        <v>317</v>
      </c>
      <c r="C140" s="277"/>
      <c r="G140" s="243"/>
    </row>
    <row r="141" spans="1:7" x14ac:dyDescent="0.35">
      <c r="A141" s="243" t="s">
        <v>2942</v>
      </c>
      <c r="B141" s="269" t="s">
        <v>317</v>
      </c>
      <c r="C141" s="277"/>
      <c r="G141" s="243"/>
    </row>
    <row r="142" spans="1:7" x14ac:dyDescent="0.35">
      <c r="A142" s="243" t="s">
        <v>2943</v>
      </c>
      <c r="B142" s="269" t="s">
        <v>317</v>
      </c>
      <c r="C142" s="277"/>
      <c r="G142" s="243"/>
    </row>
    <row r="143" spans="1:7" x14ac:dyDescent="0.35">
      <c r="A143" s="239"/>
      <c r="B143" s="289" t="s">
        <v>889</v>
      </c>
      <c r="C143" s="290" t="s">
        <v>1466</v>
      </c>
      <c r="D143" s="239"/>
      <c r="E143" s="288"/>
      <c r="F143" s="239"/>
      <c r="G143" s="287"/>
    </row>
    <row r="144" spans="1:7" x14ac:dyDescent="0.35">
      <c r="A144" s="243" t="s">
        <v>2944</v>
      </c>
      <c r="B144" s="247" t="s">
        <v>891</v>
      </c>
      <c r="C144" s="277" t="s">
        <v>250</v>
      </c>
      <c r="G144" s="243"/>
    </row>
    <row r="145" spans="1:7" x14ac:dyDescent="0.35">
      <c r="A145" s="243" t="s">
        <v>2945</v>
      </c>
      <c r="B145" s="247" t="s">
        <v>891</v>
      </c>
      <c r="C145" s="277" t="s">
        <v>250</v>
      </c>
      <c r="G145" s="243"/>
    </row>
    <row r="146" spans="1:7" x14ac:dyDescent="0.35">
      <c r="A146" s="243" t="s">
        <v>2946</v>
      </c>
      <c r="B146" s="247" t="s">
        <v>891</v>
      </c>
      <c r="C146" s="277" t="s">
        <v>250</v>
      </c>
      <c r="G146" s="243"/>
    </row>
    <row r="147" spans="1:7" x14ac:dyDescent="0.35">
      <c r="A147" s="243" t="s">
        <v>2947</v>
      </c>
      <c r="B147" s="247" t="s">
        <v>891</v>
      </c>
      <c r="C147" s="277" t="s">
        <v>250</v>
      </c>
      <c r="G147" s="243"/>
    </row>
    <row r="148" spans="1:7" x14ac:dyDescent="0.35">
      <c r="A148" s="243" t="s">
        <v>2948</v>
      </c>
      <c r="B148" s="247" t="s">
        <v>891</v>
      </c>
      <c r="C148" s="277" t="s">
        <v>250</v>
      </c>
      <c r="G148" s="243"/>
    </row>
    <row r="149" spans="1:7" x14ac:dyDescent="0.35">
      <c r="A149" s="243" t="s">
        <v>2949</v>
      </c>
      <c r="B149" s="247" t="s">
        <v>891</v>
      </c>
      <c r="C149" s="277" t="s">
        <v>250</v>
      </c>
      <c r="G149" s="243"/>
    </row>
    <row r="150" spans="1:7" x14ac:dyDescent="0.35">
      <c r="A150" s="243" t="s">
        <v>2950</v>
      </c>
      <c r="B150" s="247" t="s">
        <v>891</v>
      </c>
      <c r="C150" s="277" t="s">
        <v>250</v>
      </c>
      <c r="G150" s="243"/>
    </row>
    <row r="151" spans="1:7" x14ac:dyDescent="0.35">
      <c r="A151" s="243" t="s">
        <v>2951</v>
      </c>
      <c r="B151" s="247" t="s">
        <v>891</v>
      </c>
      <c r="C151" s="277" t="s">
        <v>250</v>
      </c>
      <c r="G151" s="243"/>
    </row>
    <row r="152" spans="1:7" x14ac:dyDescent="0.35">
      <c r="A152" s="243" t="s">
        <v>2952</v>
      </c>
      <c r="B152" s="247" t="s">
        <v>891</v>
      </c>
      <c r="C152" s="277" t="s">
        <v>250</v>
      </c>
      <c r="G152" s="243"/>
    </row>
    <row r="153" spans="1:7" x14ac:dyDescent="0.35">
      <c r="A153" s="243" t="s">
        <v>2953</v>
      </c>
      <c r="B153" s="247" t="s">
        <v>891</v>
      </c>
      <c r="C153" s="277" t="s">
        <v>250</v>
      </c>
      <c r="G153" s="243"/>
    </row>
    <row r="154" spans="1:7" x14ac:dyDescent="0.35">
      <c r="A154" s="243" t="s">
        <v>2954</v>
      </c>
      <c r="B154" s="247" t="s">
        <v>891</v>
      </c>
      <c r="C154" s="277" t="s">
        <v>250</v>
      </c>
      <c r="G154" s="243"/>
    </row>
    <row r="155" spans="1:7" x14ac:dyDescent="0.35">
      <c r="A155" s="243" t="s">
        <v>2955</v>
      </c>
      <c r="B155" s="247" t="s">
        <v>891</v>
      </c>
      <c r="C155" s="277" t="s">
        <v>250</v>
      </c>
      <c r="G155" s="243"/>
    </row>
    <row r="156" spans="1:7" x14ac:dyDescent="0.35">
      <c r="A156" s="243" t="s">
        <v>2956</v>
      </c>
      <c r="B156" s="247" t="s">
        <v>891</v>
      </c>
      <c r="C156" s="277" t="s">
        <v>250</v>
      </c>
      <c r="G156" s="243"/>
    </row>
    <row r="157" spans="1:7" x14ac:dyDescent="0.35">
      <c r="A157" s="243" t="s">
        <v>2957</v>
      </c>
      <c r="B157" s="247" t="s">
        <v>891</v>
      </c>
      <c r="C157" s="277" t="s">
        <v>250</v>
      </c>
      <c r="G157" s="243"/>
    </row>
    <row r="158" spans="1:7" x14ac:dyDescent="0.35">
      <c r="A158" s="243" t="s">
        <v>2958</v>
      </c>
      <c r="B158" s="247" t="s">
        <v>891</v>
      </c>
      <c r="C158" s="277" t="s">
        <v>250</v>
      </c>
      <c r="G158" s="243"/>
    </row>
    <row r="159" spans="1:7" x14ac:dyDescent="0.35">
      <c r="A159" s="243" t="s">
        <v>2959</v>
      </c>
      <c r="B159" s="247" t="s">
        <v>891</v>
      </c>
      <c r="C159" s="277" t="s">
        <v>250</v>
      </c>
      <c r="G159" s="243"/>
    </row>
    <row r="160" spans="1:7" x14ac:dyDescent="0.35">
      <c r="A160" s="243" t="s">
        <v>2960</v>
      </c>
      <c r="B160" s="247" t="s">
        <v>891</v>
      </c>
      <c r="C160" s="277" t="s">
        <v>250</v>
      </c>
      <c r="G160" s="243"/>
    </row>
    <row r="161" spans="1:7" x14ac:dyDescent="0.35">
      <c r="A161" s="243" t="s">
        <v>2961</v>
      </c>
      <c r="B161" s="247" t="s">
        <v>891</v>
      </c>
      <c r="C161" s="277" t="s">
        <v>250</v>
      </c>
      <c r="G161" s="243"/>
    </row>
    <row r="162" spans="1:7" x14ac:dyDescent="0.35">
      <c r="A162" s="243" t="s">
        <v>2962</v>
      </c>
      <c r="B162" s="247" t="s">
        <v>891</v>
      </c>
      <c r="C162" s="277" t="s">
        <v>250</v>
      </c>
      <c r="G162" s="243"/>
    </row>
    <row r="163" spans="1:7" x14ac:dyDescent="0.35">
      <c r="A163" s="243" t="s">
        <v>2963</v>
      </c>
      <c r="B163" s="247" t="s">
        <v>891</v>
      </c>
      <c r="C163" s="277" t="s">
        <v>250</v>
      </c>
      <c r="G163" s="243"/>
    </row>
    <row r="164" spans="1:7" x14ac:dyDescent="0.35">
      <c r="A164" s="243" t="s">
        <v>2964</v>
      </c>
      <c r="B164" s="247" t="s">
        <v>891</v>
      </c>
      <c r="C164" s="277" t="s">
        <v>250</v>
      </c>
      <c r="G164" s="243"/>
    </row>
    <row r="165" spans="1:7" x14ac:dyDescent="0.35">
      <c r="A165" s="243" t="s">
        <v>2965</v>
      </c>
      <c r="B165" s="247" t="s">
        <v>891</v>
      </c>
      <c r="C165" s="277" t="s">
        <v>250</v>
      </c>
      <c r="G165" s="243"/>
    </row>
    <row r="166" spans="1:7" x14ac:dyDescent="0.35">
      <c r="A166" s="243" t="s">
        <v>2966</v>
      </c>
      <c r="B166" s="247" t="s">
        <v>891</v>
      </c>
      <c r="C166" s="277" t="s">
        <v>250</v>
      </c>
      <c r="G166" s="243"/>
    </row>
    <row r="167" spans="1:7" x14ac:dyDescent="0.35">
      <c r="A167" s="243" t="s">
        <v>2967</v>
      </c>
      <c r="B167" s="247" t="s">
        <v>891</v>
      </c>
      <c r="C167" s="277" t="s">
        <v>250</v>
      </c>
      <c r="G167" s="243"/>
    </row>
    <row r="168" spans="1:7" x14ac:dyDescent="0.35">
      <c r="A168" s="243" t="s">
        <v>2968</v>
      </c>
      <c r="B168" s="247" t="s">
        <v>891</v>
      </c>
      <c r="C168" s="243" t="s">
        <v>250</v>
      </c>
      <c r="G168" s="243"/>
    </row>
    <row r="169" spans="1:7" x14ac:dyDescent="0.35">
      <c r="A169" s="239"/>
      <c r="B169" s="286" t="s">
        <v>903</v>
      </c>
      <c r="C169" s="239" t="s">
        <v>1466</v>
      </c>
      <c r="D169" s="239"/>
      <c r="E169" s="239"/>
      <c r="F169" s="287"/>
      <c r="G169" s="287"/>
    </row>
    <row r="170" spans="1:7" x14ac:dyDescent="0.35">
      <c r="A170" s="243" t="s">
        <v>2969</v>
      </c>
      <c r="B170" s="243" t="s">
        <v>905</v>
      </c>
      <c r="C170" s="277" t="s">
        <v>250</v>
      </c>
    </row>
    <row r="171" spans="1:7" x14ac:dyDescent="0.35">
      <c r="A171" s="243" t="s">
        <v>2970</v>
      </c>
      <c r="B171" s="243" t="s">
        <v>907</v>
      </c>
      <c r="C171" s="277" t="s">
        <v>250</v>
      </c>
    </row>
    <row r="172" spans="1:7" x14ac:dyDescent="0.35">
      <c r="A172" s="243" t="s">
        <v>2971</v>
      </c>
      <c r="B172" s="243" t="s">
        <v>313</v>
      </c>
      <c r="C172" s="277" t="s">
        <v>250</v>
      </c>
    </row>
    <row r="173" spans="1:7" x14ac:dyDescent="0.35">
      <c r="A173" s="243" t="s">
        <v>2972</v>
      </c>
      <c r="C173" s="277"/>
    </row>
    <row r="174" spans="1:7" x14ac:dyDescent="0.35">
      <c r="A174" s="243" t="s">
        <v>2973</v>
      </c>
      <c r="C174" s="277"/>
    </row>
    <row r="175" spans="1:7" x14ac:dyDescent="0.35">
      <c r="A175" s="243" t="s">
        <v>2974</v>
      </c>
      <c r="C175" s="277"/>
    </row>
    <row r="176" spans="1:7" x14ac:dyDescent="0.35">
      <c r="A176" s="243" t="s">
        <v>2975</v>
      </c>
      <c r="C176" s="277"/>
    </row>
    <row r="177" spans="1:7" x14ac:dyDescent="0.35">
      <c r="A177" s="239"/>
      <c r="B177" s="286" t="s">
        <v>915</v>
      </c>
      <c r="C177" s="239" t="s">
        <v>1466</v>
      </c>
      <c r="D177" s="239"/>
      <c r="E177" s="239"/>
      <c r="F177" s="287"/>
      <c r="G177" s="287"/>
    </row>
    <row r="178" spans="1:7" x14ac:dyDescent="0.35">
      <c r="A178" s="243" t="s">
        <v>2976</v>
      </c>
      <c r="B178" s="243" t="s">
        <v>917</v>
      </c>
      <c r="C178" s="277" t="s">
        <v>250</v>
      </c>
      <c r="D178" s="274"/>
      <c r="E178" s="274"/>
      <c r="F178" s="272"/>
      <c r="G178" s="265"/>
    </row>
    <row r="179" spans="1:7" x14ac:dyDescent="0.35">
      <c r="A179" s="243" t="s">
        <v>2977</v>
      </c>
      <c r="B179" s="243" t="s">
        <v>919</v>
      </c>
      <c r="C179" s="277" t="s">
        <v>250</v>
      </c>
      <c r="D179" s="274"/>
      <c r="E179" s="274"/>
      <c r="F179" s="272"/>
      <c r="G179" s="265"/>
    </row>
    <row r="180" spans="1:7" x14ac:dyDescent="0.35">
      <c r="A180" s="243" t="s">
        <v>2978</v>
      </c>
      <c r="B180" s="243" t="s">
        <v>313</v>
      </c>
      <c r="C180" s="277" t="s">
        <v>250</v>
      </c>
      <c r="D180" s="274"/>
      <c r="E180" s="274"/>
      <c r="F180" s="272"/>
      <c r="G180" s="265"/>
    </row>
    <row r="181" spans="1:7" x14ac:dyDescent="0.35">
      <c r="A181" s="243" t="s">
        <v>2979</v>
      </c>
      <c r="C181" s="277"/>
      <c r="D181" s="274"/>
      <c r="E181" s="274"/>
      <c r="F181" s="272"/>
      <c r="G181" s="265"/>
    </row>
    <row r="182" spans="1:7" x14ac:dyDescent="0.35">
      <c r="A182" s="243" t="s">
        <v>2980</v>
      </c>
      <c r="C182" s="277"/>
      <c r="D182" s="274"/>
      <c r="E182" s="274"/>
      <c r="F182" s="272"/>
      <c r="G182" s="265"/>
    </row>
    <row r="183" spans="1:7" x14ac:dyDescent="0.35">
      <c r="A183" s="243" t="s">
        <v>2981</v>
      </c>
      <c r="C183" s="277"/>
      <c r="D183" s="274"/>
      <c r="E183" s="274"/>
      <c r="F183" s="272"/>
      <c r="G183" s="265"/>
    </row>
    <row r="184" spans="1:7" x14ac:dyDescent="0.35">
      <c r="A184" s="243" t="s">
        <v>2982</v>
      </c>
      <c r="C184" s="277"/>
      <c r="D184" s="274"/>
      <c r="E184" s="274"/>
      <c r="F184" s="272"/>
      <c r="G184" s="265"/>
    </row>
    <row r="185" spans="1:7" x14ac:dyDescent="0.35">
      <c r="A185" s="243" t="s">
        <v>2983</v>
      </c>
      <c r="C185" s="277"/>
      <c r="D185" s="274"/>
      <c r="E185" s="274"/>
      <c r="F185" s="272"/>
      <c r="G185" s="265"/>
    </row>
    <row r="186" spans="1:7" x14ac:dyDescent="0.35">
      <c r="A186" s="243" t="s">
        <v>2984</v>
      </c>
      <c r="C186" s="277"/>
      <c r="D186" s="274"/>
      <c r="E186" s="274"/>
      <c r="F186" s="272"/>
      <c r="G186" s="265"/>
    </row>
    <row r="187" spans="1:7" x14ac:dyDescent="0.35">
      <c r="A187" s="239"/>
      <c r="B187" s="286" t="s">
        <v>1593</v>
      </c>
      <c r="C187" s="239" t="s">
        <v>279</v>
      </c>
      <c r="D187" s="239"/>
      <c r="E187" s="239"/>
      <c r="F187" s="239" t="s">
        <v>1466</v>
      </c>
      <c r="G187" s="287"/>
    </row>
    <row r="188" spans="1:7" x14ac:dyDescent="0.35">
      <c r="A188" s="243" t="s">
        <v>2985</v>
      </c>
      <c r="B188" s="247" t="s">
        <v>1595</v>
      </c>
      <c r="C188" s="278" t="s">
        <v>250</v>
      </c>
      <c r="D188" s="274"/>
      <c r="E188" s="274"/>
      <c r="F188" s="281" t="s">
        <v>738</v>
      </c>
      <c r="G188" s="265"/>
    </row>
    <row r="189" spans="1:7" x14ac:dyDescent="0.35">
      <c r="A189" s="243" t="s">
        <v>2986</v>
      </c>
      <c r="B189" s="247" t="s">
        <v>1597</v>
      </c>
      <c r="C189" s="278" t="s">
        <v>250</v>
      </c>
      <c r="D189" s="274"/>
      <c r="E189" s="274"/>
      <c r="F189" s="281" t="s">
        <v>738</v>
      </c>
      <c r="G189" s="265"/>
    </row>
    <row r="190" spans="1:7" x14ac:dyDescent="0.35">
      <c r="A190" s="243" t="s">
        <v>2987</v>
      </c>
      <c r="B190" s="247" t="s">
        <v>1599</v>
      </c>
      <c r="C190" s="278" t="s">
        <v>250</v>
      </c>
      <c r="D190" s="274"/>
      <c r="E190" s="274"/>
      <c r="F190" s="281" t="s">
        <v>738</v>
      </c>
      <c r="G190" s="265"/>
    </row>
    <row r="191" spans="1:7" x14ac:dyDescent="0.35">
      <c r="A191" s="243" t="s">
        <v>2988</v>
      </c>
      <c r="B191" s="247" t="s">
        <v>1601</v>
      </c>
      <c r="C191" s="278" t="s">
        <v>250</v>
      </c>
      <c r="D191" s="274"/>
      <c r="E191" s="274"/>
      <c r="F191" s="281" t="s">
        <v>738</v>
      </c>
      <c r="G191" s="265"/>
    </row>
    <row r="192" spans="1:7" x14ac:dyDescent="0.35">
      <c r="A192" s="243" t="s">
        <v>2989</v>
      </c>
      <c r="B192" s="267" t="s">
        <v>315</v>
      </c>
      <c r="C192" s="280">
        <v>0</v>
      </c>
      <c r="D192" s="274"/>
      <c r="E192" s="274"/>
      <c r="F192" s="277">
        <v>0</v>
      </c>
      <c r="G192" s="265"/>
    </row>
    <row r="193" spans="1:7" x14ac:dyDescent="0.35">
      <c r="A193" s="243" t="s">
        <v>2990</v>
      </c>
      <c r="B193" s="269" t="s">
        <v>1604</v>
      </c>
      <c r="D193" s="274"/>
      <c r="E193" s="274"/>
      <c r="F193" s="281" t="s">
        <v>738</v>
      </c>
      <c r="G193" s="265"/>
    </row>
    <row r="194" spans="1:7" x14ac:dyDescent="0.35">
      <c r="A194" s="243" t="s">
        <v>2991</v>
      </c>
      <c r="B194" s="269" t="s">
        <v>1606</v>
      </c>
      <c r="D194" s="274"/>
      <c r="E194" s="274"/>
      <c r="F194" s="281" t="s">
        <v>738</v>
      </c>
      <c r="G194" s="265"/>
    </row>
    <row r="195" spans="1:7" x14ac:dyDescent="0.35">
      <c r="A195" s="243" t="s">
        <v>2992</v>
      </c>
      <c r="B195" s="269" t="s">
        <v>1608</v>
      </c>
      <c r="D195" s="274"/>
      <c r="E195" s="274"/>
      <c r="F195" s="281" t="s">
        <v>738</v>
      </c>
      <c r="G195" s="265"/>
    </row>
    <row r="196" spans="1:7" x14ac:dyDescent="0.35">
      <c r="A196" s="243" t="s">
        <v>2993</v>
      </c>
      <c r="B196" s="269" t="s">
        <v>1610</v>
      </c>
      <c r="D196" s="274"/>
      <c r="E196" s="274"/>
      <c r="F196" s="281" t="s">
        <v>738</v>
      </c>
      <c r="G196" s="265"/>
    </row>
    <row r="197" spans="1:7" x14ac:dyDescent="0.35">
      <c r="A197" s="243" t="s">
        <v>2994</v>
      </c>
      <c r="B197" s="269" t="s">
        <v>1612</v>
      </c>
      <c r="D197" s="274"/>
      <c r="E197" s="274"/>
      <c r="F197" s="281" t="s">
        <v>738</v>
      </c>
      <c r="G197" s="265"/>
    </row>
    <row r="198" spans="1:7" x14ac:dyDescent="0.35">
      <c r="A198" s="243" t="s">
        <v>2995</v>
      </c>
      <c r="B198" s="269" t="s">
        <v>1614</v>
      </c>
      <c r="D198" s="274"/>
      <c r="E198" s="274"/>
      <c r="F198" s="281" t="s">
        <v>738</v>
      </c>
      <c r="G198" s="265"/>
    </row>
    <row r="199" spans="1:7" x14ac:dyDescent="0.35">
      <c r="A199" s="243" t="s">
        <v>2996</v>
      </c>
      <c r="B199" s="269" t="s">
        <v>1616</v>
      </c>
      <c r="D199" s="274"/>
      <c r="E199" s="274"/>
      <c r="F199" s="281" t="s">
        <v>738</v>
      </c>
      <c r="G199" s="265"/>
    </row>
    <row r="200" spans="1:7" x14ac:dyDescent="0.35">
      <c r="A200" s="243" t="s">
        <v>2997</v>
      </c>
      <c r="B200" s="269"/>
      <c r="D200" s="274"/>
      <c r="E200" s="274"/>
      <c r="F200" s="266"/>
      <c r="G200" s="265"/>
    </row>
    <row r="201" spans="1:7" x14ac:dyDescent="0.35">
      <c r="A201" s="243" t="s">
        <v>2998</v>
      </c>
      <c r="B201" s="269"/>
      <c r="D201" s="274"/>
      <c r="E201" s="274"/>
      <c r="F201" s="266"/>
      <c r="G201" s="265"/>
    </row>
    <row r="202" spans="1:7" x14ac:dyDescent="0.35">
      <c r="A202" s="243" t="s">
        <v>2999</v>
      </c>
      <c r="B202" s="269"/>
      <c r="D202" s="274"/>
      <c r="E202" s="274"/>
      <c r="F202" s="266"/>
      <c r="G202" s="265"/>
    </row>
    <row r="203" spans="1:7" x14ac:dyDescent="0.35">
      <c r="A203" s="243" t="s">
        <v>3000</v>
      </c>
      <c r="B203" s="269"/>
      <c r="D203" s="274"/>
      <c r="E203" s="274"/>
      <c r="F203" s="266"/>
      <c r="G203" s="265"/>
    </row>
    <row r="204" spans="1:7" x14ac:dyDescent="0.35">
      <c r="A204" s="243" t="s">
        <v>3001</v>
      </c>
      <c r="B204" s="247"/>
      <c r="D204" s="274"/>
      <c r="E204" s="274"/>
      <c r="F204" s="266"/>
      <c r="G204" s="265"/>
    </row>
    <row r="205" spans="1:7" x14ac:dyDescent="0.35">
      <c r="A205" s="243" t="s">
        <v>3002</v>
      </c>
      <c r="B205" s="270"/>
      <c r="C205" s="270"/>
      <c r="D205" s="270"/>
      <c r="E205" s="270"/>
      <c r="F205" s="266"/>
      <c r="G205" s="265"/>
    </row>
    <row r="206" spans="1:7" x14ac:dyDescent="0.35">
      <c r="A206" s="239"/>
      <c r="B206" s="291" t="s">
        <v>1623</v>
      </c>
      <c r="C206" s="239" t="s">
        <v>1466</v>
      </c>
      <c r="D206" s="239"/>
      <c r="E206" s="239"/>
      <c r="F206" s="287"/>
      <c r="G206" s="287"/>
    </row>
    <row r="207" spans="1:7" x14ac:dyDescent="0.35">
      <c r="A207" s="243" t="s">
        <v>3003</v>
      </c>
      <c r="B207" s="243" t="s">
        <v>944</v>
      </c>
      <c r="C207" s="277" t="s">
        <v>250</v>
      </c>
      <c r="E207" s="242"/>
      <c r="F207" s="242"/>
    </row>
    <row r="208" spans="1:7" x14ac:dyDescent="0.35">
      <c r="A208" s="243" t="s">
        <v>3004</v>
      </c>
      <c r="B208" s="275" t="s">
        <v>946</v>
      </c>
      <c r="C208" s="276" t="s">
        <v>250</v>
      </c>
      <c r="E208" s="242"/>
      <c r="F208" s="242"/>
    </row>
    <row r="209" spans="1:7" x14ac:dyDescent="0.35">
      <c r="A209" s="243" t="s">
        <v>3005</v>
      </c>
      <c r="E209" s="242"/>
      <c r="F209" s="242"/>
    </row>
    <row r="210" spans="1:7" x14ac:dyDescent="0.35">
      <c r="A210" s="243" t="s">
        <v>3006</v>
      </c>
      <c r="E210" s="242"/>
      <c r="F210" s="242"/>
    </row>
    <row r="211" spans="1:7" x14ac:dyDescent="0.35">
      <c r="A211" s="243" t="s">
        <v>3007</v>
      </c>
      <c r="E211" s="242"/>
      <c r="F211" s="242"/>
    </row>
    <row r="212" spans="1:7" x14ac:dyDescent="0.35">
      <c r="A212" s="239"/>
      <c r="B212" s="286" t="s">
        <v>1629</v>
      </c>
      <c r="C212" s="239" t="s">
        <v>1466</v>
      </c>
      <c r="D212" s="239"/>
      <c r="E212" s="239"/>
      <c r="F212" s="287"/>
      <c r="G212" s="287"/>
    </row>
    <row r="213" spans="1:7" x14ac:dyDescent="0.35">
      <c r="A213" s="243" t="s">
        <v>3008</v>
      </c>
      <c r="B213" s="243" t="s">
        <v>1631</v>
      </c>
      <c r="C213" s="277" t="s">
        <v>250</v>
      </c>
    </row>
    <row r="214" spans="1:7" x14ac:dyDescent="0.35">
      <c r="A214" s="243" t="s">
        <v>3009</v>
      </c>
    </row>
    <row r="215" spans="1:7" x14ac:dyDescent="0.35">
      <c r="A215" s="243" t="s">
        <v>3010</v>
      </c>
    </row>
    <row r="216" spans="1:7" x14ac:dyDescent="0.35">
      <c r="A216" s="243" t="s">
        <v>3011</v>
      </c>
    </row>
    <row r="217" spans="1:7" x14ac:dyDescent="0.35">
      <c r="A217" s="243" t="s">
        <v>3012</v>
      </c>
    </row>
    <row r="218" spans="1:7" x14ac:dyDescent="0.35">
      <c r="A218" s="243" t="s">
        <v>3013</v>
      </c>
    </row>
    <row r="219" spans="1:7" x14ac:dyDescent="0.35">
      <c r="A219" s="243" t="s">
        <v>3014</v>
      </c>
    </row>
  </sheetData>
  <mergeCells count="1">
    <mergeCell ref="B9:C9"/>
  </mergeCells>
  <hyperlinks>
    <hyperlink ref="B7" location="'F2. Sustainable PS data'!B48" display="2. Sustainable Public Sector Assets" xr:uid="{A4BFE106-4576-442B-8394-76C053C4256A}"/>
    <hyperlink ref="B169" location="'2. Harmonised Glossary'!A9" display="Breakdown by Interest Rate" xr:uid="{CE3A30EA-AC07-4465-8696-39C6646A82AA}"/>
    <hyperlink ref="B206" location="'C. HTT Harmonised Glossary'!B19" display="9. Non-Performing Loans" xr:uid="{4A661F86-579E-4469-820A-8F8C559D8090}"/>
    <hyperlink ref="B6" location="'F2. Sustainable PS data'!B9" display="1. Share of sustainable Public Sector Assets" xr:uid="{A0BA948C-8E6C-432F-A42D-C50F65771BAE}"/>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79FE35-D11F-440B-A089-2FADE2AF6DCA}">
  <sheetPr>
    <tabColor theme="4" tint="-0.249977111117893"/>
  </sheetPr>
  <dimension ref="A1:H33"/>
  <sheetViews>
    <sheetView zoomScale="80" zoomScaleNormal="80" workbookViewId="0">
      <selection activeCell="G38" sqref="G38"/>
    </sheetView>
  </sheetViews>
  <sheetFormatPr defaultColWidth="33.453125" defaultRowHeight="14.5" x14ac:dyDescent="0.35"/>
  <cols>
    <col min="1" max="1" width="14.6328125" customWidth="1"/>
    <col min="2" max="2" width="58.7265625" customWidth="1"/>
    <col min="3" max="3" width="31.81640625" customWidth="1"/>
    <col min="8" max="8" width="11.453125" customWidth="1"/>
  </cols>
  <sheetData>
    <row r="1" spans="1:8" x14ac:dyDescent="0.35">
      <c r="A1" s="413" t="s">
        <v>1925</v>
      </c>
      <c r="B1" s="413"/>
    </row>
    <row r="2" spans="1:8" ht="31" x14ac:dyDescent="0.35">
      <c r="A2" s="224" t="s">
        <v>3015</v>
      </c>
      <c r="B2" s="224"/>
      <c r="C2" s="242"/>
      <c r="D2" s="242"/>
      <c r="E2" s="242"/>
      <c r="F2" s="220" t="s">
        <v>3074</v>
      </c>
      <c r="G2" s="271"/>
    </row>
    <row r="3" spans="1:8" x14ac:dyDescent="0.35">
      <c r="A3" s="242"/>
      <c r="B3" s="242"/>
      <c r="C3" s="242"/>
      <c r="D3" s="242"/>
      <c r="E3" s="242"/>
      <c r="F3" s="242"/>
      <c r="G3" s="242"/>
    </row>
    <row r="4" spans="1:8" ht="15" thickBot="1" x14ac:dyDescent="0.4">
      <c r="A4" s="242"/>
      <c r="B4" s="242"/>
      <c r="C4" s="292"/>
      <c r="D4" s="242"/>
      <c r="E4" s="242"/>
      <c r="F4" s="242"/>
      <c r="G4" s="242"/>
    </row>
    <row r="5" spans="1:8" ht="48.5" customHeight="1" thickBot="1" x14ac:dyDescent="0.4">
      <c r="A5" s="259"/>
      <c r="B5" s="304" t="s">
        <v>237</v>
      </c>
      <c r="C5" s="293" t="s">
        <v>238</v>
      </c>
      <c r="D5" s="259"/>
      <c r="E5" s="414" t="s">
        <v>3016</v>
      </c>
      <c r="F5" s="415"/>
      <c r="G5" s="303" t="s">
        <v>3017</v>
      </c>
    </row>
    <row r="6" spans="1:8" ht="15" thickBot="1" x14ac:dyDescent="0.4">
      <c r="A6" s="243"/>
      <c r="B6" s="243"/>
      <c r="C6" s="243"/>
      <c r="D6" s="243"/>
      <c r="F6" s="296"/>
      <c r="G6" s="296"/>
    </row>
    <row r="7" spans="1:8" ht="18.5" x14ac:dyDescent="0.35">
      <c r="A7" s="260"/>
      <c r="B7" s="416" t="s">
        <v>3018</v>
      </c>
      <c r="C7" s="417"/>
      <c r="D7" s="243"/>
      <c r="E7" s="418" t="s">
        <v>3019</v>
      </c>
      <c r="F7" s="419"/>
      <c r="G7" s="419"/>
      <c r="H7" s="420"/>
    </row>
    <row r="8" spans="1:8" x14ac:dyDescent="0.35">
      <c r="A8" s="243"/>
      <c r="B8" s="421" t="s">
        <v>3020</v>
      </c>
      <c r="C8" s="422"/>
      <c r="D8" s="243"/>
      <c r="E8" s="423" t="s">
        <v>250</v>
      </c>
      <c r="F8" s="424"/>
      <c r="G8" s="424"/>
      <c r="H8" s="425"/>
    </row>
    <row r="9" spans="1:8" x14ac:dyDescent="0.35">
      <c r="A9" s="243"/>
      <c r="B9" s="421" t="s">
        <v>3021</v>
      </c>
      <c r="C9" s="422"/>
      <c r="D9" s="243"/>
      <c r="E9" s="423"/>
      <c r="F9" s="424"/>
      <c r="G9" s="424"/>
      <c r="H9" s="425"/>
    </row>
    <row r="10" spans="1:8" x14ac:dyDescent="0.35">
      <c r="A10" s="243"/>
      <c r="B10" s="429"/>
      <c r="C10" s="430"/>
      <c r="D10" s="243"/>
      <c r="E10" s="423"/>
      <c r="F10" s="424"/>
      <c r="G10" s="424"/>
      <c r="H10" s="425"/>
    </row>
    <row r="11" spans="1:8" ht="15" thickBot="1" x14ac:dyDescent="0.4">
      <c r="A11" s="243"/>
      <c r="B11" s="431"/>
      <c r="C11" s="432"/>
      <c r="D11" s="243"/>
      <c r="E11" s="423"/>
      <c r="F11" s="424"/>
      <c r="G11" s="424"/>
      <c r="H11" s="425"/>
    </row>
    <row r="12" spans="1:8" x14ac:dyDescent="0.35">
      <c r="A12" s="243"/>
      <c r="B12" s="297"/>
      <c r="C12" s="243"/>
      <c r="D12" s="243"/>
      <c r="E12" s="426"/>
      <c r="F12" s="427"/>
      <c r="G12" s="427"/>
      <c r="H12" s="428"/>
    </row>
    <row r="13" spans="1:8" ht="15" thickBot="1" x14ac:dyDescent="0.4">
      <c r="A13" s="243"/>
      <c r="B13" s="297"/>
      <c r="C13" s="243"/>
      <c r="D13" s="243"/>
      <c r="E13" s="408" t="s">
        <v>3022</v>
      </c>
      <c r="F13" s="409"/>
      <c r="G13" s="410" t="s">
        <v>3023</v>
      </c>
      <c r="H13" s="411"/>
    </row>
    <row r="14" spans="1:8" x14ac:dyDescent="0.35">
      <c r="A14" s="243"/>
      <c r="B14" s="297"/>
      <c r="C14" s="243"/>
      <c r="D14" s="243"/>
      <c r="E14" s="243"/>
      <c r="F14" s="243"/>
      <c r="G14" s="243"/>
    </row>
    <row r="15" spans="1:8" ht="18.5" x14ac:dyDescent="0.35">
      <c r="A15" s="244"/>
      <c r="B15" s="412" t="s">
        <v>3024</v>
      </c>
      <c r="C15" s="412"/>
      <c r="D15" s="412"/>
      <c r="E15" s="244"/>
      <c r="F15" s="244"/>
      <c r="G15" s="244"/>
      <c r="H15" s="244"/>
    </row>
    <row r="16" spans="1:8" x14ac:dyDescent="0.35">
      <c r="A16" s="239"/>
      <c r="B16" s="239" t="s">
        <v>3025</v>
      </c>
      <c r="C16" s="239" t="s">
        <v>279</v>
      </c>
      <c r="D16" s="239" t="s">
        <v>2069</v>
      </c>
      <c r="E16" s="239"/>
      <c r="F16" s="239" t="s">
        <v>3026</v>
      </c>
      <c r="G16" s="239" t="s">
        <v>3027</v>
      </c>
      <c r="H16" s="239"/>
    </row>
    <row r="17" spans="1:8" x14ac:dyDescent="0.35">
      <c r="A17" s="243" t="s">
        <v>3028</v>
      </c>
      <c r="B17" s="247" t="s">
        <v>3029</v>
      </c>
      <c r="C17" s="253" t="s">
        <v>250</v>
      </c>
      <c r="D17" s="253" t="s">
        <v>250</v>
      </c>
      <c r="F17" s="281" t="s">
        <v>738</v>
      </c>
      <c r="G17" s="281" t="s">
        <v>738</v>
      </c>
    </row>
    <row r="18" spans="1:8" x14ac:dyDescent="0.35">
      <c r="A18" s="247" t="s">
        <v>3030</v>
      </c>
      <c r="B18" s="246"/>
      <c r="C18" s="247"/>
      <c r="D18" s="247"/>
      <c r="F18" s="247"/>
      <c r="G18" s="247"/>
    </row>
    <row r="19" spans="1:8" x14ac:dyDescent="0.35">
      <c r="A19" s="247" t="s">
        <v>3031</v>
      </c>
      <c r="B19" s="247"/>
      <c r="C19" s="247"/>
      <c r="D19" s="247"/>
      <c r="F19" s="247"/>
      <c r="G19" s="247"/>
    </row>
    <row r="20" spans="1:8" ht="18.5" x14ac:dyDescent="0.35">
      <c r="A20" s="244"/>
      <c r="B20" s="412" t="s">
        <v>3021</v>
      </c>
      <c r="C20" s="412"/>
      <c r="D20" s="412"/>
      <c r="E20" s="244"/>
      <c r="F20" s="244"/>
      <c r="G20" s="244"/>
      <c r="H20" s="244"/>
    </row>
    <row r="21" spans="1:8" x14ac:dyDescent="0.35">
      <c r="A21" s="239"/>
      <c r="B21" s="239" t="s">
        <v>3032</v>
      </c>
      <c r="C21" s="239" t="s">
        <v>3033</v>
      </c>
      <c r="D21" s="239" t="s">
        <v>3034</v>
      </c>
      <c r="E21" s="239" t="s">
        <v>3035</v>
      </c>
      <c r="F21" s="239" t="s">
        <v>3036</v>
      </c>
      <c r="G21" s="239" t="s">
        <v>3037</v>
      </c>
      <c r="H21" s="239" t="s">
        <v>3038</v>
      </c>
    </row>
    <row r="22" spans="1:8" x14ac:dyDescent="0.35">
      <c r="A22" s="245"/>
      <c r="B22" s="298" t="s">
        <v>3039</v>
      </c>
      <c r="C22" s="298"/>
      <c r="D22" s="245"/>
      <c r="E22" s="245"/>
      <c r="F22" s="245"/>
      <c r="G22" s="245"/>
      <c r="H22" s="245"/>
    </row>
    <row r="23" spans="1:8" x14ac:dyDescent="0.35">
      <c r="A23" s="243" t="s">
        <v>3040</v>
      </c>
      <c r="B23" s="243" t="s">
        <v>3041</v>
      </c>
      <c r="C23" s="299" t="s">
        <v>250</v>
      </c>
      <c r="D23" s="299" t="s">
        <v>250</v>
      </c>
      <c r="E23" s="299" t="s">
        <v>250</v>
      </c>
      <c r="F23" s="299" t="s">
        <v>250</v>
      </c>
      <c r="G23" s="299" t="s">
        <v>250</v>
      </c>
      <c r="H23" s="295">
        <v>0</v>
      </c>
    </row>
    <row r="24" spans="1:8" x14ac:dyDescent="0.35">
      <c r="A24" s="243" t="s">
        <v>3042</v>
      </c>
      <c r="B24" s="243" t="s">
        <v>3043</v>
      </c>
      <c r="C24" s="299" t="s">
        <v>250</v>
      </c>
      <c r="D24" s="299" t="s">
        <v>250</v>
      </c>
      <c r="E24" s="299" t="s">
        <v>250</v>
      </c>
      <c r="F24" s="299" t="s">
        <v>250</v>
      </c>
      <c r="G24" s="299" t="s">
        <v>250</v>
      </c>
      <c r="H24" s="295">
        <v>0</v>
      </c>
    </row>
    <row r="25" spans="1:8" x14ac:dyDescent="0.35">
      <c r="A25" s="243" t="s">
        <v>3044</v>
      </c>
      <c r="B25" s="243" t="s">
        <v>657</v>
      </c>
      <c r="C25" s="299" t="s">
        <v>250</v>
      </c>
      <c r="D25" s="299" t="s">
        <v>250</v>
      </c>
      <c r="E25" s="299" t="s">
        <v>250</v>
      </c>
      <c r="F25" s="299" t="s">
        <v>250</v>
      </c>
      <c r="G25" s="299" t="s">
        <v>250</v>
      </c>
      <c r="H25" s="295">
        <v>0</v>
      </c>
    </row>
    <row r="26" spans="1:8" x14ac:dyDescent="0.35">
      <c r="A26" s="243" t="s">
        <v>3045</v>
      </c>
      <c r="B26" s="243" t="s">
        <v>3046</v>
      </c>
      <c r="C26" s="294">
        <v>0</v>
      </c>
      <c r="D26" s="294">
        <v>0</v>
      </c>
      <c r="E26" s="294">
        <v>0</v>
      </c>
      <c r="F26" s="294">
        <v>0</v>
      </c>
      <c r="G26" s="294">
        <v>0</v>
      </c>
      <c r="H26" s="294">
        <v>0</v>
      </c>
    </row>
    <row r="27" spans="1:8" x14ac:dyDescent="0.35">
      <c r="A27" s="243" t="s">
        <v>3047</v>
      </c>
      <c r="B27" s="285" t="s">
        <v>3048</v>
      </c>
      <c r="C27" s="299"/>
      <c r="D27" s="299"/>
      <c r="E27" s="299"/>
      <c r="F27" s="299"/>
      <c r="G27" s="299"/>
      <c r="H27" s="281">
        <v>0</v>
      </c>
    </row>
    <row r="28" spans="1:8" x14ac:dyDescent="0.35">
      <c r="A28" s="243" t="s">
        <v>3049</v>
      </c>
      <c r="B28" s="285" t="s">
        <v>3048</v>
      </c>
      <c r="C28" s="299"/>
      <c r="D28" s="299"/>
      <c r="E28" s="299"/>
      <c r="F28" s="299"/>
      <c r="G28" s="299"/>
      <c r="H28" s="295">
        <v>0</v>
      </c>
    </row>
    <row r="29" spans="1:8" x14ac:dyDescent="0.35">
      <c r="A29" s="243" t="s">
        <v>3050</v>
      </c>
      <c r="B29" s="285" t="s">
        <v>3048</v>
      </c>
      <c r="C29" s="299"/>
      <c r="D29" s="299"/>
      <c r="E29" s="299"/>
      <c r="F29" s="299"/>
      <c r="G29" s="299"/>
      <c r="H29" s="295">
        <v>0</v>
      </c>
    </row>
    <row r="30" spans="1:8" x14ac:dyDescent="0.35">
      <c r="A30" s="243" t="s">
        <v>3051</v>
      </c>
      <c r="B30" s="285" t="s">
        <v>3048</v>
      </c>
      <c r="C30" s="299"/>
      <c r="D30" s="299"/>
      <c r="E30" s="299"/>
      <c r="F30" s="299"/>
      <c r="G30" s="299"/>
      <c r="H30" s="295">
        <v>0</v>
      </c>
    </row>
    <row r="31" spans="1:8" x14ac:dyDescent="0.35">
      <c r="A31" s="243" t="s">
        <v>3052</v>
      </c>
      <c r="B31" s="285" t="s">
        <v>3048</v>
      </c>
      <c r="C31" s="300"/>
      <c r="D31" s="253"/>
      <c r="E31" s="253"/>
      <c r="F31" s="301"/>
      <c r="G31" s="302"/>
    </row>
    <row r="32" spans="1:8" x14ac:dyDescent="0.35">
      <c r="A32" s="243" t="s">
        <v>3053</v>
      </c>
      <c r="B32" s="285" t="s">
        <v>3048</v>
      </c>
      <c r="C32" s="278"/>
      <c r="D32" s="243"/>
      <c r="E32" s="243"/>
      <c r="F32" s="281"/>
      <c r="G32" s="261"/>
    </row>
    <row r="33" spans="1:7" x14ac:dyDescent="0.35">
      <c r="A33" s="243"/>
      <c r="B33" s="269"/>
      <c r="C33" s="278"/>
      <c r="D33" s="243"/>
      <c r="E33" s="243"/>
      <c r="F33" s="281"/>
      <c r="G33" s="261"/>
    </row>
  </sheetData>
  <mergeCells count="13">
    <mergeCell ref="E13:F13"/>
    <mergeCell ref="G13:H13"/>
    <mergeCell ref="B15:D15"/>
    <mergeCell ref="B20:D20"/>
    <mergeCell ref="A1:B1"/>
    <mergeCell ref="E5:F5"/>
    <mergeCell ref="B7:C7"/>
    <mergeCell ref="E7:H7"/>
    <mergeCell ref="B8:C8"/>
    <mergeCell ref="E8:H12"/>
    <mergeCell ref="B9:C9"/>
    <mergeCell ref="B10:C10"/>
    <mergeCell ref="B11:C11"/>
  </mergeCells>
  <hyperlinks>
    <hyperlink ref="E6:F6" r:id="rId1" display="RESPONSE DYNAMIC MONITORING REPORT" xr:uid="{565ECBB5-0C0B-4188-BD1D-26CCC43A6E95}"/>
    <hyperlink ref="G5" r:id="rId2" xr:uid="{BC00DB34-7E2C-4544-810A-8EFD9AC96975}"/>
    <hyperlink ref="B8:C8" location="'Temp. Optional COVID 19 impact'!B14" display="1.  Share of assets affected by payment holidays caused by COVID 19" xr:uid="{B1286628-8C5D-4238-8B46-BF5E1B536A55}"/>
    <hyperlink ref="B9:C9" location="'Temp. Optional COVID 19 impact'!B19" display="2. Additional information on the cover pool section affected by payment holidays" xr:uid="{582BECC1-916B-4BD7-B53A-39C29B74DE3A}"/>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C1E76D-29B2-45AA-9AAE-5248BC4DE73D}">
  <dimension ref="A1"/>
  <sheetViews>
    <sheetView workbookViewId="0">
      <selection activeCell="S34" sqref="S34"/>
    </sheetView>
  </sheetViews>
  <sheetFormatPr defaultRowHeight="14.5" x14ac:dyDescent="0.35"/>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ECBC66-66CF-4648-B951-49BF4B453E48}">
  <dimension ref="A1"/>
  <sheetViews>
    <sheetView workbookViewId="0">
      <selection activeCell="U30" sqref="U30"/>
    </sheetView>
  </sheetViews>
  <sheetFormatPr defaultRowHeight="14.5" x14ac:dyDescent="0.3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E4E402-7AA5-4690-A7C5-D7FFABF21095}">
  <sheetPr>
    <tabColor rgb="FF847A75"/>
  </sheetPr>
  <dimension ref="B1:J43"/>
  <sheetViews>
    <sheetView tabSelected="1" zoomScale="80" zoomScaleNormal="80" workbookViewId="0"/>
  </sheetViews>
  <sheetFormatPr defaultRowHeight="14.5" x14ac:dyDescent="0.35"/>
  <cols>
    <col min="2" max="6" width="12.453125" customWidth="1"/>
    <col min="7" max="7" width="16.36328125" bestFit="1" customWidth="1"/>
    <col min="8" max="10" width="12.453125" customWidth="1"/>
  </cols>
  <sheetData>
    <row r="1" spans="2:10" ht="15" thickBot="1" x14ac:dyDescent="0.4"/>
    <row r="2" spans="2:10" x14ac:dyDescent="0.35">
      <c r="B2" s="325"/>
      <c r="C2" s="326"/>
      <c r="D2" s="326"/>
      <c r="E2" s="326"/>
      <c r="F2" s="326"/>
      <c r="G2" s="326"/>
      <c r="H2" s="326"/>
      <c r="I2" s="326"/>
      <c r="J2" s="327"/>
    </row>
    <row r="3" spans="2:10" x14ac:dyDescent="0.35">
      <c r="B3" s="328"/>
      <c r="C3" s="2"/>
      <c r="D3" s="2"/>
      <c r="E3" s="2"/>
      <c r="F3" s="2"/>
      <c r="G3" s="2"/>
      <c r="H3" s="2"/>
      <c r="I3" s="2"/>
      <c r="J3" s="329"/>
    </row>
    <row r="4" spans="2:10" x14ac:dyDescent="0.35">
      <c r="B4" s="328"/>
      <c r="C4" s="2"/>
      <c r="D4" s="2"/>
      <c r="E4" s="2"/>
      <c r="F4" s="2"/>
      <c r="G4" s="2"/>
      <c r="H4" s="2"/>
      <c r="I4" s="2"/>
      <c r="J4" s="329"/>
    </row>
    <row r="5" spans="2:10" ht="31" x14ac:dyDescent="0.45">
      <c r="B5" s="328"/>
      <c r="C5" s="2"/>
      <c r="D5" s="2"/>
      <c r="E5" s="330"/>
      <c r="F5" s="331" t="s">
        <v>150</v>
      </c>
      <c r="G5" s="2"/>
      <c r="H5" s="2"/>
      <c r="I5" s="2"/>
      <c r="J5" s="329"/>
    </row>
    <row r="6" spans="2:10" ht="41.25" customHeight="1" x14ac:dyDescent="0.35">
      <c r="B6" s="328"/>
      <c r="C6" s="2"/>
      <c r="D6" s="400" t="s">
        <v>3065</v>
      </c>
      <c r="E6" s="400"/>
      <c r="F6" s="400"/>
      <c r="G6" s="400"/>
      <c r="H6" s="400"/>
      <c r="I6" s="2"/>
      <c r="J6" s="329"/>
    </row>
    <row r="7" spans="2:10" ht="26" x14ac:dyDescent="0.35">
      <c r="B7" s="328"/>
      <c r="C7" s="2"/>
      <c r="D7" s="2"/>
      <c r="E7" s="2"/>
      <c r="F7" s="333" t="s">
        <v>528</v>
      </c>
      <c r="G7" s="2"/>
      <c r="H7" s="2"/>
      <c r="I7" s="2"/>
      <c r="J7" s="329"/>
    </row>
    <row r="8" spans="2:10" ht="26" x14ac:dyDescent="0.35">
      <c r="B8" s="328"/>
      <c r="C8" s="2"/>
      <c r="D8" s="2"/>
      <c r="E8" s="2"/>
      <c r="F8" s="333" t="s">
        <v>2685</v>
      </c>
      <c r="G8" s="2"/>
      <c r="H8" s="2"/>
      <c r="I8" s="2"/>
      <c r="J8" s="329"/>
    </row>
    <row r="9" spans="2:10" ht="21" x14ac:dyDescent="0.5">
      <c r="B9" s="328"/>
      <c r="C9" s="2"/>
      <c r="D9" s="2"/>
      <c r="E9" s="405" t="s">
        <v>3123</v>
      </c>
      <c r="F9" s="405"/>
      <c r="G9" s="399">
        <v>46022</v>
      </c>
      <c r="H9" s="2"/>
      <c r="I9" s="2"/>
      <c r="J9" s="329"/>
    </row>
    <row r="10" spans="2:10" ht="21" x14ac:dyDescent="0.5">
      <c r="B10" s="328"/>
      <c r="C10" s="2"/>
      <c r="D10" s="2"/>
      <c r="E10" s="405" t="s">
        <v>3124</v>
      </c>
      <c r="F10" s="405"/>
      <c r="G10" s="399">
        <v>46022</v>
      </c>
      <c r="H10" s="2"/>
      <c r="I10" s="2"/>
      <c r="J10" s="329"/>
    </row>
    <row r="11" spans="2:10" ht="21" x14ac:dyDescent="0.35">
      <c r="B11" s="328"/>
      <c r="C11" s="2"/>
      <c r="D11" s="2"/>
      <c r="E11" s="2"/>
      <c r="F11" s="334"/>
      <c r="G11" s="2"/>
      <c r="H11" s="2"/>
      <c r="I11" s="2"/>
      <c r="J11" s="329"/>
    </row>
    <row r="12" spans="2:10" x14ac:dyDescent="0.35">
      <c r="B12" s="328"/>
      <c r="C12" s="2"/>
      <c r="D12" s="2"/>
      <c r="E12" s="2"/>
      <c r="F12" s="2"/>
      <c r="G12" s="2"/>
      <c r="H12" s="2"/>
      <c r="I12" s="2"/>
      <c r="J12" s="329"/>
    </row>
    <row r="13" spans="2:10" x14ac:dyDescent="0.35">
      <c r="B13" s="328"/>
      <c r="C13" s="2"/>
      <c r="D13" s="2"/>
      <c r="E13" s="2"/>
      <c r="F13" s="2"/>
      <c r="G13" s="2"/>
      <c r="H13" s="2"/>
      <c r="I13" s="2"/>
      <c r="J13" s="329"/>
    </row>
    <row r="14" spans="2:10" x14ac:dyDescent="0.35">
      <c r="B14" s="328"/>
      <c r="C14" s="2"/>
      <c r="D14" s="2"/>
      <c r="E14" s="2"/>
      <c r="F14" s="2"/>
      <c r="G14" s="2"/>
      <c r="H14" s="2"/>
      <c r="I14" s="2"/>
      <c r="J14" s="329"/>
    </row>
    <row r="15" spans="2:10" x14ac:dyDescent="0.35">
      <c r="B15" s="328"/>
      <c r="C15" s="2"/>
      <c r="D15" s="2"/>
      <c r="E15" s="2"/>
      <c r="F15" s="2"/>
      <c r="G15" s="2"/>
      <c r="H15" s="2"/>
      <c r="I15" s="2"/>
      <c r="J15" s="329"/>
    </row>
    <row r="16" spans="2:10" x14ac:dyDescent="0.35">
      <c r="B16" s="328"/>
      <c r="C16" s="2"/>
      <c r="D16" s="2"/>
      <c r="E16" s="2"/>
      <c r="F16" s="2"/>
      <c r="G16" s="2"/>
      <c r="H16" s="2"/>
      <c r="I16" s="2"/>
      <c r="J16" s="329"/>
    </row>
    <row r="17" spans="2:10" x14ac:dyDescent="0.35">
      <c r="B17" s="328"/>
      <c r="C17" s="2"/>
      <c r="D17" s="2"/>
      <c r="E17" s="2"/>
      <c r="F17" s="2"/>
      <c r="G17" s="2"/>
      <c r="H17" s="2"/>
      <c r="I17" s="2"/>
      <c r="J17" s="329"/>
    </row>
    <row r="18" spans="2:10" x14ac:dyDescent="0.35">
      <c r="B18" s="328"/>
      <c r="C18" s="2"/>
      <c r="D18" s="2"/>
      <c r="E18" s="2"/>
      <c r="F18" s="2"/>
      <c r="G18" s="2"/>
      <c r="H18" s="2"/>
      <c r="I18" s="2"/>
      <c r="J18" s="329"/>
    </row>
    <row r="19" spans="2:10" x14ac:dyDescent="0.35">
      <c r="B19" s="328"/>
      <c r="C19" s="2"/>
      <c r="D19" s="2"/>
      <c r="E19" s="2"/>
      <c r="F19" s="2"/>
      <c r="G19" s="2"/>
      <c r="H19" s="2"/>
      <c r="I19" s="2"/>
      <c r="J19" s="329"/>
    </row>
    <row r="20" spans="2:10" x14ac:dyDescent="0.35">
      <c r="B20" s="328"/>
      <c r="C20" s="2"/>
      <c r="D20" s="2"/>
      <c r="E20" s="2"/>
      <c r="F20" s="2"/>
      <c r="G20" s="2"/>
      <c r="H20" s="2"/>
      <c r="I20" s="2"/>
      <c r="J20" s="329"/>
    </row>
    <row r="21" spans="2:10" x14ac:dyDescent="0.35">
      <c r="B21" s="328"/>
      <c r="C21" s="2"/>
      <c r="D21" s="2"/>
      <c r="E21" s="2"/>
      <c r="F21" s="2"/>
      <c r="G21" s="2"/>
      <c r="H21" s="2"/>
      <c r="I21" s="2"/>
      <c r="J21" s="329"/>
    </row>
    <row r="22" spans="2:10" x14ac:dyDescent="0.35">
      <c r="B22" s="328"/>
      <c r="C22" s="2"/>
      <c r="D22" s="2"/>
      <c r="E22" s="2"/>
      <c r="F22" s="335" t="s">
        <v>151</v>
      </c>
      <c r="G22" s="2"/>
      <c r="H22" s="2"/>
      <c r="I22" s="2"/>
      <c r="J22" s="329"/>
    </row>
    <row r="23" spans="2:10" x14ac:dyDescent="0.35">
      <c r="B23" s="328"/>
      <c r="C23" s="2"/>
      <c r="D23" s="2"/>
      <c r="E23" s="2"/>
      <c r="F23" s="336"/>
      <c r="G23" s="2"/>
      <c r="H23" s="2"/>
      <c r="I23" s="2"/>
      <c r="J23" s="329"/>
    </row>
    <row r="24" spans="2:10" x14ac:dyDescent="0.35">
      <c r="B24" s="328"/>
      <c r="C24" s="2"/>
      <c r="D24" s="403" t="s">
        <v>152</v>
      </c>
      <c r="E24" s="404" t="s">
        <v>153</v>
      </c>
      <c r="F24" s="404"/>
      <c r="G24" s="404"/>
      <c r="H24" s="404"/>
      <c r="I24" s="2"/>
      <c r="J24" s="329"/>
    </row>
    <row r="25" spans="2:10" x14ac:dyDescent="0.35">
      <c r="B25" s="328"/>
      <c r="C25" s="2"/>
      <c r="D25" s="2"/>
      <c r="H25" s="2"/>
      <c r="I25" s="2"/>
      <c r="J25" s="329"/>
    </row>
    <row r="26" spans="2:10" x14ac:dyDescent="0.35">
      <c r="B26" s="328"/>
      <c r="C26" s="2"/>
      <c r="D26" s="403" t="s">
        <v>154</v>
      </c>
      <c r="E26" s="404"/>
      <c r="F26" s="404"/>
      <c r="G26" s="404"/>
      <c r="H26" s="404"/>
      <c r="I26" s="2"/>
      <c r="J26" s="329"/>
    </row>
    <row r="27" spans="2:10" x14ac:dyDescent="0.35">
      <c r="B27" s="328"/>
      <c r="C27" s="2"/>
      <c r="D27" s="319"/>
      <c r="E27" s="319"/>
      <c r="F27" s="319"/>
      <c r="G27" s="319"/>
      <c r="H27" s="319"/>
      <c r="I27" s="2"/>
      <c r="J27" s="329"/>
    </row>
    <row r="28" spans="2:10" x14ac:dyDescent="0.35">
      <c r="B28" s="328"/>
      <c r="C28" s="2"/>
      <c r="D28" s="403" t="s">
        <v>155</v>
      </c>
      <c r="E28" s="404" t="s">
        <v>153</v>
      </c>
      <c r="F28" s="404"/>
      <c r="G28" s="404"/>
      <c r="H28" s="404"/>
      <c r="I28" s="2"/>
      <c r="J28" s="329"/>
    </row>
    <row r="29" spans="2:10" x14ac:dyDescent="0.35">
      <c r="B29" s="328"/>
      <c r="C29" s="2"/>
      <c r="D29" s="319"/>
      <c r="E29" s="319"/>
      <c r="F29" s="319"/>
      <c r="G29" s="319"/>
      <c r="H29" s="319"/>
      <c r="I29" s="2"/>
      <c r="J29" s="329"/>
    </row>
    <row r="30" spans="2:10" x14ac:dyDescent="0.35">
      <c r="B30" s="328"/>
      <c r="C30" s="2"/>
      <c r="D30" s="403" t="s">
        <v>156</v>
      </c>
      <c r="E30" s="404" t="s">
        <v>153</v>
      </c>
      <c r="F30" s="404"/>
      <c r="G30" s="404"/>
      <c r="H30" s="404"/>
      <c r="I30" s="2"/>
      <c r="J30" s="329"/>
    </row>
    <row r="31" spans="2:10" x14ac:dyDescent="0.35">
      <c r="B31" s="328"/>
      <c r="C31" s="2"/>
      <c r="D31" s="319"/>
      <c r="E31" s="319"/>
      <c r="F31" s="319"/>
      <c r="G31" s="319"/>
      <c r="H31" s="319"/>
      <c r="I31" s="2"/>
      <c r="J31" s="329"/>
    </row>
    <row r="32" spans="2:10" x14ac:dyDescent="0.35">
      <c r="B32" s="328"/>
      <c r="C32" s="2"/>
      <c r="D32" s="403" t="s">
        <v>157</v>
      </c>
      <c r="E32" s="404" t="s">
        <v>153</v>
      </c>
      <c r="F32" s="404"/>
      <c r="G32" s="404"/>
      <c r="H32" s="404"/>
      <c r="I32" s="2"/>
      <c r="J32" s="329"/>
    </row>
    <row r="33" spans="2:10" x14ac:dyDescent="0.35">
      <c r="B33" s="328"/>
      <c r="C33" s="2"/>
      <c r="I33" s="2"/>
      <c r="J33" s="329"/>
    </row>
    <row r="34" spans="2:10" x14ac:dyDescent="0.35">
      <c r="B34" s="328"/>
      <c r="C34" s="2"/>
      <c r="D34" s="403" t="s">
        <v>158</v>
      </c>
      <c r="E34" s="404" t="s">
        <v>153</v>
      </c>
      <c r="F34" s="404"/>
      <c r="G34" s="404"/>
      <c r="H34" s="404"/>
      <c r="I34" s="2"/>
      <c r="J34" s="329"/>
    </row>
    <row r="35" spans="2:10" x14ac:dyDescent="0.35">
      <c r="B35" s="328"/>
      <c r="C35" s="2"/>
      <c r="D35" s="2"/>
      <c r="E35" s="2"/>
      <c r="F35" s="2"/>
      <c r="G35" s="2"/>
      <c r="H35" s="2"/>
      <c r="I35" s="2"/>
      <c r="J35" s="329"/>
    </row>
    <row r="36" spans="2:10" x14ac:dyDescent="0.35">
      <c r="B36" s="328"/>
      <c r="C36" s="2"/>
      <c r="D36" s="401" t="s">
        <v>159</v>
      </c>
      <c r="E36" s="402"/>
      <c r="F36" s="402"/>
      <c r="G36" s="402"/>
      <c r="H36" s="402"/>
      <c r="I36" s="2"/>
      <c r="J36" s="329"/>
    </row>
    <row r="37" spans="2:10" x14ac:dyDescent="0.35">
      <c r="B37" s="328"/>
      <c r="C37" s="2"/>
      <c r="D37" s="2"/>
      <c r="E37" s="2"/>
      <c r="F37" s="336"/>
      <c r="G37" s="2"/>
      <c r="H37" s="2"/>
      <c r="I37" s="2"/>
      <c r="J37" s="329"/>
    </row>
    <row r="38" spans="2:10" x14ac:dyDescent="0.35">
      <c r="B38" s="328"/>
      <c r="C38" s="2"/>
      <c r="D38" s="401" t="s">
        <v>160</v>
      </c>
      <c r="E38" s="402"/>
      <c r="F38" s="402"/>
      <c r="G38" s="402"/>
      <c r="H38" s="402"/>
      <c r="I38" s="2"/>
      <c r="J38" s="329"/>
    </row>
    <row r="39" spans="2:10" x14ac:dyDescent="0.35">
      <c r="B39" s="328"/>
      <c r="C39" s="2"/>
      <c r="I39" s="2"/>
      <c r="J39" s="329"/>
    </row>
    <row r="40" spans="2:10" x14ac:dyDescent="0.35">
      <c r="B40" s="328"/>
      <c r="C40" s="2"/>
      <c r="D40" s="401" t="s">
        <v>161</v>
      </c>
      <c r="E40" s="402" t="s">
        <v>153</v>
      </c>
      <c r="F40" s="402"/>
      <c r="G40" s="402"/>
      <c r="H40" s="402"/>
      <c r="I40" s="2"/>
      <c r="J40" s="329"/>
    </row>
    <row r="41" spans="2:10" x14ac:dyDescent="0.35">
      <c r="B41" s="328"/>
      <c r="C41" s="2"/>
      <c r="D41" s="2"/>
      <c r="E41" s="319"/>
      <c r="F41" s="319"/>
      <c r="G41" s="319"/>
      <c r="H41" s="319"/>
      <c r="I41" s="2"/>
      <c r="J41" s="329"/>
    </row>
    <row r="42" spans="2:10" x14ac:dyDescent="0.35">
      <c r="B42" s="328"/>
      <c r="C42" s="2"/>
      <c r="D42" s="401" t="s">
        <v>162</v>
      </c>
      <c r="E42" s="402"/>
      <c r="F42" s="402"/>
      <c r="G42" s="402"/>
      <c r="H42" s="402"/>
      <c r="I42" s="2"/>
      <c r="J42" s="329"/>
    </row>
    <row r="43" spans="2:10" ht="15" thickBot="1" x14ac:dyDescent="0.4">
      <c r="B43" s="337"/>
      <c r="C43" s="338"/>
      <c r="D43" s="338"/>
      <c r="E43" s="338"/>
      <c r="F43" s="338"/>
      <c r="G43" s="338"/>
      <c r="H43" s="338"/>
      <c r="I43" s="338"/>
      <c r="J43" s="339"/>
    </row>
  </sheetData>
  <mergeCells count="13">
    <mergeCell ref="D6:H6"/>
    <mergeCell ref="D42:H42"/>
    <mergeCell ref="D40:H40"/>
    <mergeCell ref="D38:H38"/>
    <mergeCell ref="D36:H36"/>
    <mergeCell ref="D34:H34"/>
    <mergeCell ref="D24:H24"/>
    <mergeCell ref="D26:H26"/>
    <mergeCell ref="D28:H28"/>
    <mergeCell ref="D30:H30"/>
    <mergeCell ref="D32:H32"/>
    <mergeCell ref="E10:F10"/>
    <mergeCell ref="E9:F9"/>
  </mergeCells>
  <hyperlinks>
    <hyperlink ref="D24:H24" location="'A. HTT General'!A1" display="Tab A: HTT General" xr:uid="{00000000-0004-0000-0100-000000000000}"/>
    <hyperlink ref="D26:H26" location="'B1. HTT Mortgage Assets'!A1" display="Worksheet B1: HTT Mortgage Assets" xr:uid="{00000000-0004-0000-0100-000001000000}"/>
    <hyperlink ref="D28:H28" location="'B2. HTT Public Sector Assets'!A1" display="Worksheet C: HTT Public Sector Assets" xr:uid="{00000000-0004-0000-0100-000002000000}"/>
    <hyperlink ref="D32:H32" location="'C. HTT Harmonised Glossary'!A1" display="Worksheet C: HTT Harmonised Glossary" xr:uid="{00000000-0004-0000-0100-000003000000}"/>
    <hyperlink ref="D30:H30" location="'B3. HTT Shipping Assets'!A1" display="Worksheet B3: HTT Shipping Assets" xr:uid="{00000000-0004-0000-0100-000004000000}"/>
    <hyperlink ref="D34:H34" location="Disclaimer!A1" display="Disclaimer" xr:uid="{00000000-0004-0000-0100-000005000000}"/>
    <hyperlink ref="D40:H40" location="'F1. Sustainable M data'!A1" display="Worksheet F1: Sustainable M data" xr:uid="{B28B1F89-4683-440C-B708-AE2AC963F73E}"/>
    <hyperlink ref="D42:H42" location="'G1. Crisis M Payment Holidays'!A1" display="Worksheet G1. Crisis M Payment Holidays" xr:uid="{EDF0CD92-436A-4084-BE82-72ED56A65AB4}"/>
  </hyperlinks>
  <printOptions horizontalCentered="1" verticalCentered="1"/>
  <pageMargins left="0.70866141732283472" right="0.70866141732283472" top="0.74803149606299213" bottom="0.74803149606299213" header="0.31496062992125984" footer="0.31496062992125984"/>
  <pageSetup paperSize="9" scale="50" orientation="landscape" r:id="rId1"/>
  <headerFooter>
    <oddHeader>&amp;R&amp;G</oddHead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50082A-3C05-4225-BFA6-E4E12533039D}">
  <sheetPr>
    <tabColor rgb="FF847A75"/>
    <pageSetUpPr fitToPage="1"/>
  </sheetPr>
  <dimension ref="A1:N93"/>
  <sheetViews>
    <sheetView zoomScale="80" zoomScaleNormal="80" workbookViewId="0">
      <selection activeCell="E21" sqref="E21"/>
    </sheetView>
  </sheetViews>
  <sheetFormatPr defaultColWidth="8.81640625" defaultRowHeight="14.5" x14ac:dyDescent="0.35"/>
  <cols>
    <col min="2" max="10" width="28" customWidth="1"/>
  </cols>
  <sheetData>
    <row r="1" spans="1:14" ht="15" thickBot="1" x14ac:dyDescent="0.4">
      <c r="A1" s="3"/>
    </row>
    <row r="2" spans="1:14" x14ac:dyDescent="0.35">
      <c r="B2" s="325"/>
      <c r="C2" s="326"/>
      <c r="D2" s="326"/>
      <c r="E2" s="326"/>
      <c r="F2" s="326"/>
      <c r="G2" s="326"/>
      <c r="H2" s="326"/>
      <c r="I2" s="326"/>
      <c r="J2" s="327"/>
    </row>
    <row r="3" spans="1:14" x14ac:dyDescent="0.35">
      <c r="B3" s="328"/>
      <c r="C3" s="2"/>
      <c r="D3" s="2"/>
      <c r="E3" s="2"/>
      <c r="F3" s="2"/>
      <c r="G3" s="2"/>
      <c r="H3" s="2"/>
      <c r="I3" s="2"/>
      <c r="J3" s="329"/>
    </row>
    <row r="4" spans="1:14" x14ac:dyDescent="0.35">
      <c r="B4" s="328"/>
      <c r="C4" s="2"/>
      <c r="D4" s="2"/>
      <c r="E4" s="2"/>
      <c r="F4" s="2"/>
      <c r="G4" s="2"/>
      <c r="H4" s="2"/>
      <c r="I4" s="2"/>
      <c r="J4" s="329"/>
    </row>
    <row r="5" spans="1:14" ht="31" x14ac:dyDescent="0.35">
      <c r="B5" s="328"/>
      <c r="C5" s="2"/>
      <c r="D5" s="2"/>
      <c r="E5" s="331"/>
      <c r="F5" s="331" t="s">
        <v>163</v>
      </c>
      <c r="G5" s="331"/>
      <c r="I5" s="331"/>
      <c r="J5" s="329"/>
    </row>
    <row r="6" spans="1:14" x14ac:dyDescent="0.35">
      <c r="B6" s="328"/>
      <c r="C6" s="2"/>
      <c r="D6" s="2"/>
      <c r="E6" s="332"/>
      <c r="F6" s="332"/>
      <c r="G6" s="332"/>
      <c r="I6" s="332"/>
      <c r="J6" s="329"/>
    </row>
    <row r="7" spans="1:14" ht="26" x14ac:dyDescent="0.35">
      <c r="B7" s="328"/>
      <c r="C7" s="2"/>
      <c r="D7" s="2"/>
      <c r="E7" s="333"/>
      <c r="F7" s="333" t="s">
        <v>164</v>
      </c>
      <c r="G7" s="333"/>
      <c r="I7" s="333"/>
      <c r="J7" s="329"/>
    </row>
    <row r="8" spans="1:14" ht="26" x14ac:dyDescent="0.35">
      <c r="B8" s="328"/>
      <c r="C8" s="2"/>
      <c r="D8" s="2"/>
      <c r="E8" s="2"/>
      <c r="F8" s="333"/>
      <c r="G8" s="333"/>
      <c r="H8" s="333"/>
      <c r="I8" s="333"/>
      <c r="J8" s="329"/>
    </row>
    <row r="9" spans="1:14" x14ac:dyDescent="0.35">
      <c r="B9" s="328"/>
      <c r="C9" t="s">
        <v>165</v>
      </c>
      <c r="D9" s="2"/>
      <c r="E9" s="2"/>
      <c r="F9" s="2"/>
      <c r="G9" s="2"/>
      <c r="H9" s="2"/>
      <c r="I9" s="2"/>
      <c r="J9" s="329"/>
      <c r="N9" s="2"/>
    </row>
    <row r="10" spans="1:14" x14ac:dyDescent="0.35">
      <c r="B10" s="328"/>
      <c r="C10" t="s">
        <v>3066</v>
      </c>
      <c r="F10" s="2"/>
      <c r="G10" s="2"/>
      <c r="H10" s="2"/>
      <c r="I10" s="2"/>
      <c r="J10" s="329"/>
      <c r="N10" s="2"/>
    </row>
    <row r="11" spans="1:14" x14ac:dyDescent="0.35">
      <c r="B11" s="328"/>
      <c r="C11" t="s">
        <v>166</v>
      </c>
      <c r="D11" s="2"/>
      <c r="E11" s="2"/>
      <c r="F11" s="2"/>
      <c r="G11" s="2"/>
      <c r="H11" s="2"/>
      <c r="I11" s="2"/>
      <c r="J11" s="329"/>
    </row>
    <row r="12" spans="1:14" x14ac:dyDescent="0.35">
      <c r="B12" s="328"/>
      <c r="D12" t="s">
        <v>167</v>
      </c>
      <c r="E12" s="2"/>
      <c r="F12" s="2"/>
      <c r="G12" s="2"/>
      <c r="H12" s="2"/>
      <c r="I12" s="2"/>
      <c r="J12" s="329"/>
    </row>
    <row r="13" spans="1:14" x14ac:dyDescent="0.35">
      <c r="B13" s="328"/>
      <c r="D13" t="s">
        <v>168</v>
      </c>
      <c r="E13" s="2"/>
      <c r="F13" s="2"/>
      <c r="G13" s="2"/>
      <c r="H13" s="2"/>
      <c r="I13" s="2"/>
      <c r="J13" s="329"/>
    </row>
    <row r="14" spans="1:14" x14ac:dyDescent="0.35">
      <c r="B14" s="328"/>
      <c r="D14" t="s">
        <v>169</v>
      </c>
      <c r="E14" s="2"/>
      <c r="F14" s="2"/>
      <c r="G14" s="2"/>
      <c r="H14" s="2"/>
      <c r="I14" s="2"/>
      <c r="J14" s="329"/>
    </row>
    <row r="15" spans="1:14" x14ac:dyDescent="0.35">
      <c r="B15" s="328"/>
      <c r="D15" t="s">
        <v>170</v>
      </c>
      <c r="E15" s="2"/>
      <c r="F15" s="2"/>
      <c r="G15" s="2"/>
      <c r="H15" s="2"/>
      <c r="I15" s="2"/>
      <c r="J15" s="329"/>
    </row>
    <row r="16" spans="1:14" x14ac:dyDescent="0.35">
      <c r="B16" s="340"/>
      <c r="D16" t="s">
        <v>171</v>
      </c>
      <c r="E16" s="2"/>
      <c r="J16" s="341"/>
    </row>
    <row r="17" spans="2:14" x14ac:dyDescent="0.35">
      <c r="B17" s="340"/>
      <c r="D17" t="s">
        <v>2729</v>
      </c>
      <c r="E17" s="2"/>
      <c r="J17" s="341"/>
    </row>
    <row r="18" spans="2:14" x14ac:dyDescent="0.35">
      <c r="B18" s="328"/>
      <c r="C18" t="s">
        <v>172</v>
      </c>
      <c r="F18" s="336"/>
      <c r="G18" s="336"/>
      <c r="H18" s="336"/>
      <c r="I18" s="336"/>
      <c r="J18" s="329"/>
    </row>
    <row r="19" spans="2:14" x14ac:dyDescent="0.35">
      <c r="B19" s="328"/>
      <c r="C19" t="s">
        <v>173</v>
      </c>
      <c r="E19" s="2"/>
      <c r="F19" s="336"/>
      <c r="G19" s="336"/>
      <c r="H19" s="336"/>
      <c r="I19" s="336"/>
      <c r="J19" s="329"/>
    </row>
    <row r="20" spans="2:14" x14ac:dyDescent="0.35">
      <c r="B20" s="328"/>
      <c r="C20" t="s">
        <v>174</v>
      </c>
      <c r="E20" s="2"/>
      <c r="F20" s="336"/>
      <c r="G20" s="336"/>
      <c r="H20" s="336"/>
      <c r="I20" s="336"/>
      <c r="J20" s="329"/>
      <c r="N20" s="2"/>
    </row>
    <row r="21" spans="2:14" x14ac:dyDescent="0.35">
      <c r="B21" s="328"/>
      <c r="D21" t="s">
        <v>175</v>
      </c>
      <c r="E21" s="2"/>
      <c r="F21" s="335"/>
      <c r="G21" s="335"/>
      <c r="H21" s="335"/>
      <c r="I21" s="335"/>
      <c r="J21" s="329"/>
    </row>
    <row r="22" spans="2:14" x14ac:dyDescent="0.35">
      <c r="B22" s="328"/>
      <c r="D22" t="s">
        <v>176</v>
      </c>
      <c r="E22" s="2"/>
      <c r="F22" s="335"/>
      <c r="G22" s="335"/>
      <c r="H22" s="335"/>
      <c r="I22" s="335"/>
      <c r="J22" s="329"/>
    </row>
    <row r="23" spans="2:14" x14ac:dyDescent="0.35">
      <c r="B23" s="328"/>
      <c r="C23" t="s">
        <v>177</v>
      </c>
      <c r="D23" s="2"/>
      <c r="E23" s="2"/>
      <c r="F23" s="335"/>
      <c r="G23" s="335"/>
      <c r="H23" s="335"/>
      <c r="I23" s="335"/>
      <c r="J23" s="329"/>
    </row>
    <row r="24" spans="2:14" x14ac:dyDescent="0.35">
      <c r="B24" s="328"/>
      <c r="D24" t="s">
        <v>178</v>
      </c>
      <c r="F24" s="335"/>
      <c r="G24" s="335"/>
      <c r="H24" s="335"/>
      <c r="I24" s="335"/>
      <c r="J24" s="329"/>
    </row>
    <row r="25" spans="2:14" ht="15" customHeight="1" x14ac:dyDescent="0.35">
      <c r="B25" s="328"/>
      <c r="C25" t="s">
        <v>179</v>
      </c>
      <c r="F25" s="335"/>
      <c r="G25" s="335"/>
      <c r="H25" s="335"/>
      <c r="I25" s="335"/>
      <c r="J25" s="329"/>
    </row>
    <row r="26" spans="2:14" ht="14.5" customHeight="1" x14ac:dyDescent="0.35">
      <c r="B26" s="328"/>
      <c r="C26" s="364" t="s">
        <v>180</v>
      </c>
      <c r="D26" s="364"/>
      <c r="E26" s="364"/>
      <c r="F26" s="364"/>
      <c r="G26" s="364"/>
      <c r="H26" s="364"/>
      <c r="I26" s="335"/>
      <c r="J26" s="329"/>
    </row>
    <row r="27" spans="2:14" ht="14.5" customHeight="1" x14ac:dyDescent="0.35">
      <c r="B27" s="328"/>
      <c r="C27" s="364"/>
      <c r="D27" s="364"/>
      <c r="E27" s="364"/>
      <c r="F27" s="364"/>
      <c r="G27" s="364"/>
      <c r="H27" s="364"/>
      <c r="I27" s="335"/>
      <c r="J27" s="329"/>
    </row>
    <row r="28" spans="2:14" ht="14.5" customHeight="1" x14ac:dyDescent="0.35">
      <c r="B28" s="328"/>
      <c r="C28" s="364" t="s">
        <v>181</v>
      </c>
      <c r="D28" s="364"/>
      <c r="E28" s="364"/>
      <c r="F28" s="364"/>
      <c r="G28" s="364"/>
      <c r="H28" s="364"/>
      <c r="I28" s="335"/>
      <c r="J28" s="329"/>
    </row>
    <row r="29" spans="2:14" ht="14.5" customHeight="1" x14ac:dyDescent="0.35">
      <c r="B29" s="328"/>
      <c r="C29" s="364"/>
      <c r="D29" s="364"/>
      <c r="E29" s="364"/>
      <c r="F29" s="364"/>
      <c r="G29" s="364"/>
      <c r="H29" s="364"/>
      <c r="I29" s="335"/>
      <c r="J29" s="329"/>
    </row>
    <row r="30" spans="2:14" ht="14.5" customHeight="1" x14ac:dyDescent="0.35">
      <c r="B30" s="328"/>
      <c r="C30" s="364" t="s">
        <v>182</v>
      </c>
      <c r="D30" s="364"/>
      <c r="E30" s="364"/>
      <c r="F30" s="364"/>
      <c r="G30" s="364"/>
      <c r="H30" s="364"/>
      <c r="I30" s="335"/>
      <c r="J30" s="329"/>
    </row>
    <row r="31" spans="2:14" x14ac:dyDescent="0.35">
      <c r="B31" s="328"/>
      <c r="C31" s="364"/>
      <c r="D31" s="364"/>
      <c r="E31" s="364"/>
      <c r="F31" s="364"/>
      <c r="G31" s="364"/>
      <c r="H31" s="364"/>
      <c r="I31" s="335"/>
      <c r="J31" s="329"/>
    </row>
    <row r="32" spans="2:14" x14ac:dyDescent="0.35">
      <c r="B32" s="328"/>
      <c r="C32" s="365" t="s">
        <v>2730</v>
      </c>
      <c r="D32" s="364"/>
      <c r="E32" s="364"/>
      <c r="F32" s="364"/>
      <c r="G32" s="364"/>
      <c r="H32" s="364"/>
      <c r="I32" s="335"/>
      <c r="J32" s="329"/>
    </row>
    <row r="33" spans="2:10" x14ac:dyDescent="0.35">
      <c r="B33" s="328"/>
      <c r="C33" t="s">
        <v>2731</v>
      </c>
      <c r="F33" s="335"/>
      <c r="G33" s="335"/>
      <c r="H33" s="335"/>
      <c r="I33" s="335"/>
      <c r="J33" s="329"/>
    </row>
    <row r="34" spans="2:10" x14ac:dyDescent="0.35">
      <c r="B34" s="328"/>
      <c r="D34" t="s">
        <v>183</v>
      </c>
      <c r="F34" s="335"/>
      <c r="G34" s="335"/>
      <c r="H34" s="335"/>
      <c r="I34" s="335"/>
      <c r="J34" s="329"/>
    </row>
    <row r="35" spans="2:10" x14ac:dyDescent="0.35">
      <c r="B35" s="328"/>
      <c r="D35" t="s">
        <v>184</v>
      </c>
      <c r="F35" s="335"/>
      <c r="G35" s="335"/>
      <c r="H35" s="335"/>
      <c r="I35" s="335"/>
      <c r="J35" s="329"/>
    </row>
    <row r="36" spans="2:10" x14ac:dyDescent="0.35">
      <c r="B36" s="328"/>
      <c r="D36" t="s">
        <v>185</v>
      </c>
      <c r="F36" s="335"/>
      <c r="G36" s="335"/>
      <c r="H36" s="335"/>
      <c r="I36" s="335"/>
      <c r="J36" s="329"/>
    </row>
    <row r="37" spans="2:10" x14ac:dyDescent="0.35">
      <c r="B37" s="328"/>
      <c r="F37" s="335"/>
      <c r="G37" s="335"/>
      <c r="H37" s="335"/>
      <c r="I37" s="335"/>
      <c r="J37" s="329"/>
    </row>
    <row r="38" spans="2:10" x14ac:dyDescent="0.35">
      <c r="B38" s="328"/>
      <c r="F38" s="335"/>
      <c r="G38" s="335"/>
      <c r="H38" s="335"/>
      <c r="I38" s="335"/>
      <c r="J38" s="329"/>
    </row>
    <row r="39" spans="2:10" x14ac:dyDescent="0.35">
      <c r="B39" s="328"/>
      <c r="F39" s="335"/>
      <c r="G39" s="335"/>
      <c r="H39" s="335"/>
      <c r="I39" s="335"/>
      <c r="J39" s="329"/>
    </row>
    <row r="40" spans="2:10" x14ac:dyDescent="0.35">
      <c r="B40" s="328"/>
      <c r="F40" s="335"/>
      <c r="G40" s="335"/>
      <c r="H40" s="335"/>
      <c r="I40" s="335"/>
      <c r="J40" s="329"/>
    </row>
    <row r="41" spans="2:10" ht="15" thickBot="1" x14ac:dyDescent="0.4">
      <c r="B41" s="337"/>
      <c r="C41" s="342"/>
      <c r="D41" s="342"/>
      <c r="E41" s="338"/>
      <c r="F41" s="338"/>
      <c r="G41" s="338"/>
      <c r="H41" s="338"/>
      <c r="I41" s="338"/>
      <c r="J41" s="339"/>
    </row>
    <row r="42" spans="2:10" ht="15" thickBot="1" x14ac:dyDescent="0.4"/>
    <row r="43" spans="2:10" x14ac:dyDescent="0.35">
      <c r="B43" s="325"/>
      <c r="C43" s="326"/>
      <c r="D43" s="326"/>
      <c r="E43" s="326"/>
      <c r="F43" s="326"/>
      <c r="G43" s="326"/>
      <c r="H43" s="326"/>
      <c r="I43" s="326"/>
      <c r="J43" s="327"/>
    </row>
    <row r="44" spans="2:10" x14ac:dyDescent="0.35">
      <c r="B44" s="328"/>
      <c r="C44" s="2"/>
      <c r="D44" s="2"/>
      <c r="E44" s="2"/>
      <c r="F44" s="2"/>
      <c r="G44" s="2"/>
      <c r="H44" s="2"/>
      <c r="I44" s="2"/>
      <c r="J44" s="329"/>
    </row>
    <row r="45" spans="2:10" x14ac:dyDescent="0.35">
      <c r="B45" s="328"/>
      <c r="C45" s="2"/>
      <c r="D45" s="2"/>
      <c r="E45" s="2"/>
      <c r="F45" s="2"/>
      <c r="G45" s="2"/>
      <c r="H45" s="2"/>
      <c r="I45" s="2"/>
      <c r="J45" s="329"/>
    </row>
    <row r="46" spans="2:10" x14ac:dyDescent="0.35">
      <c r="B46" s="328"/>
      <c r="C46" s="2"/>
      <c r="D46" s="2"/>
      <c r="E46" s="2"/>
      <c r="F46" s="2"/>
      <c r="G46" s="2"/>
      <c r="H46" s="2"/>
      <c r="I46" s="2"/>
      <c r="J46" s="329"/>
    </row>
    <row r="47" spans="2:10" x14ac:dyDescent="0.35">
      <c r="B47" s="328"/>
      <c r="C47" s="4" t="s">
        <v>186</v>
      </c>
      <c r="D47" s="2"/>
      <c r="E47" s="2"/>
      <c r="F47" s="343"/>
      <c r="G47" s="2"/>
      <c r="H47" s="2"/>
      <c r="I47" s="2"/>
      <c r="J47" s="329"/>
    </row>
    <row r="48" spans="2:10" x14ac:dyDescent="0.35">
      <c r="B48" s="328"/>
      <c r="C48" s="2"/>
      <c r="D48" s="2"/>
      <c r="E48" s="2"/>
      <c r="G48" s="2"/>
      <c r="H48" s="2"/>
      <c r="I48" s="2"/>
      <c r="J48" s="329"/>
    </row>
    <row r="49" spans="2:10" x14ac:dyDescent="0.35">
      <c r="B49" s="328"/>
      <c r="C49" s="2" t="s">
        <v>187</v>
      </c>
      <c r="D49" s="2"/>
      <c r="E49" s="2"/>
      <c r="F49" s="332"/>
      <c r="G49" s="2" t="s">
        <v>188</v>
      </c>
      <c r="H49" s="332"/>
      <c r="I49" s="332"/>
      <c r="J49" s="329"/>
    </row>
    <row r="50" spans="2:10" x14ac:dyDescent="0.35">
      <c r="B50" s="328"/>
      <c r="C50" s="2" t="s">
        <v>189</v>
      </c>
      <c r="D50" s="2"/>
      <c r="E50" s="2"/>
      <c r="F50" s="332"/>
      <c r="G50" s="2" t="s">
        <v>190</v>
      </c>
      <c r="H50" s="332"/>
      <c r="I50" s="332"/>
      <c r="J50" s="329"/>
    </row>
    <row r="51" spans="2:10" x14ac:dyDescent="0.35">
      <c r="B51" s="328"/>
      <c r="C51" s="2"/>
      <c r="D51" s="2"/>
      <c r="E51" s="2"/>
      <c r="F51" s="332"/>
      <c r="G51" s="2" t="s">
        <v>191</v>
      </c>
      <c r="H51" s="332"/>
      <c r="I51" s="332"/>
      <c r="J51" s="329"/>
    </row>
    <row r="52" spans="2:10" ht="26" x14ac:dyDescent="0.35">
      <c r="B52" s="328"/>
      <c r="C52" s="2"/>
      <c r="D52" s="2"/>
      <c r="E52" s="2"/>
      <c r="F52" s="333"/>
      <c r="G52" s="333"/>
      <c r="H52" s="333"/>
      <c r="I52" s="333"/>
      <c r="J52" s="329"/>
    </row>
    <row r="53" spans="2:10" x14ac:dyDescent="0.35">
      <c r="B53" s="328"/>
      <c r="D53" s="2"/>
      <c r="E53" s="2"/>
      <c r="F53" s="2"/>
      <c r="G53" s="2"/>
      <c r="H53" s="2"/>
      <c r="I53" s="2"/>
      <c r="J53" s="329"/>
    </row>
    <row r="54" spans="2:10" x14ac:dyDescent="0.35">
      <c r="B54" s="328"/>
      <c r="D54" s="2"/>
      <c r="E54" s="2"/>
      <c r="F54" s="2"/>
      <c r="G54" s="2"/>
      <c r="H54" s="2"/>
      <c r="I54" s="2"/>
      <c r="J54" s="329"/>
    </row>
    <row r="55" spans="2:10" x14ac:dyDescent="0.35">
      <c r="B55" s="328"/>
      <c r="E55" s="2"/>
      <c r="F55" s="343"/>
      <c r="G55" s="2"/>
      <c r="H55" s="2"/>
      <c r="I55" s="2"/>
      <c r="J55" s="329"/>
    </row>
    <row r="56" spans="2:10" x14ac:dyDescent="0.35">
      <c r="B56" s="328"/>
      <c r="E56" s="2"/>
      <c r="F56" s="2"/>
      <c r="G56" s="2"/>
      <c r="H56" s="2"/>
      <c r="I56" s="2"/>
      <c r="J56" s="329"/>
    </row>
    <row r="57" spans="2:10" x14ac:dyDescent="0.35">
      <c r="B57" s="328"/>
      <c r="E57" s="2"/>
      <c r="F57" s="2"/>
      <c r="G57" s="2"/>
      <c r="H57" s="2"/>
      <c r="I57" s="2"/>
      <c r="J57" s="329"/>
    </row>
    <row r="58" spans="2:10" x14ac:dyDescent="0.35">
      <c r="B58" s="328"/>
      <c r="E58" s="2"/>
      <c r="F58" s="2"/>
      <c r="G58" s="2"/>
      <c r="H58" s="2"/>
      <c r="I58" s="2"/>
      <c r="J58" s="329"/>
    </row>
    <row r="59" spans="2:10" x14ac:dyDescent="0.35">
      <c r="B59" s="328"/>
      <c r="E59" s="2"/>
      <c r="F59" s="2"/>
      <c r="G59" s="2"/>
      <c r="H59" s="2"/>
      <c r="I59" s="2"/>
      <c r="J59" s="329"/>
    </row>
    <row r="60" spans="2:10" x14ac:dyDescent="0.35">
      <c r="B60" s="340"/>
      <c r="J60" s="341"/>
    </row>
    <row r="61" spans="2:10" x14ac:dyDescent="0.35">
      <c r="B61" s="328"/>
      <c r="D61" s="2"/>
      <c r="E61" s="2"/>
      <c r="F61" s="2"/>
      <c r="G61" s="2"/>
      <c r="H61" s="2"/>
      <c r="I61" s="2"/>
      <c r="J61" s="329"/>
    </row>
    <row r="62" spans="2:10" x14ac:dyDescent="0.35">
      <c r="B62" s="328"/>
      <c r="E62" s="2"/>
      <c r="F62" s="336"/>
      <c r="G62" s="336"/>
      <c r="H62" s="336"/>
      <c r="I62" s="336"/>
      <c r="J62" s="329"/>
    </row>
    <row r="63" spans="2:10" x14ac:dyDescent="0.35">
      <c r="B63" s="328"/>
      <c r="E63" s="2"/>
      <c r="F63" s="336"/>
      <c r="G63" s="336"/>
      <c r="H63" s="336"/>
      <c r="I63" s="336"/>
      <c r="J63" s="329"/>
    </row>
    <row r="64" spans="2:10" x14ac:dyDescent="0.35">
      <c r="B64" s="328"/>
      <c r="D64" s="2"/>
      <c r="E64" s="2"/>
      <c r="F64" s="335"/>
      <c r="G64" s="335"/>
      <c r="H64" s="335"/>
      <c r="I64" s="335"/>
      <c r="J64" s="329"/>
    </row>
    <row r="65" spans="2:10" x14ac:dyDescent="0.35">
      <c r="B65" s="328"/>
      <c r="D65" s="2"/>
      <c r="E65" s="2"/>
      <c r="F65" s="335"/>
      <c r="G65" s="335"/>
      <c r="H65" s="335"/>
      <c r="I65" s="335"/>
      <c r="J65" s="329"/>
    </row>
    <row r="66" spans="2:10" x14ac:dyDescent="0.35">
      <c r="B66" s="328"/>
      <c r="D66" s="2"/>
      <c r="E66" s="2"/>
      <c r="F66" s="335"/>
      <c r="G66" s="335"/>
      <c r="H66" s="335"/>
      <c r="I66" s="335"/>
      <c r="J66" s="329"/>
    </row>
    <row r="67" spans="2:10" x14ac:dyDescent="0.35">
      <c r="B67" s="328"/>
      <c r="D67" s="2"/>
      <c r="E67" s="2"/>
      <c r="F67" s="335"/>
      <c r="G67" s="335"/>
      <c r="H67" s="335"/>
      <c r="I67" s="335"/>
      <c r="J67" s="329"/>
    </row>
    <row r="68" spans="2:10" x14ac:dyDescent="0.35">
      <c r="B68" s="328"/>
      <c r="D68" s="2"/>
      <c r="E68" s="2"/>
      <c r="F68" s="335"/>
      <c r="G68" s="335"/>
      <c r="H68" s="335"/>
      <c r="I68" s="335"/>
      <c r="J68" s="329"/>
    </row>
    <row r="69" spans="2:10" x14ac:dyDescent="0.35">
      <c r="B69" s="328"/>
      <c r="D69" s="2"/>
      <c r="E69" s="2"/>
      <c r="F69" s="335"/>
      <c r="G69" s="335"/>
      <c r="H69" s="335"/>
      <c r="I69" s="335"/>
      <c r="J69" s="329"/>
    </row>
    <row r="70" spans="2:10" x14ac:dyDescent="0.35">
      <c r="B70" s="328"/>
      <c r="D70" s="2"/>
      <c r="E70" s="2"/>
      <c r="F70" s="335"/>
      <c r="G70" s="335"/>
      <c r="H70" s="335"/>
      <c r="I70" s="335"/>
      <c r="J70" s="329"/>
    </row>
    <row r="71" spans="2:10" x14ac:dyDescent="0.35">
      <c r="B71" s="328"/>
      <c r="E71" s="2"/>
      <c r="F71" s="335"/>
      <c r="G71" s="335"/>
      <c r="H71" s="335"/>
      <c r="I71" s="335"/>
      <c r="J71" s="329"/>
    </row>
    <row r="72" spans="2:10" ht="15" thickBot="1" x14ac:dyDescent="0.4">
      <c r="B72" s="337"/>
      <c r="C72" s="342"/>
      <c r="D72" s="342"/>
      <c r="E72" s="342"/>
      <c r="F72" s="344"/>
      <c r="G72" s="344"/>
      <c r="H72" s="344"/>
      <c r="I72" s="344"/>
      <c r="J72" s="339"/>
    </row>
    <row r="73" spans="2:10" ht="15" thickBot="1" x14ac:dyDescent="0.4"/>
    <row r="74" spans="2:10" x14ac:dyDescent="0.35">
      <c r="B74" s="359"/>
      <c r="C74" s="360"/>
      <c r="D74" s="360"/>
      <c r="E74" s="360"/>
      <c r="F74" s="360"/>
      <c r="G74" s="360"/>
      <c r="H74" s="360"/>
      <c r="I74" s="360"/>
      <c r="J74" s="361"/>
    </row>
    <row r="75" spans="2:10" ht="18.5" x14ac:dyDescent="0.45">
      <c r="B75" s="340"/>
      <c r="C75" s="321" t="s">
        <v>3067</v>
      </c>
      <c r="J75" s="341"/>
    </row>
    <row r="76" spans="2:10" ht="18.5" customHeight="1" x14ac:dyDescent="0.45">
      <c r="B76" s="340"/>
      <c r="C76" s="370" t="s">
        <v>3068</v>
      </c>
      <c r="D76" s="324"/>
      <c r="E76" s="324"/>
      <c r="F76" s="324"/>
      <c r="G76" s="324"/>
      <c r="H76" s="324"/>
      <c r="I76" s="324"/>
      <c r="J76" s="341"/>
    </row>
    <row r="77" spans="2:10" x14ac:dyDescent="0.35">
      <c r="B77" s="340"/>
      <c r="J77" s="341"/>
    </row>
    <row r="78" spans="2:10" x14ac:dyDescent="0.35">
      <c r="B78" s="340"/>
      <c r="C78" s="323" t="s">
        <v>3083</v>
      </c>
      <c r="J78" s="341"/>
    </row>
    <row r="79" spans="2:10" x14ac:dyDescent="0.35">
      <c r="B79" s="340"/>
      <c r="C79" s="323" t="s">
        <v>3084</v>
      </c>
      <c r="J79" s="341"/>
    </row>
    <row r="80" spans="2:10" ht="24.75" customHeight="1" x14ac:dyDescent="0.35">
      <c r="B80" s="340"/>
      <c r="C80" s="323" t="s">
        <v>3085</v>
      </c>
      <c r="J80" s="341"/>
    </row>
    <row r="81" spans="2:10" ht="14.5" customHeight="1" x14ac:dyDescent="0.35">
      <c r="B81" s="340"/>
      <c r="C81" s="323" t="s">
        <v>3086</v>
      </c>
      <c r="J81" s="341"/>
    </row>
    <row r="82" spans="2:10" x14ac:dyDescent="0.35">
      <c r="B82" s="340"/>
      <c r="C82" s="323" t="s">
        <v>3087</v>
      </c>
      <c r="J82" s="341"/>
    </row>
    <row r="83" spans="2:10" x14ac:dyDescent="0.35">
      <c r="B83" s="340"/>
      <c r="C83" s="323" t="s">
        <v>3088</v>
      </c>
      <c r="J83" s="341"/>
    </row>
    <row r="84" spans="2:10" x14ac:dyDescent="0.35">
      <c r="B84" s="340"/>
      <c r="C84" s="323" t="s">
        <v>3089</v>
      </c>
      <c r="J84" s="341"/>
    </row>
    <row r="85" spans="2:10" x14ac:dyDescent="0.35">
      <c r="B85" s="340"/>
      <c r="C85" s="323" t="s">
        <v>3090</v>
      </c>
      <c r="J85" s="341"/>
    </row>
    <row r="86" spans="2:10" x14ac:dyDescent="0.35">
      <c r="B86" s="340"/>
      <c r="C86" s="323" t="s">
        <v>3091</v>
      </c>
      <c r="J86" s="341"/>
    </row>
    <row r="87" spans="2:10" x14ac:dyDescent="0.35">
      <c r="B87" s="340"/>
      <c r="C87" s="323" t="s">
        <v>3092</v>
      </c>
      <c r="J87" s="341"/>
    </row>
    <row r="88" spans="2:10" x14ac:dyDescent="0.35">
      <c r="B88" s="340"/>
      <c r="C88" s="323" t="s">
        <v>3093</v>
      </c>
      <c r="J88" s="341"/>
    </row>
    <row r="89" spans="2:10" x14ac:dyDescent="0.35">
      <c r="B89" s="340"/>
      <c r="C89" s="323" t="s">
        <v>3094</v>
      </c>
      <c r="J89" s="341"/>
    </row>
    <row r="90" spans="2:10" x14ac:dyDescent="0.35">
      <c r="B90" s="340"/>
      <c r="C90" s="323" t="s">
        <v>3095</v>
      </c>
      <c r="J90" s="341"/>
    </row>
    <row r="91" spans="2:10" x14ac:dyDescent="0.35">
      <c r="B91" s="340"/>
      <c r="C91" s="323" t="s">
        <v>3096</v>
      </c>
      <c r="J91" s="341"/>
    </row>
    <row r="92" spans="2:10" x14ac:dyDescent="0.35">
      <c r="B92" s="340"/>
      <c r="C92" s="323"/>
      <c r="J92" s="341"/>
    </row>
    <row r="93" spans="2:10" ht="15" thickBot="1" x14ac:dyDescent="0.4">
      <c r="B93" s="362"/>
      <c r="C93" s="320"/>
      <c r="D93" s="342"/>
      <c r="E93" s="342"/>
      <c r="F93" s="342"/>
      <c r="G93" s="342"/>
      <c r="H93" s="342"/>
      <c r="I93" s="342"/>
      <c r="J93" s="363"/>
    </row>
  </sheetData>
  <printOptions horizontalCentered="1" verticalCentered="1"/>
  <pageMargins left="0.70866141732283472" right="0.70866141732283472" top="0.74803149606299213" bottom="0.74803149606299213" header="0.31496062992125984" footer="0.31496062992125984"/>
  <pageSetup paperSize="9" scale="52" orientation="landscape" r:id="rId1"/>
  <headerFooter>
    <oddHeader>&amp;R&amp;G</oddHeader>
  </headerFooter>
  <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21036D-8E16-4948-9E2C-E78A97926821}">
  <sheetPr>
    <tabColor rgb="FF847A75"/>
  </sheetPr>
  <dimension ref="A1:AE38"/>
  <sheetViews>
    <sheetView zoomScale="80" zoomScaleNormal="80" workbookViewId="0">
      <selection activeCell="C36" sqref="C36"/>
    </sheetView>
  </sheetViews>
  <sheetFormatPr defaultRowHeight="14.5" x14ac:dyDescent="0.35"/>
  <cols>
    <col min="1" max="1" width="4.7265625" style="9" customWidth="1"/>
    <col min="2" max="2" width="16.81640625" style="6" bestFit="1" customWidth="1"/>
    <col min="3" max="3" width="162.453125" style="7" customWidth="1"/>
    <col min="4" max="31" width="9.1796875" style="5" customWidth="1"/>
    <col min="247" max="247" width="4.7265625" customWidth="1"/>
    <col min="248" max="248" width="16.81640625" bestFit="1" customWidth="1"/>
    <col min="249" max="249" width="127.54296875" customWidth="1"/>
    <col min="250" max="250" width="46.7265625" customWidth="1"/>
    <col min="251" max="287" width="9.1796875" customWidth="1"/>
    <col min="503" max="503" width="4.7265625" customWidth="1"/>
    <col min="504" max="504" width="16.81640625" bestFit="1" customWidth="1"/>
    <col min="505" max="505" width="127.54296875" customWidth="1"/>
    <col min="506" max="506" width="46.7265625" customWidth="1"/>
    <col min="507" max="543" width="9.1796875" customWidth="1"/>
    <col min="759" max="759" width="4.7265625" customWidth="1"/>
    <col min="760" max="760" width="16.81640625" bestFit="1" customWidth="1"/>
    <col min="761" max="761" width="127.54296875" customWidth="1"/>
    <col min="762" max="762" width="46.7265625" customWidth="1"/>
    <col min="763" max="799" width="9.1796875" customWidth="1"/>
    <col min="1015" max="1015" width="4.7265625" customWidth="1"/>
    <col min="1016" max="1016" width="16.81640625" bestFit="1" customWidth="1"/>
    <col min="1017" max="1017" width="127.54296875" customWidth="1"/>
    <col min="1018" max="1018" width="46.7265625" customWidth="1"/>
    <col min="1019" max="1055" width="9.1796875" customWidth="1"/>
    <col min="1271" max="1271" width="4.7265625" customWidth="1"/>
    <col min="1272" max="1272" width="16.81640625" bestFit="1" customWidth="1"/>
    <col min="1273" max="1273" width="127.54296875" customWidth="1"/>
    <col min="1274" max="1274" width="46.7265625" customWidth="1"/>
    <col min="1275" max="1311" width="9.1796875" customWidth="1"/>
    <col min="1527" max="1527" width="4.7265625" customWidth="1"/>
    <col min="1528" max="1528" width="16.81640625" bestFit="1" customWidth="1"/>
    <col min="1529" max="1529" width="127.54296875" customWidth="1"/>
    <col min="1530" max="1530" width="46.7265625" customWidth="1"/>
    <col min="1531" max="1567" width="9.1796875" customWidth="1"/>
    <col min="1783" max="1783" width="4.7265625" customWidth="1"/>
    <col min="1784" max="1784" width="16.81640625" bestFit="1" customWidth="1"/>
    <col min="1785" max="1785" width="127.54296875" customWidth="1"/>
    <col min="1786" max="1786" width="46.7265625" customWidth="1"/>
    <col min="1787" max="1823" width="9.1796875" customWidth="1"/>
    <col min="2039" max="2039" width="4.7265625" customWidth="1"/>
    <col min="2040" max="2040" width="16.81640625" bestFit="1" customWidth="1"/>
    <col min="2041" max="2041" width="127.54296875" customWidth="1"/>
    <col min="2042" max="2042" width="46.7265625" customWidth="1"/>
    <col min="2043" max="2079" width="9.1796875" customWidth="1"/>
    <col min="2295" max="2295" width="4.7265625" customWidth="1"/>
    <col min="2296" max="2296" width="16.81640625" bestFit="1" customWidth="1"/>
    <col min="2297" max="2297" width="127.54296875" customWidth="1"/>
    <col min="2298" max="2298" width="46.7265625" customWidth="1"/>
    <col min="2299" max="2335" width="9.1796875" customWidth="1"/>
    <col min="2551" max="2551" width="4.7265625" customWidth="1"/>
    <col min="2552" max="2552" width="16.81640625" bestFit="1" customWidth="1"/>
    <col min="2553" max="2553" width="127.54296875" customWidth="1"/>
    <col min="2554" max="2554" width="46.7265625" customWidth="1"/>
    <col min="2555" max="2591" width="9.1796875" customWidth="1"/>
    <col min="2807" max="2807" width="4.7265625" customWidth="1"/>
    <col min="2808" max="2808" width="16.81640625" bestFit="1" customWidth="1"/>
    <col min="2809" max="2809" width="127.54296875" customWidth="1"/>
    <col min="2810" max="2810" width="46.7265625" customWidth="1"/>
    <col min="2811" max="2847" width="9.1796875" customWidth="1"/>
    <col min="3063" max="3063" width="4.7265625" customWidth="1"/>
    <col min="3064" max="3064" width="16.81640625" bestFit="1" customWidth="1"/>
    <col min="3065" max="3065" width="127.54296875" customWidth="1"/>
    <col min="3066" max="3066" width="46.7265625" customWidth="1"/>
    <col min="3067" max="3103" width="9.1796875" customWidth="1"/>
    <col min="3319" max="3319" width="4.7265625" customWidth="1"/>
    <col min="3320" max="3320" width="16.81640625" bestFit="1" customWidth="1"/>
    <col min="3321" max="3321" width="127.54296875" customWidth="1"/>
    <col min="3322" max="3322" width="46.7265625" customWidth="1"/>
    <col min="3323" max="3359" width="9.1796875" customWidth="1"/>
    <col min="3575" max="3575" width="4.7265625" customWidth="1"/>
    <col min="3576" max="3576" width="16.81640625" bestFit="1" customWidth="1"/>
    <col min="3577" max="3577" width="127.54296875" customWidth="1"/>
    <col min="3578" max="3578" width="46.7265625" customWidth="1"/>
    <col min="3579" max="3615" width="9.1796875" customWidth="1"/>
    <col min="3831" max="3831" width="4.7265625" customWidth="1"/>
    <col min="3832" max="3832" width="16.81640625" bestFit="1" customWidth="1"/>
    <col min="3833" max="3833" width="127.54296875" customWidth="1"/>
    <col min="3834" max="3834" width="46.7265625" customWidth="1"/>
    <col min="3835" max="3871" width="9.1796875" customWidth="1"/>
    <col min="4087" max="4087" width="4.7265625" customWidth="1"/>
    <col min="4088" max="4088" width="16.81640625" bestFit="1" customWidth="1"/>
    <col min="4089" max="4089" width="127.54296875" customWidth="1"/>
    <col min="4090" max="4090" width="46.7265625" customWidth="1"/>
    <col min="4091" max="4127" width="9.1796875" customWidth="1"/>
    <col min="4343" max="4343" width="4.7265625" customWidth="1"/>
    <col min="4344" max="4344" width="16.81640625" bestFit="1" customWidth="1"/>
    <col min="4345" max="4345" width="127.54296875" customWidth="1"/>
    <col min="4346" max="4346" width="46.7265625" customWidth="1"/>
    <col min="4347" max="4383" width="9.1796875" customWidth="1"/>
    <col min="4599" max="4599" width="4.7265625" customWidth="1"/>
    <col min="4600" max="4600" width="16.81640625" bestFit="1" customWidth="1"/>
    <col min="4601" max="4601" width="127.54296875" customWidth="1"/>
    <col min="4602" max="4602" width="46.7265625" customWidth="1"/>
    <col min="4603" max="4639" width="9.1796875" customWidth="1"/>
    <col min="4855" max="4855" width="4.7265625" customWidth="1"/>
    <col min="4856" max="4856" width="16.81640625" bestFit="1" customWidth="1"/>
    <col min="4857" max="4857" width="127.54296875" customWidth="1"/>
    <col min="4858" max="4858" width="46.7265625" customWidth="1"/>
    <col min="4859" max="4895" width="9.1796875" customWidth="1"/>
    <col min="5111" max="5111" width="4.7265625" customWidth="1"/>
    <col min="5112" max="5112" width="16.81640625" bestFit="1" customWidth="1"/>
    <col min="5113" max="5113" width="127.54296875" customWidth="1"/>
    <col min="5114" max="5114" width="46.7265625" customWidth="1"/>
    <col min="5115" max="5151" width="9.1796875" customWidth="1"/>
    <col min="5367" max="5367" width="4.7265625" customWidth="1"/>
    <col min="5368" max="5368" width="16.81640625" bestFit="1" customWidth="1"/>
    <col min="5369" max="5369" width="127.54296875" customWidth="1"/>
    <col min="5370" max="5370" width="46.7265625" customWidth="1"/>
    <col min="5371" max="5407" width="9.1796875" customWidth="1"/>
    <col min="5623" max="5623" width="4.7265625" customWidth="1"/>
    <col min="5624" max="5624" width="16.81640625" bestFit="1" customWidth="1"/>
    <col min="5625" max="5625" width="127.54296875" customWidth="1"/>
    <col min="5626" max="5626" width="46.7265625" customWidth="1"/>
    <col min="5627" max="5663" width="9.1796875" customWidth="1"/>
    <col min="5879" max="5879" width="4.7265625" customWidth="1"/>
    <col min="5880" max="5880" width="16.81640625" bestFit="1" customWidth="1"/>
    <col min="5881" max="5881" width="127.54296875" customWidth="1"/>
    <col min="5882" max="5882" width="46.7265625" customWidth="1"/>
    <col min="5883" max="5919" width="9.1796875" customWidth="1"/>
    <col min="6135" max="6135" width="4.7265625" customWidth="1"/>
    <col min="6136" max="6136" width="16.81640625" bestFit="1" customWidth="1"/>
    <col min="6137" max="6137" width="127.54296875" customWidth="1"/>
    <col min="6138" max="6138" width="46.7265625" customWidth="1"/>
    <col min="6139" max="6175" width="9.1796875" customWidth="1"/>
    <col min="6391" max="6391" width="4.7265625" customWidth="1"/>
    <col min="6392" max="6392" width="16.81640625" bestFit="1" customWidth="1"/>
    <col min="6393" max="6393" width="127.54296875" customWidth="1"/>
    <col min="6394" max="6394" width="46.7265625" customWidth="1"/>
    <col min="6395" max="6431" width="9.1796875" customWidth="1"/>
    <col min="6647" max="6647" width="4.7265625" customWidth="1"/>
    <col min="6648" max="6648" width="16.81640625" bestFit="1" customWidth="1"/>
    <col min="6649" max="6649" width="127.54296875" customWidth="1"/>
    <col min="6650" max="6650" width="46.7265625" customWidth="1"/>
    <col min="6651" max="6687" width="9.1796875" customWidth="1"/>
    <col min="6903" max="6903" width="4.7265625" customWidth="1"/>
    <col min="6904" max="6904" width="16.81640625" bestFit="1" customWidth="1"/>
    <col min="6905" max="6905" width="127.54296875" customWidth="1"/>
    <col min="6906" max="6906" width="46.7265625" customWidth="1"/>
    <col min="6907" max="6943" width="9.1796875" customWidth="1"/>
    <col min="7159" max="7159" width="4.7265625" customWidth="1"/>
    <col min="7160" max="7160" width="16.81640625" bestFit="1" customWidth="1"/>
    <col min="7161" max="7161" width="127.54296875" customWidth="1"/>
    <col min="7162" max="7162" width="46.7265625" customWidth="1"/>
    <col min="7163" max="7199" width="9.1796875" customWidth="1"/>
    <col min="7415" max="7415" width="4.7265625" customWidth="1"/>
    <col min="7416" max="7416" width="16.81640625" bestFit="1" customWidth="1"/>
    <col min="7417" max="7417" width="127.54296875" customWidth="1"/>
    <col min="7418" max="7418" width="46.7265625" customWidth="1"/>
    <col min="7419" max="7455" width="9.1796875" customWidth="1"/>
    <col min="7671" max="7671" width="4.7265625" customWidth="1"/>
    <col min="7672" max="7672" width="16.81640625" bestFit="1" customWidth="1"/>
    <col min="7673" max="7673" width="127.54296875" customWidth="1"/>
    <col min="7674" max="7674" width="46.7265625" customWidth="1"/>
    <col min="7675" max="7711" width="9.1796875" customWidth="1"/>
    <col min="7927" max="7927" width="4.7265625" customWidth="1"/>
    <col min="7928" max="7928" width="16.81640625" bestFit="1" customWidth="1"/>
    <col min="7929" max="7929" width="127.54296875" customWidth="1"/>
    <col min="7930" max="7930" width="46.7265625" customWidth="1"/>
    <col min="7931" max="7967" width="9.1796875" customWidth="1"/>
    <col min="8183" max="8183" width="4.7265625" customWidth="1"/>
    <col min="8184" max="8184" width="16.81640625" bestFit="1" customWidth="1"/>
    <col min="8185" max="8185" width="127.54296875" customWidth="1"/>
    <col min="8186" max="8186" width="46.7265625" customWidth="1"/>
    <col min="8187" max="8223" width="9.1796875" customWidth="1"/>
    <col min="8439" max="8439" width="4.7265625" customWidth="1"/>
    <col min="8440" max="8440" width="16.81640625" bestFit="1" customWidth="1"/>
    <col min="8441" max="8441" width="127.54296875" customWidth="1"/>
    <col min="8442" max="8442" width="46.7265625" customWidth="1"/>
    <col min="8443" max="8479" width="9.1796875" customWidth="1"/>
    <col min="8695" max="8695" width="4.7265625" customWidth="1"/>
    <col min="8696" max="8696" width="16.81640625" bestFit="1" customWidth="1"/>
    <col min="8697" max="8697" width="127.54296875" customWidth="1"/>
    <col min="8698" max="8698" width="46.7265625" customWidth="1"/>
    <col min="8699" max="8735" width="9.1796875" customWidth="1"/>
    <col min="8951" max="8951" width="4.7265625" customWidth="1"/>
    <col min="8952" max="8952" width="16.81640625" bestFit="1" customWidth="1"/>
    <col min="8953" max="8953" width="127.54296875" customWidth="1"/>
    <col min="8954" max="8954" width="46.7265625" customWidth="1"/>
    <col min="8955" max="8991" width="9.1796875" customWidth="1"/>
    <col min="9207" max="9207" width="4.7265625" customWidth="1"/>
    <col min="9208" max="9208" width="16.81640625" bestFit="1" customWidth="1"/>
    <col min="9209" max="9209" width="127.54296875" customWidth="1"/>
    <col min="9210" max="9210" width="46.7265625" customWidth="1"/>
    <col min="9211" max="9247" width="9.1796875" customWidth="1"/>
    <col min="9463" max="9463" width="4.7265625" customWidth="1"/>
    <col min="9464" max="9464" width="16.81640625" bestFit="1" customWidth="1"/>
    <col min="9465" max="9465" width="127.54296875" customWidth="1"/>
    <col min="9466" max="9466" width="46.7265625" customWidth="1"/>
    <col min="9467" max="9503" width="9.1796875" customWidth="1"/>
    <col min="9719" max="9719" width="4.7265625" customWidth="1"/>
    <col min="9720" max="9720" width="16.81640625" bestFit="1" customWidth="1"/>
    <col min="9721" max="9721" width="127.54296875" customWidth="1"/>
    <col min="9722" max="9722" width="46.7265625" customWidth="1"/>
    <col min="9723" max="9759" width="9.1796875" customWidth="1"/>
    <col min="9975" max="9975" width="4.7265625" customWidth="1"/>
    <col min="9976" max="9976" width="16.81640625" bestFit="1" customWidth="1"/>
    <col min="9977" max="9977" width="127.54296875" customWidth="1"/>
    <col min="9978" max="9978" width="46.7265625" customWidth="1"/>
    <col min="9979" max="10015" width="9.1796875" customWidth="1"/>
    <col min="10231" max="10231" width="4.7265625" customWidth="1"/>
    <col min="10232" max="10232" width="16.81640625" bestFit="1" customWidth="1"/>
    <col min="10233" max="10233" width="127.54296875" customWidth="1"/>
    <col min="10234" max="10234" width="46.7265625" customWidth="1"/>
    <col min="10235" max="10271" width="9.1796875" customWidth="1"/>
    <col min="10487" max="10487" width="4.7265625" customWidth="1"/>
    <col min="10488" max="10488" width="16.81640625" bestFit="1" customWidth="1"/>
    <col min="10489" max="10489" width="127.54296875" customWidth="1"/>
    <col min="10490" max="10490" width="46.7265625" customWidth="1"/>
    <col min="10491" max="10527" width="9.1796875" customWidth="1"/>
    <col min="10743" max="10743" width="4.7265625" customWidth="1"/>
    <col min="10744" max="10744" width="16.81640625" bestFit="1" customWidth="1"/>
    <col min="10745" max="10745" width="127.54296875" customWidth="1"/>
    <col min="10746" max="10746" width="46.7265625" customWidth="1"/>
    <col min="10747" max="10783" width="9.1796875" customWidth="1"/>
    <col min="10999" max="10999" width="4.7265625" customWidth="1"/>
    <col min="11000" max="11000" width="16.81640625" bestFit="1" customWidth="1"/>
    <col min="11001" max="11001" width="127.54296875" customWidth="1"/>
    <col min="11002" max="11002" width="46.7265625" customWidth="1"/>
    <col min="11003" max="11039" width="9.1796875" customWidth="1"/>
    <col min="11255" max="11255" width="4.7265625" customWidth="1"/>
    <col min="11256" max="11256" width="16.81640625" bestFit="1" customWidth="1"/>
    <col min="11257" max="11257" width="127.54296875" customWidth="1"/>
    <col min="11258" max="11258" width="46.7265625" customWidth="1"/>
    <col min="11259" max="11295" width="9.1796875" customWidth="1"/>
    <col min="11511" max="11511" width="4.7265625" customWidth="1"/>
    <col min="11512" max="11512" width="16.81640625" bestFit="1" customWidth="1"/>
    <col min="11513" max="11513" width="127.54296875" customWidth="1"/>
    <col min="11514" max="11514" width="46.7265625" customWidth="1"/>
    <col min="11515" max="11551" width="9.1796875" customWidth="1"/>
    <col min="11767" max="11767" width="4.7265625" customWidth="1"/>
    <col min="11768" max="11768" width="16.81640625" bestFit="1" customWidth="1"/>
    <col min="11769" max="11769" width="127.54296875" customWidth="1"/>
    <col min="11770" max="11770" width="46.7265625" customWidth="1"/>
    <col min="11771" max="11807" width="9.1796875" customWidth="1"/>
    <col min="12023" max="12023" width="4.7265625" customWidth="1"/>
    <col min="12024" max="12024" width="16.81640625" bestFit="1" customWidth="1"/>
    <col min="12025" max="12025" width="127.54296875" customWidth="1"/>
    <col min="12026" max="12026" width="46.7265625" customWidth="1"/>
    <col min="12027" max="12063" width="9.1796875" customWidth="1"/>
    <col min="12279" max="12279" width="4.7265625" customWidth="1"/>
    <col min="12280" max="12280" width="16.81640625" bestFit="1" customWidth="1"/>
    <col min="12281" max="12281" width="127.54296875" customWidth="1"/>
    <col min="12282" max="12282" width="46.7265625" customWidth="1"/>
    <col min="12283" max="12319" width="9.1796875" customWidth="1"/>
    <col min="12535" max="12535" width="4.7265625" customWidth="1"/>
    <col min="12536" max="12536" width="16.81640625" bestFit="1" customWidth="1"/>
    <col min="12537" max="12537" width="127.54296875" customWidth="1"/>
    <col min="12538" max="12538" width="46.7265625" customWidth="1"/>
    <col min="12539" max="12575" width="9.1796875" customWidth="1"/>
    <col min="12791" max="12791" width="4.7265625" customWidth="1"/>
    <col min="12792" max="12792" width="16.81640625" bestFit="1" customWidth="1"/>
    <col min="12793" max="12793" width="127.54296875" customWidth="1"/>
    <col min="12794" max="12794" width="46.7265625" customWidth="1"/>
    <col min="12795" max="12831" width="9.1796875" customWidth="1"/>
    <col min="13047" max="13047" width="4.7265625" customWidth="1"/>
    <col min="13048" max="13048" width="16.81640625" bestFit="1" customWidth="1"/>
    <col min="13049" max="13049" width="127.54296875" customWidth="1"/>
    <col min="13050" max="13050" width="46.7265625" customWidth="1"/>
    <col min="13051" max="13087" width="9.1796875" customWidth="1"/>
    <col min="13303" max="13303" width="4.7265625" customWidth="1"/>
    <col min="13304" max="13304" width="16.81640625" bestFit="1" customWidth="1"/>
    <col min="13305" max="13305" width="127.54296875" customWidth="1"/>
    <col min="13306" max="13306" width="46.7265625" customWidth="1"/>
    <col min="13307" max="13343" width="9.1796875" customWidth="1"/>
    <col min="13559" max="13559" width="4.7265625" customWidth="1"/>
    <col min="13560" max="13560" width="16.81640625" bestFit="1" customWidth="1"/>
    <col min="13561" max="13561" width="127.54296875" customWidth="1"/>
    <col min="13562" max="13562" width="46.7265625" customWidth="1"/>
    <col min="13563" max="13599" width="9.1796875" customWidth="1"/>
    <col min="13815" max="13815" width="4.7265625" customWidth="1"/>
    <col min="13816" max="13816" width="16.81640625" bestFit="1" customWidth="1"/>
    <col min="13817" max="13817" width="127.54296875" customWidth="1"/>
    <col min="13818" max="13818" width="46.7265625" customWidth="1"/>
    <col min="13819" max="13855" width="9.1796875" customWidth="1"/>
    <col min="14071" max="14071" width="4.7265625" customWidth="1"/>
    <col min="14072" max="14072" width="16.81640625" bestFit="1" customWidth="1"/>
    <col min="14073" max="14073" width="127.54296875" customWidth="1"/>
    <col min="14074" max="14074" width="46.7265625" customWidth="1"/>
    <col min="14075" max="14111" width="9.1796875" customWidth="1"/>
    <col min="14327" max="14327" width="4.7265625" customWidth="1"/>
    <col min="14328" max="14328" width="16.81640625" bestFit="1" customWidth="1"/>
    <col min="14329" max="14329" width="127.54296875" customWidth="1"/>
    <col min="14330" max="14330" width="46.7265625" customWidth="1"/>
    <col min="14331" max="14367" width="9.1796875" customWidth="1"/>
    <col min="14583" max="14583" width="4.7265625" customWidth="1"/>
    <col min="14584" max="14584" width="16.81640625" bestFit="1" customWidth="1"/>
    <col min="14585" max="14585" width="127.54296875" customWidth="1"/>
    <col min="14586" max="14586" width="46.7265625" customWidth="1"/>
    <col min="14587" max="14623" width="9.1796875" customWidth="1"/>
    <col min="14839" max="14839" width="4.7265625" customWidth="1"/>
    <col min="14840" max="14840" width="16.81640625" bestFit="1" customWidth="1"/>
    <col min="14841" max="14841" width="127.54296875" customWidth="1"/>
    <col min="14842" max="14842" width="46.7265625" customWidth="1"/>
    <col min="14843" max="14879" width="9.1796875" customWidth="1"/>
    <col min="15095" max="15095" width="4.7265625" customWidth="1"/>
    <col min="15096" max="15096" width="16.81640625" bestFit="1" customWidth="1"/>
    <col min="15097" max="15097" width="127.54296875" customWidth="1"/>
    <col min="15098" max="15098" width="46.7265625" customWidth="1"/>
    <col min="15099" max="15135" width="9.1796875" customWidth="1"/>
    <col min="15351" max="15351" width="4.7265625" customWidth="1"/>
    <col min="15352" max="15352" width="16.81640625" bestFit="1" customWidth="1"/>
    <col min="15353" max="15353" width="127.54296875" customWidth="1"/>
    <col min="15354" max="15354" width="46.7265625" customWidth="1"/>
    <col min="15355" max="15391" width="9.1796875" customWidth="1"/>
    <col min="15607" max="15607" width="4.7265625" customWidth="1"/>
    <col min="15608" max="15608" width="16.81640625" bestFit="1" customWidth="1"/>
    <col min="15609" max="15609" width="127.54296875" customWidth="1"/>
    <col min="15610" max="15610" width="46.7265625" customWidth="1"/>
    <col min="15611" max="15647" width="9.1796875" customWidth="1"/>
    <col min="15863" max="15863" width="4.7265625" customWidth="1"/>
    <col min="15864" max="15864" width="16.81640625" bestFit="1" customWidth="1"/>
    <col min="15865" max="15865" width="127.54296875" customWidth="1"/>
    <col min="15866" max="15866" width="46.7265625" customWidth="1"/>
    <col min="15867" max="15903" width="9.1796875" customWidth="1"/>
    <col min="16119" max="16119" width="4.7265625" customWidth="1"/>
    <col min="16120" max="16120" width="16.81640625" bestFit="1" customWidth="1"/>
    <col min="16121" max="16121" width="127.54296875" customWidth="1"/>
    <col min="16122" max="16122" width="46.7265625" customWidth="1"/>
    <col min="16123" max="16159" width="9.1796875" customWidth="1"/>
  </cols>
  <sheetData>
    <row r="1" spans="1:31" ht="31" x14ac:dyDescent="0.7">
      <c r="A1" s="366" t="s">
        <v>192</v>
      </c>
      <c r="B1" s="346"/>
      <c r="C1" s="346"/>
    </row>
    <row r="2" spans="1:31" ht="31" x14ac:dyDescent="0.7">
      <c r="A2" s="345" t="s">
        <v>164</v>
      </c>
      <c r="B2" s="346"/>
      <c r="C2" s="346"/>
    </row>
    <row r="3" spans="1:31" x14ac:dyDescent="0.35">
      <c r="A3" s="3"/>
      <c r="B3"/>
      <c r="C3"/>
    </row>
    <row r="4" spans="1:31" s="4" customFormat="1" ht="18.5" x14ac:dyDescent="0.35">
      <c r="A4" s="347"/>
      <c r="B4" s="348"/>
      <c r="C4" s="349" t="s">
        <v>193</v>
      </c>
      <c r="D4" s="8"/>
      <c r="E4" s="8"/>
      <c r="F4" s="8"/>
      <c r="G4" s="8"/>
      <c r="H4" s="8"/>
      <c r="I4" s="8"/>
      <c r="J4" s="8"/>
      <c r="K4" s="8"/>
      <c r="L4" s="8"/>
      <c r="M4" s="8"/>
      <c r="N4" s="8"/>
      <c r="O4" s="8"/>
      <c r="P4" s="8"/>
      <c r="Q4" s="8"/>
      <c r="R4" s="8"/>
      <c r="S4" s="8"/>
      <c r="T4" s="8"/>
      <c r="U4" s="8"/>
      <c r="V4" s="8"/>
      <c r="W4" s="8"/>
      <c r="X4" s="8"/>
      <c r="Y4" s="8"/>
      <c r="Z4" s="8"/>
      <c r="AA4" s="8"/>
      <c r="AB4" s="8"/>
      <c r="AC4" s="8"/>
      <c r="AD4" s="8"/>
      <c r="AE4" s="8"/>
    </row>
    <row r="5" spans="1:31" ht="18.5" x14ac:dyDescent="0.35">
      <c r="A5" s="350" t="s">
        <v>194</v>
      </c>
      <c r="B5" s="351"/>
      <c r="C5" s="352"/>
    </row>
    <row r="6" spans="1:31" ht="14.5" customHeight="1" x14ac:dyDescent="0.35">
      <c r="A6" s="222" t="s">
        <v>195</v>
      </c>
      <c r="B6" s="222"/>
      <c r="C6" s="221"/>
    </row>
    <row r="7" spans="1:31" ht="58" x14ac:dyDescent="0.35">
      <c r="A7" s="353"/>
      <c r="B7" s="354" t="s">
        <v>196</v>
      </c>
      <c r="C7" s="355" t="s">
        <v>197</v>
      </c>
    </row>
    <row r="8" spans="1:31" ht="14.5" customHeight="1" x14ac:dyDescent="0.35">
      <c r="A8" s="222" t="s">
        <v>198</v>
      </c>
      <c r="B8" s="222"/>
      <c r="C8" s="221"/>
    </row>
    <row r="9" spans="1:31" ht="23.25" customHeight="1" x14ac:dyDescent="0.35">
      <c r="A9" s="356"/>
      <c r="B9" s="354" t="s">
        <v>199</v>
      </c>
      <c r="C9" s="357" t="s">
        <v>200</v>
      </c>
    </row>
    <row r="10" spans="1:31" ht="14.5" customHeight="1" x14ac:dyDescent="0.35">
      <c r="A10" s="222" t="s">
        <v>201</v>
      </c>
      <c r="B10" s="222"/>
      <c r="C10" s="221"/>
    </row>
    <row r="11" spans="1:31" ht="23.25" customHeight="1" x14ac:dyDescent="0.35">
      <c r="A11" s="356"/>
      <c r="B11" s="354" t="s">
        <v>202</v>
      </c>
      <c r="C11" s="357" t="s">
        <v>203</v>
      </c>
    </row>
    <row r="12" spans="1:31" ht="14.5" customHeight="1" x14ac:dyDescent="0.35">
      <c r="A12" s="222" t="s">
        <v>204</v>
      </c>
      <c r="B12" s="222"/>
      <c r="C12" s="221"/>
    </row>
    <row r="13" spans="1:31" x14ac:dyDescent="0.35">
      <c r="A13" s="353"/>
      <c r="B13" s="354" t="s">
        <v>205</v>
      </c>
      <c r="C13" s="355" t="s">
        <v>3069</v>
      </c>
    </row>
    <row r="14" spans="1:31" ht="14.5" customHeight="1" x14ac:dyDescent="0.35">
      <c r="A14" s="222" t="s">
        <v>206</v>
      </c>
      <c r="B14" s="222"/>
      <c r="C14" s="221"/>
    </row>
    <row r="15" spans="1:31" ht="38.25" customHeight="1" x14ac:dyDescent="0.35">
      <c r="A15" s="353"/>
      <c r="B15" s="354" t="s">
        <v>207</v>
      </c>
      <c r="C15" s="357" t="s">
        <v>208</v>
      </c>
    </row>
    <row r="16" spans="1:31" ht="14.5" customHeight="1" x14ac:dyDescent="0.35">
      <c r="A16" s="222" t="s">
        <v>209</v>
      </c>
      <c r="B16" s="222"/>
      <c r="C16" s="221"/>
    </row>
    <row r="17" spans="1:3" ht="26.25" customHeight="1" x14ac:dyDescent="0.35">
      <c r="A17" s="353"/>
      <c r="B17" s="354" t="s">
        <v>210</v>
      </c>
      <c r="C17" s="357" t="s">
        <v>211</v>
      </c>
    </row>
    <row r="18" spans="1:3" ht="14.5" customHeight="1" x14ac:dyDescent="0.35">
      <c r="A18" s="222" t="s">
        <v>212</v>
      </c>
      <c r="B18" s="222"/>
      <c r="C18" s="221"/>
    </row>
    <row r="19" spans="1:3" ht="40.5" customHeight="1" x14ac:dyDescent="0.35">
      <c r="A19" s="353"/>
      <c r="B19" s="354" t="s">
        <v>213</v>
      </c>
      <c r="C19" s="355" t="s">
        <v>3070</v>
      </c>
    </row>
    <row r="20" spans="1:3" ht="18.5" x14ac:dyDescent="0.35">
      <c r="A20" s="350" t="s">
        <v>214</v>
      </c>
      <c r="B20" s="351"/>
      <c r="C20" s="358"/>
    </row>
    <row r="21" spans="1:3" ht="14.5" customHeight="1" x14ac:dyDescent="0.35">
      <c r="A21" s="222" t="s">
        <v>215</v>
      </c>
      <c r="B21" s="222"/>
      <c r="C21" s="221"/>
    </row>
    <row r="22" spans="1:3" ht="42.65" customHeight="1" x14ac:dyDescent="0.35">
      <c r="A22" s="356"/>
      <c r="B22" s="354" t="s">
        <v>216</v>
      </c>
      <c r="C22" s="355" t="s">
        <v>217</v>
      </c>
    </row>
    <row r="23" spans="1:3" ht="14.5" customHeight="1" x14ac:dyDescent="0.35">
      <c r="A23" s="222" t="s">
        <v>218</v>
      </c>
      <c r="B23" s="222"/>
      <c r="C23" s="221"/>
    </row>
    <row r="24" spans="1:3" x14ac:dyDescent="0.35">
      <c r="A24" s="353"/>
      <c r="B24" s="354" t="s">
        <v>219</v>
      </c>
      <c r="C24" s="357" t="s">
        <v>220</v>
      </c>
    </row>
    <row r="25" spans="1:3" ht="14.5" customHeight="1" x14ac:dyDescent="0.35">
      <c r="A25" s="222" t="s">
        <v>221</v>
      </c>
      <c r="B25" s="222"/>
      <c r="C25" s="221"/>
    </row>
    <row r="26" spans="1:3" ht="38.25" customHeight="1" x14ac:dyDescent="0.35">
      <c r="A26" s="353"/>
      <c r="B26" s="354" t="s">
        <v>222</v>
      </c>
      <c r="C26" s="357" t="s">
        <v>223</v>
      </c>
    </row>
    <row r="27" spans="1:3" ht="14.5" customHeight="1" x14ac:dyDescent="0.35">
      <c r="A27" s="222" t="s">
        <v>224</v>
      </c>
      <c r="B27" s="222"/>
      <c r="C27" s="221"/>
    </row>
    <row r="28" spans="1:3" ht="34.5" customHeight="1" x14ac:dyDescent="0.35">
      <c r="A28" s="353"/>
      <c r="B28" s="354" t="s">
        <v>225</v>
      </c>
      <c r="C28" s="357" t="s">
        <v>226</v>
      </c>
    </row>
    <row r="29" spans="1:3" x14ac:dyDescent="0.35">
      <c r="A29" s="222" t="s">
        <v>227</v>
      </c>
      <c r="B29" s="222"/>
      <c r="C29" s="221"/>
    </row>
    <row r="30" spans="1:3" ht="58" x14ac:dyDescent="0.35">
      <c r="A30" s="353"/>
      <c r="B30" s="354" t="s">
        <v>228</v>
      </c>
      <c r="C30" s="357" t="s">
        <v>229</v>
      </c>
    </row>
    <row r="31" spans="1:3" x14ac:dyDescent="0.35">
      <c r="A31" s="222" t="s">
        <v>230</v>
      </c>
      <c r="B31" s="222"/>
      <c r="C31" s="221"/>
    </row>
    <row r="32" spans="1:3" ht="29" x14ac:dyDescent="0.35">
      <c r="A32" s="353"/>
      <c r="B32" s="354" t="s">
        <v>231</v>
      </c>
      <c r="C32" s="357" t="s">
        <v>232</v>
      </c>
    </row>
    <row r="33" spans="1:3" x14ac:dyDescent="0.35">
      <c r="A33" s="222" t="s">
        <v>233</v>
      </c>
      <c r="B33" s="222"/>
      <c r="C33" s="221"/>
    </row>
    <row r="34" spans="1:3" x14ac:dyDescent="0.35">
      <c r="A34" s="353"/>
      <c r="B34" s="354" t="s">
        <v>234</v>
      </c>
      <c r="C34" s="357" t="s">
        <v>235</v>
      </c>
    </row>
    <row r="35" spans="1:3" x14ac:dyDescent="0.35">
      <c r="A35" s="222" t="s">
        <v>3071</v>
      </c>
      <c r="B35" s="222"/>
      <c r="C35" s="221"/>
    </row>
    <row r="36" spans="1:3" ht="58" x14ac:dyDescent="0.35">
      <c r="A36" s="353"/>
      <c r="B36" s="354" t="s">
        <v>3072</v>
      </c>
      <c r="C36" s="357" t="s">
        <v>3073</v>
      </c>
    </row>
    <row r="38" spans="1:3" x14ac:dyDescent="0.35">
      <c r="C38" s="223"/>
    </row>
  </sheetData>
  <pageMargins left="0.70866141732283472" right="0.70866141732283472" top="0.74803149606299213" bottom="0.74803149606299213" header="0.31496062992125984" footer="0.31496062992125984"/>
  <pageSetup paperSize="9" scale="50" orientation="landscape" r:id="rId1"/>
  <headerFooter>
    <oddHeader>&amp;R&amp;G</oddHead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F52569-997A-47C7-ABC9-24989BA2296D}">
  <sheetPr>
    <tabColor theme="5"/>
  </sheetPr>
  <dimension ref="A1:J413"/>
  <sheetViews>
    <sheetView topLeftCell="A39" zoomScale="90" zoomScaleNormal="90" workbookViewId="0">
      <selection activeCell="F31" sqref="F31"/>
    </sheetView>
  </sheetViews>
  <sheetFormatPr defaultRowHeight="14.5" x14ac:dyDescent="0.35"/>
  <cols>
    <col min="1" max="1" width="13.26953125" style="18" customWidth="1"/>
    <col min="2" max="2" width="60.7265625" style="18" customWidth="1"/>
    <col min="3" max="3" width="39.1796875" style="133" bestFit="1" customWidth="1"/>
    <col min="4" max="4" width="35.1796875" style="18" bestFit="1" customWidth="1"/>
    <col min="5" max="5" width="6.7265625" style="18" customWidth="1"/>
    <col min="6" max="6" width="41.7265625" style="18" customWidth="1"/>
    <col min="7" max="7" width="41.7265625" style="12" customWidth="1"/>
    <col min="8" max="8" width="7.26953125" style="18" customWidth="1"/>
  </cols>
  <sheetData>
    <row r="1" spans="1:8" ht="31" x14ac:dyDescent="0.35">
      <c r="A1" s="11" t="s">
        <v>236</v>
      </c>
      <c r="B1" s="11"/>
      <c r="C1" s="130"/>
      <c r="D1" s="12"/>
      <c r="E1" s="12"/>
      <c r="F1" s="13" t="s">
        <v>3074</v>
      </c>
      <c r="H1" s="12"/>
    </row>
    <row r="2" spans="1:8" ht="15" thickBot="1" x14ac:dyDescent="0.4">
      <c r="A2" s="12"/>
      <c r="B2" s="14"/>
      <c r="C2" s="164"/>
      <c r="D2" s="12"/>
      <c r="E2" s="12"/>
      <c r="F2" s="12"/>
      <c r="H2" s="12"/>
    </row>
    <row r="3" spans="1:8" ht="19" thickBot="1" x14ac:dyDescent="0.4">
      <c r="A3" s="15"/>
      <c r="B3" s="16" t="s">
        <v>237</v>
      </c>
      <c r="C3" s="165" t="s">
        <v>2686</v>
      </c>
      <c r="D3" s="15"/>
      <c r="E3" s="15"/>
      <c r="F3" s="12"/>
      <c r="G3" s="15"/>
      <c r="H3" s="12"/>
    </row>
    <row r="4" spans="1:8" ht="15" thickBot="1" x14ac:dyDescent="0.4">
      <c r="H4" s="12"/>
    </row>
    <row r="5" spans="1:8" ht="18.5" x14ac:dyDescent="0.35">
      <c r="A5" s="19"/>
      <c r="B5" s="20" t="s">
        <v>239</v>
      </c>
      <c r="C5" s="134"/>
      <c r="E5" s="21"/>
      <c r="F5" s="21"/>
      <c r="H5" s="12"/>
    </row>
    <row r="6" spans="1:8" x14ac:dyDescent="0.35">
      <c r="B6" s="22" t="s">
        <v>240</v>
      </c>
      <c r="C6" s="135"/>
      <c r="D6" s="21"/>
      <c r="H6" s="12"/>
    </row>
    <row r="7" spans="1:8" x14ac:dyDescent="0.35">
      <c r="B7" s="23" t="s">
        <v>241</v>
      </c>
      <c r="C7" s="135"/>
      <c r="D7" s="21"/>
      <c r="H7" s="12"/>
    </row>
    <row r="8" spans="1:8" x14ac:dyDescent="0.35">
      <c r="B8" s="23" t="s">
        <v>242</v>
      </c>
      <c r="C8" s="135"/>
      <c r="D8" s="21"/>
      <c r="F8" s="18" t="s">
        <v>243</v>
      </c>
      <c r="H8" s="12"/>
    </row>
    <row r="9" spans="1:8" x14ac:dyDescent="0.35">
      <c r="B9" s="22" t="s">
        <v>244</v>
      </c>
      <c r="H9" s="12"/>
    </row>
    <row r="10" spans="1:8" x14ac:dyDescent="0.35">
      <c r="B10" s="22" t="s">
        <v>245</v>
      </c>
      <c r="H10" s="12"/>
    </row>
    <row r="11" spans="1:8" ht="15" thickBot="1" x14ac:dyDescent="0.4">
      <c r="B11" s="24" t="s">
        <v>246</v>
      </c>
      <c r="H11" s="12"/>
    </row>
    <row r="12" spans="1:8" x14ac:dyDescent="0.35">
      <c r="B12" s="25"/>
      <c r="H12" s="12"/>
    </row>
    <row r="13" spans="1:8" ht="37" x14ac:dyDescent="0.35">
      <c r="A13" s="26" t="s">
        <v>247</v>
      </c>
      <c r="B13" s="26" t="s">
        <v>240</v>
      </c>
      <c r="C13" s="136"/>
      <c r="D13" s="27"/>
      <c r="E13" s="27"/>
      <c r="F13" s="27"/>
      <c r="G13" s="28"/>
      <c r="H13" s="12"/>
    </row>
    <row r="14" spans="1:8" x14ac:dyDescent="0.35">
      <c r="A14" s="243" t="s">
        <v>248</v>
      </c>
      <c r="B14" s="245" t="s">
        <v>249</v>
      </c>
      <c r="C14" s="133" t="s">
        <v>528</v>
      </c>
      <c r="E14" s="21"/>
      <c r="F14" s="21"/>
      <c r="H14" s="12"/>
    </row>
    <row r="15" spans="1:8" ht="29" x14ac:dyDescent="0.35">
      <c r="A15" s="243" t="s">
        <v>251</v>
      </c>
      <c r="B15" s="245" t="s">
        <v>252</v>
      </c>
      <c r="C15" s="18" t="s">
        <v>3108</v>
      </c>
      <c r="E15" s="21"/>
      <c r="F15" s="21"/>
      <c r="H15" s="12"/>
    </row>
    <row r="16" spans="1:8" x14ac:dyDescent="0.35">
      <c r="A16" s="243" t="s">
        <v>253</v>
      </c>
      <c r="B16" s="245" t="s">
        <v>3075</v>
      </c>
      <c r="C16" s="133" t="s">
        <v>3128</v>
      </c>
      <c r="E16" s="21"/>
      <c r="F16" s="21"/>
      <c r="H16" s="12"/>
    </row>
    <row r="17" spans="1:8" ht="43.5" x14ac:dyDescent="0.35">
      <c r="A17" s="243" t="s">
        <v>255</v>
      </c>
      <c r="B17" s="245" t="s">
        <v>254</v>
      </c>
      <c r="C17" s="371" t="s">
        <v>3109</v>
      </c>
      <c r="E17" s="21"/>
      <c r="F17" s="21"/>
      <c r="H17" s="12"/>
    </row>
    <row r="18" spans="1:8" x14ac:dyDescent="0.35">
      <c r="A18" s="243" t="s">
        <v>3076</v>
      </c>
      <c r="B18" s="245" t="s">
        <v>256</v>
      </c>
      <c r="C18" s="166">
        <v>46022</v>
      </c>
      <c r="E18" s="21"/>
      <c r="F18" s="21"/>
      <c r="H18" s="12"/>
    </row>
    <row r="19" spans="1:8" x14ac:dyDescent="0.35">
      <c r="A19" s="243" t="s">
        <v>3077</v>
      </c>
      <c r="B19" s="245" t="s">
        <v>3078</v>
      </c>
      <c r="E19" s="21"/>
      <c r="F19" s="21"/>
      <c r="H19" s="12"/>
    </row>
    <row r="20" spans="1:8" x14ac:dyDescent="0.35">
      <c r="A20" s="243" t="s">
        <v>258</v>
      </c>
      <c r="B20" s="246" t="s">
        <v>257</v>
      </c>
      <c r="E20" s="21"/>
      <c r="F20" s="21"/>
      <c r="H20" s="12"/>
    </row>
    <row r="21" spans="1:8" x14ac:dyDescent="0.35">
      <c r="A21" s="243" t="s">
        <v>260</v>
      </c>
      <c r="B21" s="246" t="s">
        <v>259</v>
      </c>
      <c r="E21" s="21"/>
      <c r="F21" s="21"/>
      <c r="H21" s="12"/>
    </row>
    <row r="22" spans="1:8" x14ac:dyDescent="0.35">
      <c r="A22" s="243" t="s">
        <v>261</v>
      </c>
      <c r="B22" s="246"/>
      <c r="E22" s="21"/>
      <c r="F22" s="21"/>
      <c r="H22" s="12"/>
    </row>
    <row r="23" spans="1:8" x14ac:dyDescent="0.35">
      <c r="A23" s="243" t="s">
        <v>262</v>
      </c>
      <c r="B23" s="246"/>
      <c r="E23" s="21"/>
      <c r="F23" s="21"/>
      <c r="H23" s="12"/>
    </row>
    <row r="24" spans="1:8" x14ac:dyDescent="0.35">
      <c r="A24" s="243" t="s">
        <v>263</v>
      </c>
      <c r="B24" s="246"/>
      <c r="E24" s="21"/>
      <c r="F24" s="21"/>
      <c r="H24" s="12"/>
    </row>
    <row r="25" spans="1:8" x14ac:dyDescent="0.35">
      <c r="A25" s="243" t="s">
        <v>264</v>
      </c>
      <c r="B25" s="246"/>
      <c r="E25" s="21"/>
      <c r="F25" s="21"/>
      <c r="H25" s="12"/>
    </row>
    <row r="26" spans="1:8" ht="18.5" x14ac:dyDescent="0.35">
      <c r="A26" s="27"/>
      <c r="B26" s="26" t="s">
        <v>241</v>
      </c>
      <c r="C26" s="136"/>
      <c r="D26" s="27"/>
      <c r="E26" s="27"/>
      <c r="F26" s="27"/>
      <c r="G26" s="28"/>
      <c r="H26" s="12"/>
    </row>
    <row r="27" spans="1:8" x14ac:dyDescent="0.35">
      <c r="A27" s="18" t="s">
        <v>265</v>
      </c>
      <c r="B27" s="31" t="s">
        <v>3079</v>
      </c>
      <c r="C27" s="133" t="s">
        <v>3080</v>
      </c>
      <c r="D27" s="32"/>
      <c r="E27" s="32"/>
      <c r="F27" s="32"/>
      <c r="H27" s="12"/>
    </row>
    <row r="28" spans="1:8" x14ac:dyDescent="0.35">
      <c r="A28" s="18" t="s">
        <v>266</v>
      </c>
      <c r="B28" s="33" t="s">
        <v>267</v>
      </c>
      <c r="C28" s="133" t="s">
        <v>3081</v>
      </c>
      <c r="D28" s="32"/>
      <c r="E28" s="32"/>
      <c r="F28" s="32"/>
      <c r="H28" s="12"/>
    </row>
    <row r="29" spans="1:8" x14ac:dyDescent="0.35">
      <c r="A29" s="18" t="s">
        <v>268</v>
      </c>
      <c r="B29" s="31" t="s">
        <v>269</v>
      </c>
      <c r="C29" s="133" t="s">
        <v>3082</v>
      </c>
      <c r="E29" s="32"/>
      <c r="F29" s="32"/>
      <c r="H29" s="12"/>
    </row>
    <row r="30" spans="1:8" x14ac:dyDescent="0.35">
      <c r="A30" s="18" t="s">
        <v>270</v>
      </c>
      <c r="B30" s="31" t="s">
        <v>271</v>
      </c>
      <c r="C30" s="398" t="s">
        <v>3129</v>
      </c>
      <c r="E30" s="32"/>
      <c r="F30" s="32"/>
      <c r="H30" s="12"/>
    </row>
    <row r="31" spans="1:8" x14ac:dyDescent="0.35">
      <c r="A31" s="18" t="s">
        <v>273</v>
      </c>
      <c r="B31" s="31"/>
      <c r="E31" s="32"/>
      <c r="F31" s="32"/>
      <c r="H31" s="12"/>
    </row>
    <row r="32" spans="1:8" x14ac:dyDescent="0.35">
      <c r="A32" s="18" t="s">
        <v>274</v>
      </c>
      <c r="B32" s="31"/>
      <c r="E32" s="32"/>
      <c r="F32" s="32"/>
      <c r="H32" s="12"/>
    </row>
    <row r="33" spans="1:8" x14ac:dyDescent="0.35">
      <c r="A33" s="18" t="s">
        <v>275</v>
      </c>
      <c r="B33" s="31"/>
      <c r="E33" s="32"/>
      <c r="F33" s="32"/>
      <c r="H33" s="12"/>
    </row>
    <row r="34" spans="1:8" x14ac:dyDescent="0.35">
      <c r="A34" s="18" t="s">
        <v>276</v>
      </c>
      <c r="B34" s="31"/>
      <c r="E34" s="32"/>
      <c r="F34" s="32"/>
      <c r="H34" s="12"/>
    </row>
    <row r="35" spans="1:8" x14ac:dyDescent="0.35">
      <c r="A35" s="18" t="s">
        <v>277</v>
      </c>
      <c r="B35" s="35"/>
      <c r="E35" s="32"/>
      <c r="F35" s="32"/>
      <c r="H35" s="12"/>
    </row>
    <row r="36" spans="1:8" ht="18.5" x14ac:dyDescent="0.35">
      <c r="A36" s="26"/>
      <c r="B36" s="26" t="s">
        <v>242</v>
      </c>
      <c r="C36" s="167"/>
      <c r="D36" s="27"/>
      <c r="E36" s="27"/>
      <c r="F36" s="27"/>
      <c r="G36" s="28"/>
      <c r="H36" s="12"/>
    </row>
    <row r="37" spans="1:8" x14ac:dyDescent="0.35">
      <c r="A37" s="36"/>
      <c r="B37" s="37" t="s">
        <v>278</v>
      </c>
      <c r="C37" s="137" t="s">
        <v>279</v>
      </c>
      <c r="D37" s="38"/>
      <c r="E37" s="38"/>
      <c r="F37" s="38"/>
      <c r="G37" s="39"/>
      <c r="H37" s="12"/>
    </row>
    <row r="38" spans="1:8" x14ac:dyDescent="0.35">
      <c r="A38" s="18" t="s">
        <v>280</v>
      </c>
      <c r="B38" s="32" t="s">
        <v>281</v>
      </c>
      <c r="C38" s="372">
        <v>7500000000</v>
      </c>
      <c r="F38" s="32"/>
      <c r="H38" s="12"/>
    </row>
    <row r="39" spans="1:8" x14ac:dyDescent="0.35">
      <c r="A39" s="18" t="s">
        <v>282</v>
      </c>
      <c r="B39" s="32" t="s">
        <v>283</v>
      </c>
      <c r="C39" s="373">
        <v>5723467256.999999</v>
      </c>
      <c r="F39" s="32"/>
      <c r="H39" s="12"/>
    </row>
    <row r="40" spans="1:8" x14ac:dyDescent="0.35">
      <c r="A40" s="18" t="s">
        <v>284</v>
      </c>
      <c r="B40" s="41" t="s">
        <v>285</v>
      </c>
      <c r="C40" s="18" t="s">
        <v>1907</v>
      </c>
      <c r="F40" s="32"/>
      <c r="H40" s="12"/>
    </row>
    <row r="41" spans="1:8" x14ac:dyDescent="0.35">
      <c r="A41" s="18" t="s">
        <v>287</v>
      </c>
      <c r="B41" s="41" t="s">
        <v>288</v>
      </c>
      <c r="C41" s="139" t="s">
        <v>1907</v>
      </c>
      <c r="F41" s="32"/>
      <c r="H41" s="12"/>
    </row>
    <row r="42" spans="1:8" x14ac:dyDescent="0.35">
      <c r="A42" s="18" t="s">
        <v>289</v>
      </c>
      <c r="B42" s="41"/>
      <c r="C42" s="139"/>
      <c r="F42" s="32"/>
      <c r="H42" s="12"/>
    </row>
    <row r="43" spans="1:8" x14ac:dyDescent="0.35">
      <c r="A43" s="42" t="s">
        <v>290</v>
      </c>
      <c r="B43" s="32"/>
      <c r="F43" s="32"/>
      <c r="H43" s="12"/>
    </row>
    <row r="44" spans="1:8" x14ac:dyDescent="0.35">
      <c r="A44" s="36"/>
      <c r="B44" s="36" t="s">
        <v>291</v>
      </c>
      <c r="C44" s="137" t="s">
        <v>292</v>
      </c>
      <c r="D44" s="36" t="s">
        <v>293</v>
      </c>
      <c r="E44" s="36"/>
      <c r="F44" s="36" t="s">
        <v>294</v>
      </c>
      <c r="G44" s="36" t="s">
        <v>295</v>
      </c>
    </row>
    <row r="45" spans="1:8" x14ac:dyDescent="0.35">
      <c r="A45" s="18" t="s">
        <v>296</v>
      </c>
      <c r="B45" s="32" t="s">
        <v>297</v>
      </c>
      <c r="C45" s="200">
        <v>0</v>
      </c>
      <c r="D45" s="43">
        <f>IF(OR(C38="[For completion]",C39="[For completion]"),"Please complete G.3.1.1 and G.3.1.2", (C38/C39-1-MAX(C45,F45)))</f>
        <v>0.19939449746606663</v>
      </c>
      <c r="E45" s="43"/>
      <c r="F45" s="43">
        <v>0.111</v>
      </c>
      <c r="G45" s="18" t="s">
        <v>1907</v>
      </c>
      <c r="H45" s="12"/>
    </row>
    <row r="46" spans="1:8" x14ac:dyDescent="0.35">
      <c r="B46" s="32"/>
      <c r="C46" s="200"/>
      <c r="D46" s="43"/>
      <c r="E46" s="43"/>
      <c r="F46" s="43"/>
      <c r="G46" s="18"/>
      <c r="H46" s="12"/>
    </row>
    <row r="47" spans="1:8" x14ac:dyDescent="0.35">
      <c r="A47" s="18" t="s">
        <v>2732</v>
      </c>
      <c r="B47" s="18" t="s">
        <v>2733</v>
      </c>
      <c r="C47" s="374">
        <f>IF(OR(C38="[For completion]",C39="[For completion]"),"", C38-C39)</f>
        <v>1776532743.000001</v>
      </c>
      <c r="D47" s="43"/>
      <c r="E47" s="43"/>
      <c r="F47" s="43"/>
      <c r="G47" s="18"/>
      <c r="H47" s="12"/>
    </row>
    <row r="48" spans="1:8" x14ac:dyDescent="0.35">
      <c r="A48" s="18" t="s">
        <v>298</v>
      </c>
      <c r="C48" s="200"/>
      <c r="D48" s="43"/>
      <c r="E48" s="43"/>
      <c r="F48" s="43"/>
      <c r="G48" s="18"/>
      <c r="H48" s="12"/>
    </row>
    <row r="49" spans="1:8" x14ac:dyDescent="0.35">
      <c r="A49" s="18" t="s">
        <v>299</v>
      </c>
      <c r="B49" s="18" t="s">
        <v>3110</v>
      </c>
      <c r="C49" s="160"/>
      <c r="D49" s="43"/>
      <c r="E49" s="43"/>
      <c r="F49" s="160"/>
      <c r="G49" s="44"/>
      <c r="H49" s="12"/>
    </row>
    <row r="50" spans="1:8" x14ac:dyDescent="0.35">
      <c r="A50" s="18" t="s">
        <v>300</v>
      </c>
      <c r="B50" s="30" t="s">
        <v>3111</v>
      </c>
      <c r="C50" s="374"/>
      <c r="D50" s="43"/>
      <c r="E50" s="43"/>
      <c r="F50" s="43"/>
      <c r="G50" s="44"/>
      <c r="H50" s="12"/>
    </row>
    <row r="51" spans="1:8" x14ac:dyDescent="0.35">
      <c r="A51" s="18" t="s">
        <v>301</v>
      </c>
      <c r="B51" s="51"/>
      <c r="C51" s="374"/>
      <c r="D51" s="43"/>
      <c r="E51" s="43"/>
      <c r="F51" s="43"/>
      <c r="G51" s="44"/>
      <c r="H51" s="12"/>
    </row>
    <row r="52" spans="1:8" x14ac:dyDescent="0.35">
      <c r="A52" s="36"/>
      <c r="B52" s="37" t="s">
        <v>302</v>
      </c>
      <c r="C52" s="137" t="s">
        <v>279</v>
      </c>
      <c r="D52" s="36"/>
      <c r="E52" s="38"/>
      <c r="F52" s="39" t="s">
        <v>303</v>
      </c>
      <c r="G52" s="39"/>
      <c r="H52" s="12"/>
    </row>
    <row r="53" spans="1:8" x14ac:dyDescent="0.35">
      <c r="A53" s="18" t="s">
        <v>304</v>
      </c>
      <c r="B53" s="32" t="s">
        <v>305</v>
      </c>
      <c r="C53" s="375">
        <v>7064047799.7700005</v>
      </c>
      <c r="E53" s="45"/>
      <c r="F53" s="46">
        <v>1</v>
      </c>
      <c r="G53" s="47"/>
      <c r="H53" s="12"/>
    </row>
    <row r="54" spans="1:8" x14ac:dyDescent="0.35">
      <c r="A54" s="18" t="s">
        <v>306</v>
      </c>
      <c r="B54" s="32" t="s">
        <v>307</v>
      </c>
      <c r="C54" s="375">
        <v>0</v>
      </c>
      <c r="E54" s="45"/>
      <c r="F54" s="46">
        <v>0</v>
      </c>
      <c r="G54" s="47"/>
      <c r="H54" s="12"/>
    </row>
    <row r="55" spans="1:8" x14ac:dyDescent="0.35">
      <c r="A55" s="18" t="s">
        <v>308</v>
      </c>
      <c r="B55" s="32" t="s">
        <v>309</v>
      </c>
      <c r="C55" s="375">
        <v>0</v>
      </c>
      <c r="E55" s="45"/>
      <c r="F55" s="46">
        <v>0</v>
      </c>
      <c r="G55" s="47"/>
      <c r="H55" s="12"/>
    </row>
    <row r="56" spans="1:8" x14ac:dyDescent="0.35">
      <c r="A56" s="18" t="s">
        <v>310</v>
      </c>
      <c r="B56" s="32" t="s">
        <v>311</v>
      </c>
      <c r="C56" s="375">
        <f>C58-C53</f>
        <v>435952200.22999954</v>
      </c>
      <c r="E56" s="45"/>
      <c r="F56" s="46">
        <v>0</v>
      </c>
      <c r="G56" s="47"/>
      <c r="H56" s="12"/>
    </row>
    <row r="57" spans="1:8" x14ac:dyDescent="0.35">
      <c r="A57" s="18" t="s">
        <v>312</v>
      </c>
      <c r="B57" s="18" t="s">
        <v>313</v>
      </c>
      <c r="C57" s="375">
        <v>0</v>
      </c>
      <c r="E57" s="45"/>
      <c r="F57" s="46">
        <v>0</v>
      </c>
      <c r="G57" s="47"/>
      <c r="H57" s="12"/>
    </row>
    <row r="58" spans="1:8" x14ac:dyDescent="0.35">
      <c r="A58" s="18" t="s">
        <v>314</v>
      </c>
      <c r="B58" s="48" t="s">
        <v>315</v>
      </c>
      <c r="C58" s="372">
        <v>7500000000</v>
      </c>
      <c r="D58" s="45"/>
      <c r="E58" s="45"/>
      <c r="F58" s="50">
        <f>SUM(F53:F57)</f>
        <v>1</v>
      </c>
      <c r="G58" s="47"/>
      <c r="H58" s="12"/>
    </row>
    <row r="59" spans="1:8" x14ac:dyDescent="0.35">
      <c r="A59" s="18" t="s">
        <v>316</v>
      </c>
      <c r="B59" s="51" t="s">
        <v>317</v>
      </c>
      <c r="C59" s="139"/>
      <c r="E59" s="45"/>
      <c r="F59" s="46" t="s">
        <v>738</v>
      </c>
      <c r="G59" s="47"/>
      <c r="H59" s="12"/>
    </row>
    <row r="60" spans="1:8" x14ac:dyDescent="0.35">
      <c r="A60" s="18" t="s">
        <v>318</v>
      </c>
      <c r="B60" s="51" t="s">
        <v>317</v>
      </c>
      <c r="C60" s="139"/>
      <c r="E60" s="45"/>
      <c r="F60" s="46" t="s">
        <v>738</v>
      </c>
      <c r="G60" s="47"/>
      <c r="H60" s="12"/>
    </row>
    <row r="61" spans="1:8" x14ac:dyDescent="0.35">
      <c r="A61" s="18" t="s">
        <v>319</v>
      </c>
      <c r="B61" s="51" t="s">
        <v>317</v>
      </c>
      <c r="C61" s="139"/>
      <c r="E61" s="45"/>
      <c r="F61" s="46" t="s">
        <v>738</v>
      </c>
      <c r="G61" s="47"/>
      <c r="H61" s="12"/>
    </row>
    <row r="62" spans="1:8" x14ac:dyDescent="0.35">
      <c r="A62" s="18" t="s">
        <v>320</v>
      </c>
      <c r="B62" s="51" t="s">
        <v>317</v>
      </c>
      <c r="C62" s="139"/>
      <c r="E62" s="45"/>
      <c r="F62" s="46" t="s">
        <v>738</v>
      </c>
      <c r="G62" s="47"/>
      <c r="H62" s="12"/>
    </row>
    <row r="63" spans="1:8" x14ac:dyDescent="0.35">
      <c r="A63" s="18" t="s">
        <v>321</v>
      </c>
      <c r="B63" s="51" t="s">
        <v>317</v>
      </c>
      <c r="C63" s="139"/>
      <c r="E63" s="45"/>
      <c r="F63" s="46" t="s">
        <v>738</v>
      </c>
      <c r="G63" s="47"/>
      <c r="H63" s="12"/>
    </row>
    <row r="64" spans="1:8" x14ac:dyDescent="0.35">
      <c r="A64" s="18" t="s">
        <v>322</v>
      </c>
      <c r="B64" s="51" t="s">
        <v>317</v>
      </c>
      <c r="C64" s="142"/>
      <c r="D64" s="42"/>
      <c r="E64" s="42"/>
      <c r="F64" s="46" t="s">
        <v>738</v>
      </c>
      <c r="G64" s="52"/>
      <c r="H64" s="12"/>
    </row>
    <row r="65" spans="1:8" x14ac:dyDescent="0.35">
      <c r="A65" s="36"/>
      <c r="B65" s="37" t="s">
        <v>323</v>
      </c>
      <c r="C65" s="168" t="s">
        <v>324</v>
      </c>
      <c r="D65" s="53" t="s">
        <v>325</v>
      </c>
      <c r="E65" s="38"/>
      <c r="F65" s="39" t="s">
        <v>326</v>
      </c>
      <c r="G65" s="54" t="s">
        <v>327</v>
      </c>
      <c r="H65" s="12"/>
    </row>
    <row r="66" spans="1:8" x14ac:dyDescent="0.35">
      <c r="A66" s="18" t="s">
        <v>328</v>
      </c>
      <c r="B66" s="32" t="s">
        <v>329</v>
      </c>
      <c r="C66" s="169">
        <v>23.670500000000001</v>
      </c>
      <c r="D66" s="18" t="s">
        <v>1910</v>
      </c>
      <c r="E66" s="29"/>
      <c r="F66" s="55"/>
      <c r="G66" s="56"/>
      <c r="H66" s="12"/>
    </row>
    <row r="67" spans="1:8" x14ac:dyDescent="0.35">
      <c r="B67" s="32"/>
      <c r="E67" s="29"/>
      <c r="F67" s="55"/>
      <c r="G67" s="56"/>
      <c r="H67" s="12"/>
    </row>
    <row r="68" spans="1:8" x14ac:dyDescent="0.35">
      <c r="B68" s="32" t="s">
        <v>330</v>
      </c>
      <c r="C68" s="149"/>
      <c r="E68" s="29"/>
      <c r="F68" s="56"/>
      <c r="G68" s="56"/>
      <c r="H68" s="12"/>
    </row>
    <row r="69" spans="1:8" x14ac:dyDescent="0.35">
      <c r="B69" s="32" t="s">
        <v>331</v>
      </c>
      <c r="E69" s="29"/>
      <c r="F69" s="56"/>
      <c r="G69" s="56"/>
      <c r="H69" s="12"/>
    </row>
    <row r="70" spans="1:8" x14ac:dyDescent="0.35">
      <c r="A70" s="18" t="s">
        <v>332</v>
      </c>
      <c r="B70" s="57" t="s">
        <v>333</v>
      </c>
      <c r="C70" s="375">
        <v>605212.57999999996</v>
      </c>
      <c r="D70" s="18" t="s">
        <v>1910</v>
      </c>
      <c r="E70" s="57"/>
      <c r="F70" s="46">
        <f>C70/C$77</f>
        <v>8.5675040310415971E-5</v>
      </c>
      <c r="G70" s="46" t="s">
        <v>738</v>
      </c>
      <c r="H70" s="12"/>
    </row>
    <row r="71" spans="1:8" x14ac:dyDescent="0.35">
      <c r="A71" s="18" t="s">
        <v>334</v>
      </c>
      <c r="B71" s="57" t="s">
        <v>335</v>
      </c>
      <c r="C71" s="375">
        <v>2401792.79</v>
      </c>
      <c r="D71" s="18" t="s">
        <v>1910</v>
      </c>
      <c r="E71" s="57"/>
      <c r="F71" s="46">
        <f t="shared" ref="F71:F76" si="0">C71/C$77</f>
        <v>3.4000234116170631E-4</v>
      </c>
      <c r="G71" s="46" t="s">
        <v>738</v>
      </c>
      <c r="H71" s="12"/>
    </row>
    <row r="72" spans="1:8" x14ac:dyDescent="0.35">
      <c r="A72" s="18" t="s">
        <v>336</v>
      </c>
      <c r="B72" s="57" t="s">
        <v>337</v>
      </c>
      <c r="C72" s="375">
        <v>5064264.2300000004</v>
      </c>
      <c r="D72" s="18" t="s">
        <v>1910</v>
      </c>
      <c r="E72" s="57"/>
      <c r="F72" s="46">
        <f t="shared" si="0"/>
        <v>7.1690684626523748E-4</v>
      </c>
      <c r="G72" s="46" t="s">
        <v>738</v>
      </c>
      <c r="H72" s="12"/>
    </row>
    <row r="73" spans="1:8" x14ac:dyDescent="0.35">
      <c r="A73" s="18" t="s">
        <v>338</v>
      </c>
      <c r="B73" s="57" t="s">
        <v>339</v>
      </c>
      <c r="C73" s="375">
        <v>9020688.1500000004</v>
      </c>
      <c r="D73" s="18" t="s">
        <v>1910</v>
      </c>
      <c r="E73" s="57"/>
      <c r="F73" s="46">
        <f t="shared" si="0"/>
        <v>1.2769857177769533E-3</v>
      </c>
      <c r="G73" s="46" t="s">
        <v>738</v>
      </c>
      <c r="H73" s="12"/>
    </row>
    <row r="74" spans="1:8" x14ac:dyDescent="0.35">
      <c r="A74" s="18" t="s">
        <v>340</v>
      </c>
      <c r="B74" s="57" t="s">
        <v>341</v>
      </c>
      <c r="C74" s="375">
        <v>14593604.48</v>
      </c>
      <c r="D74" s="18" t="s">
        <v>1910</v>
      </c>
      <c r="E74" s="57"/>
      <c r="F74" s="46">
        <f t="shared" si="0"/>
        <v>2.0658983197247276E-3</v>
      </c>
      <c r="G74" s="46" t="s">
        <v>738</v>
      </c>
      <c r="H74" s="12"/>
    </row>
    <row r="75" spans="1:8" x14ac:dyDescent="0.35">
      <c r="A75" s="18" t="s">
        <v>342</v>
      </c>
      <c r="B75" s="57" t="s">
        <v>343</v>
      </c>
      <c r="C75" s="375">
        <v>164390150.59999999</v>
      </c>
      <c r="D75" s="18" t="s">
        <v>1910</v>
      </c>
      <c r="E75" s="57"/>
      <c r="F75" s="46">
        <f t="shared" si="0"/>
        <v>2.3271381403358059E-2</v>
      </c>
      <c r="G75" s="46" t="s">
        <v>738</v>
      </c>
      <c r="H75" s="12"/>
    </row>
    <row r="76" spans="1:8" x14ac:dyDescent="0.35">
      <c r="A76" s="18" t="s">
        <v>344</v>
      </c>
      <c r="B76" s="57" t="s">
        <v>345</v>
      </c>
      <c r="C76" s="375">
        <v>6867972086.9399996</v>
      </c>
      <c r="D76" s="18" t="s">
        <v>1910</v>
      </c>
      <c r="E76" s="57"/>
      <c r="F76" s="46">
        <f t="shared" si="0"/>
        <v>0.97224315033140296</v>
      </c>
      <c r="G76" s="46" t="s">
        <v>738</v>
      </c>
      <c r="H76" s="12"/>
    </row>
    <row r="77" spans="1:8" x14ac:dyDescent="0.35">
      <c r="A77" s="18" t="s">
        <v>346</v>
      </c>
      <c r="B77" s="58" t="s">
        <v>315</v>
      </c>
      <c r="C77" s="372">
        <f>SUM(C70:C76)</f>
        <v>7064047799.7699995</v>
      </c>
      <c r="D77" s="49">
        <v>0</v>
      </c>
      <c r="E77" s="32"/>
      <c r="F77" s="50">
        <f>SUM(F70:F76)</f>
        <v>1</v>
      </c>
      <c r="G77" s="50">
        <v>0</v>
      </c>
      <c r="H77" s="12"/>
    </row>
    <row r="78" spans="1:8" x14ac:dyDescent="0.35">
      <c r="A78" s="18" t="s">
        <v>347</v>
      </c>
      <c r="B78" s="59" t="s">
        <v>348</v>
      </c>
      <c r="C78" s="153"/>
      <c r="D78" s="49"/>
      <c r="E78" s="32"/>
      <c r="F78" s="46" t="s">
        <v>738</v>
      </c>
      <c r="G78" s="46" t="s">
        <v>738</v>
      </c>
      <c r="H78" s="12"/>
    </row>
    <row r="79" spans="1:8" x14ac:dyDescent="0.35">
      <c r="A79" s="18" t="s">
        <v>349</v>
      </c>
      <c r="B79" s="59" t="s">
        <v>350</v>
      </c>
      <c r="C79" s="153"/>
      <c r="D79" s="49"/>
      <c r="E79" s="32"/>
      <c r="F79" s="46" t="s">
        <v>738</v>
      </c>
      <c r="G79" s="46" t="s">
        <v>738</v>
      </c>
      <c r="H79" s="12"/>
    </row>
    <row r="80" spans="1:8" x14ac:dyDescent="0.35">
      <c r="A80" s="18" t="s">
        <v>351</v>
      </c>
      <c r="B80" s="59" t="s">
        <v>352</v>
      </c>
      <c r="C80" s="153"/>
      <c r="D80" s="49"/>
      <c r="E80" s="32"/>
      <c r="F80" s="46" t="s">
        <v>738</v>
      </c>
      <c r="G80" s="46" t="s">
        <v>738</v>
      </c>
      <c r="H80" s="12"/>
    </row>
    <row r="81" spans="1:8" x14ac:dyDescent="0.35">
      <c r="A81" s="18" t="s">
        <v>353</v>
      </c>
      <c r="B81" s="59" t="s">
        <v>354</v>
      </c>
      <c r="C81" s="153"/>
      <c r="D81" s="49"/>
      <c r="E81" s="32"/>
      <c r="F81" s="46" t="s">
        <v>738</v>
      </c>
      <c r="G81" s="46" t="s">
        <v>738</v>
      </c>
      <c r="H81" s="12"/>
    </row>
    <row r="82" spans="1:8" x14ac:dyDescent="0.35">
      <c r="A82" s="18" t="s">
        <v>355</v>
      </c>
      <c r="B82" s="59" t="s">
        <v>356</v>
      </c>
      <c r="C82" s="153"/>
      <c r="D82" s="49"/>
      <c r="E82" s="32"/>
      <c r="F82" s="46" t="s">
        <v>738</v>
      </c>
      <c r="G82" s="46" t="s">
        <v>738</v>
      </c>
      <c r="H82" s="12"/>
    </row>
    <row r="83" spans="1:8" x14ac:dyDescent="0.35">
      <c r="A83" s="18" t="s">
        <v>357</v>
      </c>
      <c r="B83" s="59"/>
      <c r="C83" s="154"/>
      <c r="D83" s="45"/>
      <c r="E83" s="32"/>
      <c r="F83" s="47"/>
      <c r="G83" s="47"/>
      <c r="H83" s="12"/>
    </row>
    <row r="84" spans="1:8" x14ac:dyDescent="0.35">
      <c r="A84" s="18" t="s">
        <v>358</v>
      </c>
      <c r="B84" s="59"/>
      <c r="C84" s="154"/>
      <c r="D84" s="45"/>
      <c r="E84" s="32"/>
      <c r="F84" s="47"/>
      <c r="G84" s="47"/>
      <c r="H84" s="12"/>
    </row>
    <row r="85" spans="1:8" x14ac:dyDescent="0.35">
      <c r="A85" s="18" t="s">
        <v>359</v>
      </c>
      <c r="B85" s="59"/>
      <c r="C85" s="154"/>
      <c r="D85" s="45"/>
      <c r="E85" s="32"/>
      <c r="F85" s="47"/>
      <c r="G85" s="47"/>
      <c r="H85" s="12"/>
    </row>
    <row r="86" spans="1:8" x14ac:dyDescent="0.35">
      <c r="A86" s="18" t="s">
        <v>360</v>
      </c>
      <c r="B86" s="58"/>
      <c r="C86" s="154"/>
      <c r="D86" s="45"/>
      <c r="E86" s="32"/>
      <c r="F86" s="47" t="s">
        <v>738</v>
      </c>
      <c r="G86" s="47" t="s">
        <v>738</v>
      </c>
      <c r="H86" s="12"/>
    </row>
    <row r="87" spans="1:8" x14ac:dyDescent="0.35">
      <c r="A87" s="18" t="s">
        <v>361</v>
      </c>
      <c r="B87" s="59"/>
      <c r="C87" s="154"/>
      <c r="D87" s="45"/>
      <c r="E87" s="32"/>
      <c r="F87" s="47" t="s">
        <v>738</v>
      </c>
      <c r="G87" s="47" t="s">
        <v>738</v>
      </c>
      <c r="H87" s="12"/>
    </row>
    <row r="88" spans="1:8" x14ac:dyDescent="0.35">
      <c r="A88" s="36"/>
      <c r="B88" s="37" t="s">
        <v>362</v>
      </c>
      <c r="C88" s="168" t="s">
        <v>363</v>
      </c>
      <c r="D88" s="53" t="s">
        <v>364</v>
      </c>
      <c r="E88" s="38"/>
      <c r="F88" s="39" t="s">
        <v>365</v>
      </c>
      <c r="G88" s="36" t="s">
        <v>366</v>
      </c>
      <c r="H88" s="12"/>
    </row>
    <row r="89" spans="1:8" x14ac:dyDescent="0.35">
      <c r="A89" s="18" t="s">
        <v>367</v>
      </c>
      <c r="B89" s="32" t="s">
        <v>368</v>
      </c>
      <c r="C89" s="376">
        <f>'D. Insert Nat Trans Templ'!P3</f>
        <v>2.6099659747356125</v>
      </c>
      <c r="D89" s="377">
        <f>'D. Insert Nat Trans Templ'!Q3</f>
        <v>3.60943585468902</v>
      </c>
      <c r="E89" s="29"/>
      <c r="F89" s="60"/>
      <c r="G89" s="61"/>
      <c r="H89" s="12"/>
    </row>
    <row r="90" spans="1:8" x14ac:dyDescent="0.35">
      <c r="B90" s="32"/>
      <c r="C90" s="169"/>
      <c r="D90" s="206"/>
      <c r="E90" s="29"/>
      <c r="F90" s="60"/>
      <c r="G90" s="61"/>
      <c r="H90" s="12"/>
    </row>
    <row r="91" spans="1:8" x14ac:dyDescent="0.35">
      <c r="B91" s="32" t="s">
        <v>369</v>
      </c>
      <c r="C91" s="207"/>
      <c r="D91" s="208"/>
      <c r="E91" s="29"/>
      <c r="F91" s="61"/>
      <c r="G91" s="61"/>
      <c r="H91" s="12"/>
    </row>
    <row r="92" spans="1:8" x14ac:dyDescent="0.35">
      <c r="A92" s="18" t="s">
        <v>370</v>
      </c>
      <c r="B92" s="32" t="s">
        <v>331</v>
      </c>
      <c r="C92" s="169"/>
      <c r="D92" s="206"/>
      <c r="E92" s="29"/>
      <c r="F92" s="61"/>
      <c r="G92" s="61"/>
      <c r="H92" s="12"/>
    </row>
    <row r="93" spans="1:8" x14ac:dyDescent="0.35">
      <c r="A93" s="18" t="s">
        <v>371</v>
      </c>
      <c r="B93" s="57" t="s">
        <v>333</v>
      </c>
      <c r="C93" s="384">
        <f>SUMIFS('D. Insert Nat Trans Templ'!H3:H30,'D. Insert Nat Trans Templ'!A3:A30,"&gt;=1",'D. Insert Nat Trans Templ'!N3:N30,"&gt;=0",'D. Insert Nat Trans Templ'!N3:N30,"&lt;1")</f>
        <v>1236525000</v>
      </c>
      <c r="D93" s="384">
        <f>SUMIFS('D. Insert Nat Trans Templ'!H3:H30,'D. Insert Nat Trans Templ'!A3:A30,"&gt;=1",'D. Insert Nat Trans Templ'!O3:O30,"&gt;=0",'D. Insert Nat Trans Templ'!O3:O30,"&lt;1")</f>
        <v>0</v>
      </c>
      <c r="E93" s="57"/>
      <c r="F93" s="46">
        <f>C93/C$100</f>
        <v>0.21604474079723035</v>
      </c>
      <c r="G93" s="46">
        <f>D93/D$100</f>
        <v>0</v>
      </c>
      <c r="H93" s="12"/>
    </row>
    <row r="94" spans="1:8" x14ac:dyDescent="0.35">
      <c r="A94" s="18" t="s">
        <v>372</v>
      </c>
      <c r="B94" s="57" t="s">
        <v>335</v>
      </c>
      <c r="C94" s="384">
        <f>SUMIFS('D. Insert Nat Trans Templ'!H3:H30,'D. Insert Nat Trans Templ'!A3:A30,"&gt;=1",'D. Insert Nat Trans Templ'!N3:N30,"&gt;=1",'D. Insert Nat Trans Templ'!N3:N30,"&lt;2")</f>
        <v>0</v>
      </c>
      <c r="D94" s="384">
        <f>SUMIFS('D. Insert Nat Trans Templ'!H3:H30,'D. Insert Nat Trans Templ'!A3:A30,"&gt;=1",'D. Insert Nat Trans Templ'!O3:O30,"&gt;=1",'D. Insert Nat Trans Templ'!O3:O30,"&lt;2")</f>
        <v>1236525000</v>
      </c>
      <c r="E94" s="57"/>
      <c r="F94" s="46">
        <f t="shared" ref="F94:F99" si="1">C94/C$100</f>
        <v>0</v>
      </c>
      <c r="G94" s="46">
        <f t="shared" ref="G94:G99" si="2">D94/D$100</f>
        <v>0.21604474079723035</v>
      </c>
      <c r="H94" s="12"/>
    </row>
    <row r="95" spans="1:8" x14ac:dyDescent="0.35">
      <c r="A95" s="18" t="s">
        <v>373</v>
      </c>
      <c r="B95" s="57" t="s">
        <v>337</v>
      </c>
      <c r="C95" s="384">
        <f>SUMIFS('D. Insert Nat Trans Templ'!H3:H30,'D. Insert Nat Trans Templ'!A3:A30,"&gt;=1",'D. Insert Nat Trans Templ'!N3:N30,"&gt;=2",'D. Insert Nat Trans Templ'!N3:N30,"&lt;3")</f>
        <v>2719114500</v>
      </c>
      <c r="D95" s="384">
        <f>SUMIFS('D. Insert Nat Trans Templ'!H3:H30,'D. Insert Nat Trans Templ'!A3:A30,"&gt;=1",'D. Insert Nat Trans Templ'!O3:O30,"&gt;=2",'D. Insert Nat Trans Templ'!O3:O30,"&lt;3")</f>
        <v>0</v>
      </c>
      <c r="E95" s="57"/>
      <c r="F95" s="46">
        <f t="shared" si="1"/>
        <v>0.47508169050402588</v>
      </c>
      <c r="G95" s="46">
        <f t="shared" si="2"/>
        <v>0</v>
      </c>
      <c r="H95" s="12"/>
    </row>
    <row r="96" spans="1:8" x14ac:dyDescent="0.35">
      <c r="A96" s="18" t="s">
        <v>374</v>
      </c>
      <c r="B96" s="57" t="s">
        <v>339</v>
      </c>
      <c r="C96" s="384">
        <f>SUMIFS('D. Insert Nat Trans Templ'!H3:H30,'D. Insert Nat Trans Templ'!A3:A30,"&gt;=1",'D. Insert Nat Trans Templ'!N3:N30,"&gt;=3",'D. Insert Nat Trans Templ'!N3:N30,"&lt;4")</f>
        <v>0</v>
      </c>
      <c r="D96" s="384">
        <f>SUMIFS('D. Insert Nat Trans Templ'!H3:H30,'D. Insert Nat Trans Templ'!A3:A30,"&gt;=1",'D. Insert Nat Trans Templ'!O3:O30,"&gt;=3",'D. Insert Nat Trans Templ'!O3:O30,"&lt;4")</f>
        <v>2719114500</v>
      </c>
      <c r="E96" s="57"/>
      <c r="F96" s="46">
        <f t="shared" si="1"/>
        <v>0</v>
      </c>
      <c r="G96" s="46">
        <f t="shared" si="2"/>
        <v>0.47508169050402588</v>
      </c>
      <c r="H96" s="12"/>
    </row>
    <row r="97" spans="1:8" x14ac:dyDescent="0.35">
      <c r="A97" s="18" t="s">
        <v>375</v>
      </c>
      <c r="B97" s="57" t="s">
        <v>341</v>
      </c>
      <c r="C97" s="384">
        <f>SUMIFS('D. Insert Nat Trans Templ'!H3:H30,'D. Insert Nat Trans Templ'!A3:A30,"&gt;=1",'D. Insert Nat Trans Templ'!N3:N30,"&gt;=4",'D. Insert Nat Trans Templ'!N3:N30,"&lt;5")</f>
        <v>1445175000</v>
      </c>
      <c r="D97" s="384">
        <f>SUMIFS('D. Insert Nat Trans Templ'!H3:H30,'D. Insert Nat Trans Templ'!A3:A30,"&gt;=1",'D. Insert Nat Trans Templ'!O3:O30,"&gt;=4",'D. Insert Nat Trans Templ'!O3:O30,"&lt;5")</f>
        <v>0</v>
      </c>
      <c r="E97" s="57"/>
      <c r="F97" s="46">
        <f t="shared" si="1"/>
        <v>0.2524999157167363</v>
      </c>
      <c r="G97" s="46">
        <f t="shared" si="2"/>
        <v>0</v>
      </c>
      <c r="H97" s="12"/>
    </row>
    <row r="98" spans="1:8" x14ac:dyDescent="0.35">
      <c r="A98" s="18" t="s">
        <v>376</v>
      </c>
      <c r="B98" s="57" t="s">
        <v>343</v>
      </c>
      <c r="C98" s="384">
        <f>SUMIFS('D. Insert Nat Trans Templ'!H3:H30,'D. Insert Nat Trans Templ'!A3:A30,"&gt;=1",'D. Insert Nat Trans Templ'!N3:N30,"&gt;=5",'D. Insert Nat Trans Templ'!N3:N30,"&lt;10")</f>
        <v>322652757</v>
      </c>
      <c r="D98" s="384">
        <f>SUMIFS('D. Insert Nat Trans Templ'!H3:H30,'D. Insert Nat Trans Templ'!A3:A30,"&gt;=1",'D. Insert Nat Trans Templ'!O3:O30,"&gt;=5",'D. Insert Nat Trans Templ'!O3:O30,"&lt;10")</f>
        <v>1767827757</v>
      </c>
      <c r="E98" s="57"/>
      <c r="F98" s="46">
        <f t="shared" si="1"/>
        <v>5.6373652982007444E-2</v>
      </c>
      <c r="G98" s="46">
        <f t="shared" si="2"/>
        <v>0.30887356869874377</v>
      </c>
      <c r="H98" s="12"/>
    </row>
    <row r="99" spans="1:8" x14ac:dyDescent="0.35">
      <c r="A99" s="18" t="s">
        <v>377</v>
      </c>
      <c r="B99" s="57" t="s">
        <v>345</v>
      </c>
      <c r="C99" s="384">
        <f>SUMIFS('D. Insert Nat Trans Templ'!H3:H30,'D. Insert Nat Trans Templ'!A3:A30,"&gt;=1",'D. Insert Nat Trans Templ'!N3:N30,"&gt;=10")</f>
        <v>0</v>
      </c>
      <c r="D99" s="384">
        <f>SUMIFS('D. Insert Nat Trans Templ'!H3:H30,'D. Insert Nat Trans Templ'!A3:A30,"&gt;=1",'D. Insert Nat Trans Templ'!O3:O30,"&gt;=10")</f>
        <v>0</v>
      </c>
      <c r="E99" s="57"/>
      <c r="F99" s="46">
        <f t="shared" si="1"/>
        <v>0</v>
      </c>
      <c r="G99" s="46">
        <f t="shared" si="2"/>
        <v>0</v>
      </c>
      <c r="H99" s="12"/>
    </row>
    <row r="100" spans="1:8" x14ac:dyDescent="0.35">
      <c r="A100" s="18" t="s">
        <v>378</v>
      </c>
      <c r="B100" s="58" t="s">
        <v>315</v>
      </c>
      <c r="C100" s="384">
        <f>SUM(C93:C99)</f>
        <v>5723467257</v>
      </c>
      <c r="D100" s="384">
        <f>SUM(D93:D99)</f>
        <v>5723467257</v>
      </c>
      <c r="E100" s="32"/>
      <c r="F100" s="50">
        <f>SUM(F93:F99)</f>
        <v>0.99999999999999989</v>
      </c>
      <c r="G100" s="50">
        <f>SUM(G93:G99)</f>
        <v>1</v>
      </c>
      <c r="H100" s="12"/>
    </row>
    <row r="101" spans="1:8" x14ac:dyDescent="0.35">
      <c r="A101" s="18" t="s">
        <v>379</v>
      </c>
      <c r="B101" s="59" t="s">
        <v>348</v>
      </c>
      <c r="C101" s="153"/>
      <c r="D101" s="49"/>
      <c r="E101" s="32"/>
      <c r="F101" s="46" t="s">
        <v>738</v>
      </c>
      <c r="G101" s="46" t="s">
        <v>738</v>
      </c>
      <c r="H101" s="12"/>
    </row>
    <row r="102" spans="1:8" x14ac:dyDescent="0.35">
      <c r="A102" s="18" t="s">
        <v>380</v>
      </c>
      <c r="B102" s="59" t="s">
        <v>350</v>
      </c>
      <c r="C102" s="153"/>
      <c r="D102" s="49"/>
      <c r="E102" s="32"/>
      <c r="F102" s="46" t="s">
        <v>738</v>
      </c>
      <c r="G102" s="46" t="s">
        <v>738</v>
      </c>
      <c r="H102" s="12"/>
    </row>
    <row r="103" spans="1:8" x14ac:dyDescent="0.35">
      <c r="A103" s="18" t="s">
        <v>381</v>
      </c>
      <c r="B103" s="59" t="s">
        <v>352</v>
      </c>
      <c r="C103" s="153"/>
      <c r="D103" s="49"/>
      <c r="E103" s="32"/>
      <c r="F103" s="46" t="s">
        <v>738</v>
      </c>
      <c r="G103" s="46" t="s">
        <v>738</v>
      </c>
      <c r="H103" s="12"/>
    </row>
    <row r="104" spans="1:8" x14ac:dyDescent="0.35">
      <c r="A104" s="18" t="s">
        <v>382</v>
      </c>
      <c r="B104" s="59" t="s">
        <v>354</v>
      </c>
      <c r="C104" s="153"/>
      <c r="D104" s="49"/>
      <c r="E104" s="32"/>
      <c r="F104" s="46" t="s">
        <v>738</v>
      </c>
      <c r="G104" s="46" t="s">
        <v>738</v>
      </c>
      <c r="H104" s="12"/>
    </row>
    <row r="105" spans="1:8" x14ac:dyDescent="0.35">
      <c r="A105" s="18" t="s">
        <v>383</v>
      </c>
      <c r="B105" s="59" t="s">
        <v>356</v>
      </c>
      <c r="C105" s="153"/>
      <c r="D105" s="49"/>
      <c r="E105" s="32"/>
      <c r="F105" s="46" t="s">
        <v>738</v>
      </c>
      <c r="G105" s="46" t="s">
        <v>738</v>
      </c>
      <c r="H105" s="12"/>
    </row>
    <row r="106" spans="1:8" x14ac:dyDescent="0.35">
      <c r="A106" s="18" t="s">
        <v>384</v>
      </c>
      <c r="B106" s="59"/>
      <c r="C106" s="154"/>
      <c r="D106" s="45"/>
      <c r="E106" s="32"/>
      <c r="F106" s="47"/>
      <c r="G106" s="47"/>
      <c r="H106" s="12"/>
    </row>
    <row r="107" spans="1:8" x14ac:dyDescent="0.35">
      <c r="A107" s="18" t="s">
        <v>385</v>
      </c>
      <c r="B107" s="59"/>
      <c r="C107" s="154"/>
      <c r="D107" s="45"/>
      <c r="E107" s="32"/>
      <c r="F107" s="47"/>
      <c r="G107" s="47"/>
      <c r="H107" s="12"/>
    </row>
    <row r="108" spans="1:8" x14ac:dyDescent="0.35">
      <c r="A108" s="18" t="s">
        <v>386</v>
      </c>
      <c r="B108" s="58"/>
      <c r="C108" s="154"/>
      <c r="D108" s="45"/>
      <c r="E108" s="32"/>
      <c r="F108" s="47"/>
      <c r="G108" s="47"/>
      <c r="H108" s="12"/>
    </row>
    <row r="109" spans="1:8" x14ac:dyDescent="0.35">
      <c r="A109" s="18" t="s">
        <v>387</v>
      </c>
      <c r="B109" s="59"/>
      <c r="C109" s="154"/>
      <c r="D109" s="45"/>
      <c r="E109" s="32"/>
      <c r="F109" s="47"/>
      <c r="G109" s="47"/>
      <c r="H109" s="12"/>
    </row>
    <row r="110" spans="1:8" x14ac:dyDescent="0.35">
      <c r="A110" s="18" t="s">
        <v>388</v>
      </c>
      <c r="B110" s="59"/>
      <c r="C110" s="154"/>
      <c r="D110" s="45"/>
      <c r="E110" s="32"/>
      <c r="F110" s="47"/>
      <c r="G110" s="47"/>
      <c r="H110" s="12"/>
    </row>
    <row r="111" spans="1:8" x14ac:dyDescent="0.35">
      <c r="A111" s="36"/>
      <c r="B111" s="62" t="s">
        <v>389</v>
      </c>
      <c r="C111" s="138" t="s">
        <v>390</v>
      </c>
      <c r="D111" s="39" t="s">
        <v>391</v>
      </c>
      <c r="E111" s="38"/>
      <c r="F111" s="39" t="s">
        <v>392</v>
      </c>
      <c r="G111" s="39" t="s">
        <v>393</v>
      </c>
      <c r="H111" s="12"/>
    </row>
    <row r="112" spans="1:8" x14ac:dyDescent="0.35">
      <c r="A112" s="18" t="s">
        <v>394</v>
      </c>
      <c r="B112" s="32" t="s">
        <v>395</v>
      </c>
      <c r="C112" s="375">
        <v>0</v>
      </c>
      <c r="D112" s="378">
        <v>0</v>
      </c>
      <c r="E112" s="47"/>
      <c r="F112" s="46" t="s">
        <v>738</v>
      </c>
      <c r="G112" s="46" t="s">
        <v>738</v>
      </c>
      <c r="H112" s="10"/>
    </row>
    <row r="113" spans="1:8" x14ac:dyDescent="0.35">
      <c r="A113" s="18" t="s">
        <v>396</v>
      </c>
      <c r="B113" s="32" t="s">
        <v>397</v>
      </c>
      <c r="C113" s="375">
        <v>0</v>
      </c>
      <c r="D113" s="378">
        <v>0</v>
      </c>
      <c r="E113" s="47"/>
      <c r="F113" s="46" t="s">
        <v>738</v>
      </c>
      <c r="G113" s="46" t="s">
        <v>738</v>
      </c>
      <c r="H113" s="10"/>
    </row>
    <row r="114" spans="1:8" x14ac:dyDescent="0.35">
      <c r="A114" s="18" t="s">
        <v>398</v>
      </c>
      <c r="B114" s="32" t="s">
        <v>399</v>
      </c>
      <c r="C114" s="375">
        <v>0</v>
      </c>
      <c r="D114" s="378">
        <v>0</v>
      </c>
      <c r="E114" s="47"/>
      <c r="F114" s="46" t="s">
        <v>738</v>
      </c>
      <c r="G114" s="46" t="s">
        <v>738</v>
      </c>
      <c r="H114" s="10"/>
    </row>
    <row r="115" spans="1:8" x14ac:dyDescent="0.35">
      <c r="A115" s="18" t="s">
        <v>400</v>
      </c>
      <c r="B115" s="32" t="s">
        <v>401</v>
      </c>
      <c r="C115" s="375">
        <v>0</v>
      </c>
      <c r="D115" s="378">
        <v>0</v>
      </c>
      <c r="E115" s="47"/>
      <c r="F115" s="46" t="s">
        <v>738</v>
      </c>
      <c r="G115" s="46" t="s">
        <v>738</v>
      </c>
      <c r="H115" s="10"/>
    </row>
    <row r="116" spans="1:8" x14ac:dyDescent="0.35">
      <c r="A116" s="18" t="s">
        <v>402</v>
      </c>
      <c r="B116" s="32" t="s">
        <v>403</v>
      </c>
      <c r="C116" s="375">
        <v>0</v>
      </c>
      <c r="D116" s="378">
        <v>0</v>
      </c>
      <c r="E116" s="47"/>
      <c r="F116" s="46" t="s">
        <v>738</v>
      </c>
      <c r="G116" s="46" t="s">
        <v>738</v>
      </c>
      <c r="H116" s="10"/>
    </row>
    <row r="117" spans="1:8" x14ac:dyDescent="0.35">
      <c r="A117" s="18" t="s">
        <v>404</v>
      </c>
      <c r="B117" s="32" t="s">
        <v>405</v>
      </c>
      <c r="C117" s="375">
        <v>0</v>
      </c>
      <c r="D117" s="378">
        <v>0</v>
      </c>
      <c r="E117" s="32"/>
      <c r="F117" s="46" t="s">
        <v>738</v>
      </c>
      <c r="G117" s="46" t="s">
        <v>738</v>
      </c>
      <c r="H117" s="10"/>
    </row>
    <row r="118" spans="1:8" x14ac:dyDescent="0.35">
      <c r="A118" s="18" t="s">
        <v>406</v>
      </c>
      <c r="B118" s="32" t="s">
        <v>407</v>
      </c>
      <c r="C118" s="375">
        <v>0</v>
      </c>
      <c r="D118" s="378">
        <v>0</v>
      </c>
      <c r="E118" s="32"/>
      <c r="F118" s="46" t="s">
        <v>738</v>
      </c>
      <c r="G118" s="46" t="s">
        <v>738</v>
      </c>
    </row>
    <row r="119" spans="1:8" x14ac:dyDescent="0.35">
      <c r="A119" s="18" t="s">
        <v>408</v>
      </c>
      <c r="B119" s="32" t="s">
        <v>409</v>
      </c>
      <c r="C119" s="375">
        <v>0</v>
      </c>
      <c r="D119" s="378">
        <v>0</v>
      </c>
      <c r="E119" s="32"/>
      <c r="F119" s="46" t="s">
        <v>738</v>
      </c>
      <c r="G119" s="46" t="s">
        <v>738</v>
      </c>
    </row>
    <row r="120" spans="1:8" x14ac:dyDescent="0.35">
      <c r="A120" s="18" t="s">
        <v>410</v>
      </c>
      <c r="B120" s="32" t="s">
        <v>411</v>
      </c>
      <c r="C120" s="375">
        <v>0</v>
      </c>
      <c r="D120" s="378">
        <v>0</v>
      </c>
      <c r="E120" s="32"/>
      <c r="F120" s="46" t="s">
        <v>738</v>
      </c>
      <c r="G120" s="46" t="s">
        <v>738</v>
      </c>
    </row>
    <row r="121" spans="1:8" x14ac:dyDescent="0.35">
      <c r="A121" s="18" t="s">
        <v>412</v>
      </c>
      <c r="B121" s="18" t="s">
        <v>413</v>
      </c>
      <c r="C121" s="375">
        <v>0</v>
      </c>
      <c r="D121" s="378">
        <v>0</v>
      </c>
      <c r="F121" s="46" t="s">
        <v>738</v>
      </c>
      <c r="G121" s="46" t="s">
        <v>738</v>
      </c>
    </row>
    <row r="122" spans="1:8" x14ac:dyDescent="0.35">
      <c r="A122" s="18" t="s">
        <v>414</v>
      </c>
      <c r="B122" s="32" t="s">
        <v>415</v>
      </c>
      <c r="C122" s="375">
        <v>0</v>
      </c>
      <c r="D122" s="378">
        <v>0</v>
      </c>
      <c r="E122" s="32"/>
      <c r="F122" s="46" t="s">
        <v>738</v>
      </c>
      <c r="G122" s="46" t="s">
        <v>738</v>
      </c>
    </row>
    <row r="123" spans="1:8" x14ac:dyDescent="0.35">
      <c r="A123" s="18" t="s">
        <v>417</v>
      </c>
      <c r="B123" s="32" t="s">
        <v>416</v>
      </c>
      <c r="C123" s="375">
        <v>0</v>
      </c>
      <c r="D123" s="378">
        <v>0</v>
      </c>
      <c r="E123" s="32"/>
      <c r="F123" s="46" t="s">
        <v>738</v>
      </c>
      <c r="G123" s="46" t="s">
        <v>738</v>
      </c>
    </row>
    <row r="124" spans="1:8" x14ac:dyDescent="0.35">
      <c r="A124" s="18" t="s">
        <v>419</v>
      </c>
      <c r="B124" s="32" t="s">
        <v>418</v>
      </c>
      <c r="C124" s="375">
        <v>0</v>
      </c>
      <c r="D124" s="378">
        <v>0</v>
      </c>
      <c r="E124" s="32"/>
      <c r="F124" s="46" t="s">
        <v>738</v>
      </c>
      <c r="G124" s="46" t="s">
        <v>738</v>
      </c>
    </row>
    <row r="125" spans="1:8" x14ac:dyDescent="0.35">
      <c r="A125" s="18" t="s">
        <v>421</v>
      </c>
      <c r="B125" s="57" t="s">
        <v>420</v>
      </c>
      <c r="C125" s="375">
        <v>0</v>
      </c>
      <c r="D125" s="378">
        <v>0</v>
      </c>
      <c r="E125" s="32"/>
      <c r="F125" s="46" t="s">
        <v>738</v>
      </c>
      <c r="G125" s="46" t="s">
        <v>738</v>
      </c>
    </row>
    <row r="126" spans="1:8" x14ac:dyDescent="0.35">
      <c r="A126" s="18" t="s">
        <v>423</v>
      </c>
      <c r="B126" s="32" t="s">
        <v>422</v>
      </c>
      <c r="C126" s="375">
        <v>0</v>
      </c>
      <c r="D126" s="378">
        <v>0</v>
      </c>
      <c r="E126" s="32"/>
      <c r="F126" s="46" t="s">
        <v>738</v>
      </c>
      <c r="G126" s="46" t="s">
        <v>738</v>
      </c>
      <c r="H126" s="42"/>
    </row>
    <row r="127" spans="1:8" x14ac:dyDescent="0.35">
      <c r="A127" s="18" t="s">
        <v>425</v>
      </c>
      <c r="B127" s="32" t="s">
        <v>424</v>
      </c>
      <c r="C127" s="375">
        <v>0</v>
      </c>
      <c r="D127" s="378">
        <v>0</v>
      </c>
      <c r="E127" s="32"/>
      <c r="F127" s="46" t="s">
        <v>738</v>
      </c>
      <c r="G127" s="46" t="s">
        <v>738</v>
      </c>
      <c r="H127" s="12"/>
    </row>
    <row r="128" spans="1:8" x14ac:dyDescent="0.35">
      <c r="A128" s="18" t="s">
        <v>427</v>
      </c>
      <c r="B128" s="32" t="s">
        <v>426</v>
      </c>
      <c r="C128" s="375">
        <v>0</v>
      </c>
      <c r="D128" s="378">
        <v>0</v>
      </c>
      <c r="E128" s="32"/>
      <c r="F128" s="46" t="s">
        <v>738</v>
      </c>
      <c r="G128" s="46" t="s">
        <v>738</v>
      </c>
      <c r="H128" s="12"/>
    </row>
    <row r="129" spans="1:8" x14ac:dyDescent="0.35">
      <c r="A129" s="18" t="s">
        <v>428</v>
      </c>
      <c r="B129" s="32" t="s">
        <v>313</v>
      </c>
      <c r="C129" s="375">
        <v>7500000000</v>
      </c>
      <c r="D129" s="378" t="s">
        <v>1910</v>
      </c>
      <c r="E129" s="32"/>
      <c r="F129" s="46">
        <v>1</v>
      </c>
      <c r="G129" s="46">
        <v>0</v>
      </c>
      <c r="H129" s="12"/>
    </row>
    <row r="130" spans="1:8" x14ac:dyDescent="0.35">
      <c r="A130" s="18" t="s">
        <v>429</v>
      </c>
      <c r="B130" s="58" t="s">
        <v>315</v>
      </c>
      <c r="C130" s="375">
        <f>C129</f>
        <v>7500000000</v>
      </c>
      <c r="D130" s="378">
        <v>0</v>
      </c>
      <c r="E130" s="32"/>
      <c r="F130" s="43">
        <f>SUM(F112:F129)</f>
        <v>1</v>
      </c>
      <c r="G130" s="43">
        <f>SUM(G112:G129)</f>
        <v>0</v>
      </c>
      <c r="H130" s="12"/>
    </row>
    <row r="131" spans="1:8" x14ac:dyDescent="0.35">
      <c r="A131" s="18" t="s">
        <v>430</v>
      </c>
      <c r="B131" s="51" t="s">
        <v>317</v>
      </c>
      <c r="C131" s="175"/>
      <c r="D131" s="40"/>
      <c r="E131" s="32"/>
      <c r="F131" s="46" t="s">
        <v>738</v>
      </c>
      <c r="G131" s="46" t="s">
        <v>738</v>
      </c>
      <c r="H131" s="12"/>
    </row>
    <row r="132" spans="1:8" x14ac:dyDescent="0.35">
      <c r="A132" s="18" t="s">
        <v>431</v>
      </c>
      <c r="B132" s="51" t="s">
        <v>317</v>
      </c>
      <c r="C132" s="139"/>
      <c r="D132" s="40"/>
      <c r="E132" s="32"/>
      <c r="F132" s="46" t="s">
        <v>738</v>
      </c>
      <c r="G132" s="46" t="s">
        <v>738</v>
      </c>
      <c r="H132" s="12"/>
    </row>
    <row r="133" spans="1:8" x14ac:dyDescent="0.35">
      <c r="A133" s="18" t="s">
        <v>432</v>
      </c>
      <c r="B133" s="51" t="s">
        <v>317</v>
      </c>
      <c r="C133" s="139"/>
      <c r="D133" s="40"/>
      <c r="E133" s="32"/>
      <c r="F133" s="46" t="s">
        <v>738</v>
      </c>
      <c r="G133" s="46" t="s">
        <v>738</v>
      </c>
      <c r="H133" s="12"/>
    </row>
    <row r="134" spans="1:8" x14ac:dyDescent="0.35">
      <c r="A134" s="18" t="s">
        <v>433</v>
      </c>
      <c r="B134" s="51" t="s">
        <v>317</v>
      </c>
      <c r="C134" s="139"/>
      <c r="D134" s="40"/>
      <c r="E134" s="32"/>
      <c r="F134" s="46" t="s">
        <v>738</v>
      </c>
      <c r="G134" s="46" t="s">
        <v>738</v>
      </c>
      <c r="H134" s="12"/>
    </row>
    <row r="135" spans="1:8" x14ac:dyDescent="0.35">
      <c r="A135" s="18" t="s">
        <v>434</v>
      </c>
      <c r="B135" s="51" t="s">
        <v>317</v>
      </c>
      <c r="C135" s="139"/>
      <c r="D135" s="40"/>
      <c r="E135" s="32"/>
      <c r="F135" s="46" t="s">
        <v>738</v>
      </c>
      <c r="G135" s="46" t="s">
        <v>738</v>
      </c>
      <c r="H135" s="12"/>
    </row>
    <row r="136" spans="1:8" x14ac:dyDescent="0.35">
      <c r="A136" s="18" t="s">
        <v>435</v>
      </c>
      <c r="B136" s="51" t="s">
        <v>317</v>
      </c>
      <c r="C136" s="139"/>
      <c r="D136" s="40"/>
      <c r="E136" s="32"/>
      <c r="F136" s="46" t="s">
        <v>738</v>
      </c>
      <c r="G136" s="46" t="s">
        <v>738</v>
      </c>
      <c r="H136" s="12"/>
    </row>
    <row r="137" spans="1:8" x14ac:dyDescent="0.35">
      <c r="A137" s="36"/>
      <c r="B137" s="37" t="s">
        <v>436</v>
      </c>
      <c r="C137" s="138" t="s">
        <v>390</v>
      </c>
      <c r="D137" s="39" t="s">
        <v>391</v>
      </c>
      <c r="E137" s="38"/>
      <c r="F137" s="39" t="s">
        <v>392</v>
      </c>
      <c r="G137" s="39" t="s">
        <v>393</v>
      </c>
      <c r="H137" s="12"/>
    </row>
    <row r="138" spans="1:8" x14ac:dyDescent="0.35">
      <c r="A138" s="18" t="s">
        <v>437</v>
      </c>
      <c r="B138" s="32" t="s">
        <v>395</v>
      </c>
      <c r="C138" s="375">
        <f>SUMIFS('D. Insert Nat Trans Templ'!F3:F30,'D. Insert Nat Trans Templ'!A3:A30,"&gt;=1",'D. Insert Nat Trans Templ'!E3:E30,"=EUR")</f>
        <v>3300000000</v>
      </c>
      <c r="D138" s="379">
        <v>0</v>
      </c>
      <c r="E138" s="47"/>
      <c r="F138" s="46">
        <f>C138/C156</f>
        <v>1</v>
      </c>
      <c r="G138" s="46" t="s">
        <v>738</v>
      </c>
      <c r="H138" s="12"/>
    </row>
    <row r="139" spans="1:8" x14ac:dyDescent="0.35">
      <c r="A139" s="18" t="s">
        <v>438</v>
      </c>
      <c r="B139" s="32" t="s">
        <v>397</v>
      </c>
      <c r="C139" s="375">
        <f>SUMIFS('D. Insert Nat Trans Templ'!F3:F30,'D. Insert Nat Trans Templ'!A3:A30,"&gt;=1",'D. Insert Nat Trans Templ'!E3:E30,"=AUD")</f>
        <v>0</v>
      </c>
      <c r="D139" s="379">
        <f>SUMIFS('D. Insert Nat Trans Templ'!H3:H30,'D. Insert Nat Trans Templ'!A3:A30,"&gt;=1",'D. Insert Nat Trans Templ'!E3:E30,"=AUD")</f>
        <v>0</v>
      </c>
      <c r="E139" s="47"/>
      <c r="F139" s="46" t="s">
        <v>738</v>
      </c>
      <c r="G139" s="46" t="s">
        <v>738</v>
      </c>
      <c r="H139" s="12"/>
    </row>
    <row r="140" spans="1:8" x14ac:dyDescent="0.35">
      <c r="A140" s="18" t="s">
        <v>439</v>
      </c>
      <c r="B140" s="32" t="s">
        <v>399</v>
      </c>
      <c r="C140" s="375">
        <v>0</v>
      </c>
      <c r="D140" s="379">
        <v>0</v>
      </c>
      <c r="E140" s="47"/>
      <c r="F140" s="46" t="s">
        <v>738</v>
      </c>
      <c r="G140" s="46" t="s">
        <v>738</v>
      </c>
      <c r="H140" s="12"/>
    </row>
    <row r="141" spans="1:8" x14ac:dyDescent="0.35">
      <c r="A141" s="18" t="s">
        <v>440</v>
      </c>
      <c r="B141" s="32" t="s">
        <v>401</v>
      </c>
      <c r="C141" s="375">
        <v>0</v>
      </c>
      <c r="D141" s="379">
        <v>0</v>
      </c>
      <c r="E141" s="47"/>
      <c r="F141" s="46" t="s">
        <v>738</v>
      </c>
      <c r="G141" s="46" t="s">
        <v>738</v>
      </c>
      <c r="H141" s="12"/>
    </row>
    <row r="142" spans="1:8" x14ac:dyDescent="0.35">
      <c r="A142" s="18" t="s">
        <v>441</v>
      </c>
      <c r="B142" s="32" t="s">
        <v>403</v>
      </c>
      <c r="C142" s="375">
        <f>SUMIFS('D. Insert Nat Trans Templ'!F3:F30,'D. Insert Nat Trans Templ'!A3:A30,"&gt;=1",'D. Insert Nat Trans Templ'!E3:E30,"=CHF")</f>
        <v>0</v>
      </c>
      <c r="D142" s="379">
        <f>SUMIFS('D. Insert Nat Trans Templ'!H3:H30,'D. Insert Nat Trans Templ'!A3:A30,"&gt;=1",'D. Insert Nat Trans Templ'!E3:E30,"=CHF")</f>
        <v>0</v>
      </c>
      <c r="E142" s="47"/>
      <c r="F142" s="46" t="s">
        <v>738</v>
      </c>
      <c r="G142" s="46" t="s">
        <v>738</v>
      </c>
      <c r="H142" s="12"/>
    </row>
    <row r="143" spans="1:8" x14ac:dyDescent="0.35">
      <c r="A143" s="18" t="s">
        <v>442</v>
      </c>
      <c r="B143" s="32" t="s">
        <v>405</v>
      </c>
      <c r="C143" s="375">
        <v>0</v>
      </c>
      <c r="D143" s="379">
        <v>0</v>
      </c>
      <c r="E143" s="32"/>
      <c r="F143" s="46" t="s">
        <v>738</v>
      </c>
      <c r="G143" s="46" t="s">
        <v>738</v>
      </c>
      <c r="H143" s="12"/>
    </row>
    <row r="144" spans="1:8" x14ac:dyDescent="0.35">
      <c r="A144" s="18" t="s">
        <v>443</v>
      </c>
      <c r="B144" s="32" t="s">
        <v>407</v>
      </c>
      <c r="C144" s="375">
        <v>0</v>
      </c>
      <c r="D144" s="379">
        <v>0</v>
      </c>
      <c r="E144" s="32"/>
      <c r="F144" s="46" t="s">
        <v>738</v>
      </c>
      <c r="G144" s="46" t="s">
        <v>738</v>
      </c>
      <c r="H144" s="12"/>
    </row>
    <row r="145" spans="1:8" x14ac:dyDescent="0.35">
      <c r="A145" s="18" t="s">
        <v>444</v>
      </c>
      <c r="B145" s="32" t="s">
        <v>409</v>
      </c>
      <c r="C145" s="375">
        <f>SUMIFS('D. Insert Nat Trans Templ'!F3:F30,'D. Insert Nat Trans Templ'!A3:A30,"&gt;=1",'D. Insert Nat Trans Templ'!E3:E30,"=GBP")</f>
        <v>0</v>
      </c>
      <c r="D145" s="379">
        <f>SUMIFS('D. Insert Nat Trans Templ'!H3:H30,'D. Insert Nat Trans Templ'!A3:A30,"&gt;=1",'D. Insert Nat Trans Templ'!E3:E30,"=GBP")</f>
        <v>0</v>
      </c>
      <c r="E145" s="32"/>
      <c r="F145" s="46" t="s">
        <v>738</v>
      </c>
      <c r="G145" s="46" t="s">
        <v>738</v>
      </c>
      <c r="H145" s="12"/>
    </row>
    <row r="146" spans="1:8" x14ac:dyDescent="0.35">
      <c r="A146" s="18" t="s">
        <v>445</v>
      </c>
      <c r="B146" s="32" t="s">
        <v>411</v>
      </c>
      <c r="C146" s="375">
        <v>0</v>
      </c>
      <c r="D146" s="379">
        <v>0</v>
      </c>
      <c r="E146" s="32"/>
      <c r="F146" s="46" t="s">
        <v>738</v>
      </c>
      <c r="G146" s="46" t="s">
        <v>738</v>
      </c>
      <c r="H146" s="12"/>
    </row>
    <row r="147" spans="1:8" x14ac:dyDescent="0.35">
      <c r="A147" s="18" t="s">
        <v>446</v>
      </c>
      <c r="B147" s="18" t="s">
        <v>413</v>
      </c>
      <c r="C147" s="375">
        <v>0</v>
      </c>
      <c r="D147" s="379">
        <v>0</v>
      </c>
      <c r="F147" s="46" t="s">
        <v>738</v>
      </c>
      <c r="G147" s="46" t="s">
        <v>738</v>
      </c>
      <c r="H147" s="12"/>
    </row>
    <row r="148" spans="1:8" x14ac:dyDescent="0.35">
      <c r="A148" s="18" t="s">
        <v>447</v>
      </c>
      <c r="B148" s="32" t="s">
        <v>415</v>
      </c>
      <c r="C148" s="375">
        <v>0</v>
      </c>
      <c r="D148" s="379">
        <v>0</v>
      </c>
      <c r="E148" s="32"/>
      <c r="F148" s="46" t="s">
        <v>738</v>
      </c>
      <c r="G148" s="46" t="s">
        <v>738</v>
      </c>
      <c r="H148" s="12"/>
    </row>
    <row r="149" spans="1:8" x14ac:dyDescent="0.35">
      <c r="A149" s="18" t="s">
        <v>448</v>
      </c>
      <c r="B149" s="32" t="s">
        <v>416</v>
      </c>
      <c r="C149" s="375">
        <v>0</v>
      </c>
      <c r="D149" s="379">
        <v>0</v>
      </c>
      <c r="E149" s="32"/>
      <c r="F149" s="46" t="s">
        <v>738</v>
      </c>
      <c r="G149" s="46" t="s">
        <v>738</v>
      </c>
      <c r="H149" s="12"/>
    </row>
    <row r="150" spans="1:8" x14ac:dyDescent="0.35">
      <c r="A150" s="18" t="s">
        <v>449</v>
      </c>
      <c r="B150" s="32" t="s">
        <v>418</v>
      </c>
      <c r="C150" s="375">
        <v>0</v>
      </c>
      <c r="D150" s="379">
        <v>0</v>
      </c>
      <c r="E150" s="32"/>
      <c r="F150" s="46" t="s">
        <v>738</v>
      </c>
      <c r="G150" s="46" t="s">
        <v>738</v>
      </c>
      <c r="H150" s="12"/>
    </row>
    <row r="151" spans="1:8" x14ac:dyDescent="0.35">
      <c r="A151" s="18" t="s">
        <v>450</v>
      </c>
      <c r="B151" s="57" t="s">
        <v>420</v>
      </c>
      <c r="C151" s="375">
        <v>0</v>
      </c>
      <c r="D151" s="379">
        <v>0</v>
      </c>
      <c r="E151" s="32"/>
      <c r="F151" s="46" t="s">
        <v>738</v>
      </c>
      <c r="G151" s="46" t="s">
        <v>738</v>
      </c>
      <c r="H151" s="12"/>
    </row>
    <row r="152" spans="1:8" x14ac:dyDescent="0.35">
      <c r="A152" s="18" t="s">
        <v>451</v>
      </c>
      <c r="B152" s="32" t="s">
        <v>422</v>
      </c>
      <c r="C152" s="375">
        <v>0</v>
      </c>
      <c r="D152" s="379">
        <v>0</v>
      </c>
      <c r="E152" s="32"/>
      <c r="F152" s="46" t="s">
        <v>738</v>
      </c>
      <c r="G152" s="46" t="s">
        <v>738</v>
      </c>
      <c r="H152" s="12"/>
    </row>
    <row r="153" spans="1:8" x14ac:dyDescent="0.35">
      <c r="A153" s="18" t="s">
        <v>452</v>
      </c>
      <c r="B153" s="32" t="s">
        <v>424</v>
      </c>
      <c r="C153" s="375">
        <v>0</v>
      </c>
      <c r="D153" s="379">
        <v>0</v>
      </c>
      <c r="E153" s="32"/>
      <c r="F153" s="46" t="s">
        <v>738</v>
      </c>
      <c r="G153" s="46" t="s">
        <v>738</v>
      </c>
      <c r="H153" s="12"/>
    </row>
    <row r="154" spans="1:8" x14ac:dyDescent="0.35">
      <c r="A154" s="18" t="s">
        <v>453</v>
      </c>
      <c r="B154" s="32" t="s">
        <v>426</v>
      </c>
      <c r="C154" s="375">
        <f>SUMIFS('D. Insert Nat Trans Templ'!F3:F30,'D. Insert Nat Trans Templ'!A3:A30,"&gt;=1",'D. Insert Nat Trans Templ'!E3:E30,"=USD")</f>
        <v>0</v>
      </c>
      <c r="D154" s="379">
        <f>SUMIFS('D. Insert Nat Trans Templ'!H3:H30,'D. Insert Nat Trans Templ'!A3:A30,"&gt;=1",'D. Insert Nat Trans Templ'!E3:E30,"=USD")</f>
        <v>0</v>
      </c>
      <c r="E154" s="32"/>
      <c r="F154" s="46" t="s">
        <v>738</v>
      </c>
      <c r="G154" s="46" t="s">
        <v>738</v>
      </c>
      <c r="H154" s="12"/>
    </row>
    <row r="155" spans="1:8" x14ac:dyDescent="0.35">
      <c r="A155" s="18" t="s">
        <v>454</v>
      </c>
      <c r="B155" s="32" t="s">
        <v>3112</v>
      </c>
      <c r="C155" s="375">
        <v>0</v>
      </c>
      <c r="D155" s="379">
        <f>SUMIFS('D. Insert Nat Trans Templ'!H3:H30,'D. Insert Nat Trans Templ'!A3:A30,"&gt;=1",'D. Insert Nat Trans Templ'!E3:E30,"=EUR")</f>
        <v>5723467257</v>
      </c>
      <c r="E155" s="32"/>
      <c r="F155" s="46" t="s">
        <v>738</v>
      </c>
      <c r="G155" s="46">
        <f>D155/D156</f>
        <v>1</v>
      </c>
      <c r="H155" s="12"/>
    </row>
    <row r="156" spans="1:8" x14ac:dyDescent="0.35">
      <c r="A156" s="18" t="s">
        <v>455</v>
      </c>
      <c r="B156" s="58" t="s">
        <v>315</v>
      </c>
      <c r="C156" s="375">
        <f>SUM(C138:C155)</f>
        <v>3300000000</v>
      </c>
      <c r="D156" s="379">
        <f>SUM(D138:D155)</f>
        <v>5723467257</v>
      </c>
      <c r="E156" s="32"/>
      <c r="F156" s="43">
        <f>SUM(F138:F155)</f>
        <v>1</v>
      </c>
      <c r="G156" s="43">
        <f>SUM(G138:G155)</f>
        <v>1</v>
      </c>
      <c r="H156" s="12"/>
    </row>
    <row r="157" spans="1:8" x14ac:dyDescent="0.35">
      <c r="A157" s="18" t="s">
        <v>456</v>
      </c>
      <c r="B157" s="51" t="s">
        <v>317</v>
      </c>
      <c r="C157" s="139"/>
      <c r="D157" s="40"/>
      <c r="E157" s="32"/>
      <c r="F157" s="46" t="s">
        <v>738</v>
      </c>
      <c r="G157" s="46" t="s">
        <v>738</v>
      </c>
      <c r="H157" s="12"/>
    </row>
    <row r="158" spans="1:8" x14ac:dyDescent="0.35">
      <c r="A158" s="18" t="s">
        <v>457</v>
      </c>
      <c r="B158" s="51" t="s">
        <v>317</v>
      </c>
      <c r="C158" s="139"/>
      <c r="D158" s="40"/>
      <c r="E158" s="32"/>
      <c r="F158" s="46" t="s">
        <v>738</v>
      </c>
      <c r="G158" s="46" t="s">
        <v>738</v>
      </c>
      <c r="H158" s="12"/>
    </row>
    <row r="159" spans="1:8" x14ac:dyDescent="0.35">
      <c r="A159" s="18" t="s">
        <v>458</v>
      </c>
      <c r="B159" s="51" t="s">
        <v>317</v>
      </c>
      <c r="C159" s="139"/>
      <c r="D159" s="40"/>
      <c r="E159" s="32"/>
      <c r="F159" s="46" t="s">
        <v>738</v>
      </c>
      <c r="G159" s="46" t="s">
        <v>738</v>
      </c>
      <c r="H159" s="12"/>
    </row>
    <row r="160" spans="1:8" x14ac:dyDescent="0.35">
      <c r="A160" s="18" t="s">
        <v>459</v>
      </c>
      <c r="B160" s="51" t="s">
        <v>317</v>
      </c>
      <c r="C160" s="139"/>
      <c r="D160" s="40"/>
      <c r="E160" s="32"/>
      <c r="F160" s="46" t="s">
        <v>738</v>
      </c>
      <c r="G160" s="46" t="s">
        <v>738</v>
      </c>
      <c r="H160" s="12"/>
    </row>
    <row r="161" spans="1:8" x14ac:dyDescent="0.35">
      <c r="A161" s="18" t="s">
        <v>460</v>
      </c>
      <c r="B161" s="51" t="s">
        <v>317</v>
      </c>
      <c r="C161" s="139"/>
      <c r="D161" s="40"/>
      <c r="E161" s="32"/>
      <c r="F161" s="46" t="s">
        <v>738</v>
      </c>
      <c r="G161" s="46" t="s">
        <v>738</v>
      </c>
      <c r="H161" s="12"/>
    </row>
    <row r="162" spans="1:8" x14ac:dyDescent="0.35">
      <c r="A162" s="18" t="s">
        <v>461</v>
      </c>
      <c r="B162" s="51" t="s">
        <v>317</v>
      </c>
      <c r="C162" s="139"/>
      <c r="D162" s="40"/>
      <c r="E162" s="32"/>
      <c r="F162" s="46" t="s">
        <v>738</v>
      </c>
      <c r="G162" s="46" t="s">
        <v>738</v>
      </c>
      <c r="H162" s="12"/>
    </row>
    <row r="163" spans="1:8" x14ac:dyDescent="0.35">
      <c r="A163" s="36"/>
      <c r="B163" s="37" t="s">
        <v>462</v>
      </c>
      <c r="C163" s="168" t="s">
        <v>390</v>
      </c>
      <c r="D163" s="53" t="s">
        <v>391</v>
      </c>
      <c r="E163" s="38"/>
      <c r="F163" s="53" t="s">
        <v>392</v>
      </c>
      <c r="G163" s="53" t="s">
        <v>393</v>
      </c>
      <c r="H163" s="12"/>
    </row>
    <row r="164" spans="1:8" x14ac:dyDescent="0.35">
      <c r="A164" s="18" t="s">
        <v>463</v>
      </c>
      <c r="B164" s="12" t="s">
        <v>464</v>
      </c>
      <c r="C164" s="375">
        <f>SUMIFS('D. Insert Nat Trans Templ'!H3:H30,'D. Insert Nat Trans Templ'!M3:M30,"=Fixed")</f>
        <v>5723467257</v>
      </c>
      <c r="D164" s="379" t="s">
        <v>1910</v>
      </c>
      <c r="E164" s="63"/>
      <c r="F164" s="46">
        <f>C164/C$167</f>
        <v>1</v>
      </c>
      <c r="G164" s="46" t="str">
        <f>IF(OR(D164="ND2",$D$167=0),"",D164/D$167)</f>
        <v/>
      </c>
      <c r="H164" s="12"/>
    </row>
    <row r="165" spans="1:8" x14ac:dyDescent="0.35">
      <c r="A165" s="18" t="s">
        <v>465</v>
      </c>
      <c r="B165" s="12" t="s">
        <v>466</v>
      </c>
      <c r="C165" s="375">
        <f>SUMIFS('D. Insert Nat Trans Templ'!H3:H30,'D. Insert Nat Trans Templ'!M3:M30,"=Float")</f>
        <v>0</v>
      </c>
      <c r="D165" s="379">
        <f>SUMIFS('D. Insert Nat Trans Templ'!H3:H30,'D. Insert Nat Trans Templ'!M3:M30,"=Fixed")</f>
        <v>5723467257</v>
      </c>
      <c r="E165" s="63"/>
      <c r="F165" s="46">
        <f t="shared" ref="F165:F166" si="3">C165/C$167</f>
        <v>0</v>
      </c>
      <c r="G165" s="46">
        <f t="shared" ref="G165:G167" si="4">IF(OR(D165="ND2",$D$167=0),"",D165/D$167)</f>
        <v>1</v>
      </c>
      <c r="H165" s="12"/>
    </row>
    <row r="166" spans="1:8" x14ac:dyDescent="0.35">
      <c r="A166" s="18" t="s">
        <v>467</v>
      </c>
      <c r="B166" s="12" t="s">
        <v>313</v>
      </c>
      <c r="C166" s="375">
        <v>0</v>
      </c>
      <c r="D166" s="379">
        <v>0</v>
      </c>
      <c r="E166" s="63"/>
      <c r="F166" s="46">
        <f t="shared" si="3"/>
        <v>0</v>
      </c>
      <c r="G166" s="46">
        <f t="shared" si="4"/>
        <v>0</v>
      </c>
      <c r="H166" s="12"/>
    </row>
    <row r="167" spans="1:8" x14ac:dyDescent="0.35">
      <c r="A167" s="18" t="s">
        <v>468</v>
      </c>
      <c r="B167" s="64" t="s">
        <v>315</v>
      </c>
      <c r="C167" s="380">
        <f>SUM(C164:C166)</f>
        <v>5723467257</v>
      </c>
      <c r="D167" s="381">
        <f>SUM(D164:D166)</f>
        <v>5723467257</v>
      </c>
      <c r="E167" s="63"/>
      <c r="F167" s="66">
        <f>SUM(F164:F166)</f>
        <v>1</v>
      </c>
      <c r="G167" s="46">
        <f t="shared" si="4"/>
        <v>1</v>
      </c>
      <c r="H167" s="12"/>
    </row>
    <row r="168" spans="1:8" x14ac:dyDescent="0.35">
      <c r="A168" s="18" t="s">
        <v>469</v>
      </c>
      <c r="B168" s="64"/>
      <c r="C168" s="170"/>
      <c r="D168" s="65"/>
      <c r="E168" s="63"/>
      <c r="F168" s="63"/>
      <c r="G168" s="57"/>
      <c r="H168" s="12"/>
    </row>
    <row r="169" spans="1:8" x14ac:dyDescent="0.35">
      <c r="A169" s="18" t="s">
        <v>470</v>
      </c>
      <c r="B169" s="64"/>
      <c r="C169" s="170"/>
      <c r="D169" s="65"/>
      <c r="E169" s="63"/>
      <c r="F169" s="63"/>
      <c r="G169" s="57"/>
      <c r="H169" s="12"/>
    </row>
    <row r="170" spans="1:8" x14ac:dyDescent="0.35">
      <c r="A170" s="18" t="s">
        <v>471</v>
      </c>
      <c r="B170" s="64"/>
      <c r="C170" s="170"/>
      <c r="D170" s="65"/>
      <c r="E170" s="63"/>
      <c r="F170" s="63"/>
      <c r="G170" s="57"/>
      <c r="H170" s="12"/>
    </row>
    <row r="171" spans="1:8" x14ac:dyDescent="0.35">
      <c r="A171" s="18" t="s">
        <v>472</v>
      </c>
      <c r="B171" s="64"/>
      <c r="C171" s="170"/>
      <c r="D171" s="65"/>
      <c r="E171" s="63"/>
      <c r="F171" s="63"/>
      <c r="G171" s="57"/>
      <c r="H171" s="12"/>
    </row>
    <row r="172" spans="1:8" x14ac:dyDescent="0.35">
      <c r="A172" s="18" t="s">
        <v>473</v>
      </c>
      <c r="B172" s="64"/>
      <c r="C172" s="170"/>
      <c r="D172" s="65"/>
      <c r="E172" s="63"/>
      <c r="F172" s="63"/>
      <c r="G172" s="57"/>
      <c r="H172" s="12"/>
    </row>
    <row r="173" spans="1:8" x14ac:dyDescent="0.35">
      <c r="A173" s="36"/>
      <c r="B173" s="37" t="s">
        <v>474</v>
      </c>
      <c r="C173" s="137" t="s">
        <v>279</v>
      </c>
      <c r="D173" s="36"/>
      <c r="E173" s="38"/>
      <c r="F173" s="39" t="s">
        <v>475</v>
      </c>
      <c r="G173" s="39"/>
      <c r="H173" s="12"/>
    </row>
    <row r="174" spans="1:8" x14ac:dyDescent="0.35">
      <c r="A174" s="18" t="s">
        <v>476</v>
      </c>
      <c r="B174" s="32" t="s">
        <v>477</v>
      </c>
      <c r="C174" s="375">
        <v>435952200.23000002</v>
      </c>
      <c r="D174" s="29"/>
      <c r="E174" s="21"/>
      <c r="F174" s="46">
        <f>C174/C179</f>
        <v>1</v>
      </c>
      <c r="G174" s="47"/>
      <c r="H174" s="12"/>
    </row>
    <row r="175" spans="1:8" x14ac:dyDescent="0.35">
      <c r="A175" s="18" t="s">
        <v>478</v>
      </c>
      <c r="B175" s="32" t="s">
        <v>479</v>
      </c>
      <c r="C175" s="375">
        <v>0</v>
      </c>
      <c r="E175" s="52"/>
      <c r="F175" s="46">
        <v>0</v>
      </c>
      <c r="G175" s="47"/>
      <c r="H175" s="12"/>
    </row>
    <row r="176" spans="1:8" x14ac:dyDescent="0.35">
      <c r="A176" s="18" t="s">
        <v>480</v>
      </c>
      <c r="B176" s="32" t="s">
        <v>481</v>
      </c>
      <c r="C176" s="375">
        <v>0</v>
      </c>
      <c r="E176" s="52"/>
      <c r="F176" s="46">
        <v>0</v>
      </c>
      <c r="G176" s="47"/>
      <c r="H176" s="12"/>
    </row>
    <row r="177" spans="1:8" x14ac:dyDescent="0.35">
      <c r="A177" s="18" t="s">
        <v>482</v>
      </c>
      <c r="B177" s="32" t="s">
        <v>483</v>
      </c>
      <c r="C177" s="375">
        <v>0</v>
      </c>
      <c r="E177" s="52"/>
      <c r="F177" s="46">
        <f>C177/C179</f>
        <v>0</v>
      </c>
      <c r="G177" s="47"/>
      <c r="H177" s="12"/>
    </row>
    <row r="178" spans="1:8" x14ac:dyDescent="0.35">
      <c r="A178" s="18" t="s">
        <v>484</v>
      </c>
      <c r="B178" s="32" t="s">
        <v>313</v>
      </c>
      <c r="C178" s="375">
        <v>0</v>
      </c>
      <c r="E178" s="52"/>
      <c r="F178" s="46">
        <v>0</v>
      </c>
      <c r="G178" s="47"/>
      <c r="H178" s="12"/>
    </row>
    <row r="179" spans="1:8" x14ac:dyDescent="0.35">
      <c r="A179" s="18" t="s">
        <v>485</v>
      </c>
      <c r="B179" s="58" t="s">
        <v>315</v>
      </c>
      <c r="C179" s="372">
        <f>SUM(C174:C178)</f>
        <v>435952200.23000002</v>
      </c>
      <c r="E179" s="52"/>
      <c r="F179" s="50">
        <f>SUM(F174:F178)</f>
        <v>1</v>
      </c>
      <c r="G179" s="47"/>
      <c r="H179" s="12"/>
    </row>
    <row r="180" spans="1:8" x14ac:dyDescent="0.35">
      <c r="A180" s="18" t="s">
        <v>486</v>
      </c>
      <c r="B180" s="67" t="s">
        <v>487</v>
      </c>
      <c r="C180" s="139"/>
      <c r="E180" s="52"/>
      <c r="F180" s="46" t="s">
        <v>738</v>
      </c>
      <c r="G180" s="47"/>
      <c r="H180" s="12"/>
    </row>
    <row r="181" spans="1:8" ht="29" x14ac:dyDescent="0.35">
      <c r="A181" s="18" t="s">
        <v>488</v>
      </c>
      <c r="B181" s="67" t="s">
        <v>489</v>
      </c>
      <c r="C181" s="171"/>
      <c r="D181" s="67"/>
      <c r="E181" s="67"/>
      <c r="F181" s="46" t="s">
        <v>738</v>
      </c>
      <c r="G181" s="67"/>
      <c r="H181" s="67"/>
    </row>
    <row r="182" spans="1:8" ht="29" x14ac:dyDescent="0.35">
      <c r="A182" s="18" t="s">
        <v>490</v>
      </c>
      <c r="B182" s="67" t="s">
        <v>491</v>
      </c>
      <c r="C182" s="139"/>
      <c r="E182" s="52"/>
      <c r="F182" s="46" t="s">
        <v>738</v>
      </c>
      <c r="G182" s="47"/>
      <c r="H182" s="12"/>
    </row>
    <row r="183" spans="1:8" x14ac:dyDescent="0.35">
      <c r="A183" s="18" t="s">
        <v>492</v>
      </c>
      <c r="B183" s="67" t="s">
        <v>493</v>
      </c>
      <c r="C183" s="139"/>
      <c r="E183" s="52"/>
      <c r="F183" s="46" t="s">
        <v>738</v>
      </c>
      <c r="G183" s="47"/>
      <c r="H183" s="12"/>
    </row>
    <row r="184" spans="1:8" x14ac:dyDescent="0.35">
      <c r="A184" s="18" t="s">
        <v>494</v>
      </c>
      <c r="B184" s="67" t="s">
        <v>495</v>
      </c>
      <c r="C184" s="171"/>
      <c r="D184" s="67"/>
      <c r="E184" s="67"/>
      <c r="F184" s="46" t="s">
        <v>738</v>
      </c>
      <c r="G184" s="67"/>
      <c r="H184" s="67"/>
    </row>
    <row r="185" spans="1:8" x14ac:dyDescent="0.35">
      <c r="A185" s="18" t="s">
        <v>496</v>
      </c>
      <c r="B185" s="67" t="s">
        <v>497</v>
      </c>
      <c r="C185" s="139"/>
      <c r="E185" s="52"/>
      <c r="F185" s="46" t="s">
        <v>738</v>
      </c>
      <c r="G185" s="47"/>
      <c r="H185" s="12"/>
    </row>
    <row r="186" spans="1:8" x14ac:dyDescent="0.35">
      <c r="A186" s="18" t="s">
        <v>498</v>
      </c>
      <c r="B186" s="67" t="s">
        <v>499</v>
      </c>
      <c r="C186" s="139"/>
      <c r="E186" s="52"/>
      <c r="F186" s="46" t="s">
        <v>738</v>
      </c>
      <c r="G186" s="47"/>
      <c r="H186" s="12"/>
    </row>
    <row r="187" spans="1:8" x14ac:dyDescent="0.35">
      <c r="A187" s="18" t="s">
        <v>500</v>
      </c>
      <c r="B187" s="67" t="s">
        <v>501</v>
      </c>
      <c r="C187" s="139"/>
      <c r="E187" s="52"/>
      <c r="F187" s="46" t="s">
        <v>738</v>
      </c>
      <c r="G187" s="47"/>
      <c r="H187" s="12"/>
    </row>
    <row r="188" spans="1:8" x14ac:dyDescent="0.35">
      <c r="A188" s="18" t="s">
        <v>502</v>
      </c>
      <c r="B188" s="67"/>
      <c r="E188" s="52"/>
      <c r="F188" s="47"/>
      <c r="G188" s="47"/>
      <c r="H188" s="12"/>
    </row>
    <row r="189" spans="1:8" x14ac:dyDescent="0.35">
      <c r="A189" s="18" t="s">
        <v>503</v>
      </c>
      <c r="B189" s="67"/>
      <c r="E189" s="52"/>
      <c r="F189" s="47"/>
      <c r="G189" s="47"/>
      <c r="H189" s="12"/>
    </row>
    <row r="190" spans="1:8" x14ac:dyDescent="0.35">
      <c r="A190" s="18" t="s">
        <v>504</v>
      </c>
      <c r="B190" s="67"/>
      <c r="E190" s="52"/>
      <c r="F190" s="47"/>
      <c r="G190" s="47"/>
      <c r="H190" s="12"/>
    </row>
    <row r="191" spans="1:8" x14ac:dyDescent="0.35">
      <c r="A191" s="18" t="s">
        <v>505</v>
      </c>
      <c r="B191" s="51"/>
      <c r="E191" s="52"/>
      <c r="F191" s="47"/>
      <c r="G191" s="47"/>
      <c r="H191" s="12"/>
    </row>
    <row r="192" spans="1:8" x14ac:dyDescent="0.35">
      <c r="A192" s="36"/>
      <c r="B192" s="37" t="s">
        <v>506</v>
      </c>
      <c r="C192" s="137" t="s">
        <v>279</v>
      </c>
      <c r="D192" s="36"/>
      <c r="E192" s="38"/>
      <c r="F192" s="39" t="s">
        <v>475</v>
      </c>
      <c r="G192" s="39"/>
      <c r="H192" s="12"/>
    </row>
    <row r="193" spans="1:8" x14ac:dyDescent="0.35">
      <c r="A193" s="18" t="s">
        <v>507</v>
      </c>
      <c r="B193" s="32" t="s">
        <v>508</v>
      </c>
      <c r="C193" s="382">
        <f>C179</f>
        <v>435952200.23000002</v>
      </c>
      <c r="E193" s="45"/>
      <c r="F193" s="46">
        <f>C193/C208</f>
        <v>1</v>
      </c>
      <c r="G193" s="47"/>
      <c r="H193" s="12"/>
    </row>
    <row r="194" spans="1:8" x14ac:dyDescent="0.35">
      <c r="A194" s="18" t="s">
        <v>509</v>
      </c>
      <c r="B194" s="32" t="s">
        <v>510</v>
      </c>
      <c r="C194" s="383" t="s">
        <v>250</v>
      </c>
      <c r="E194" s="52"/>
      <c r="F194" s="46" t="s">
        <v>738</v>
      </c>
      <c r="G194" s="52"/>
      <c r="H194" s="12"/>
    </row>
    <row r="195" spans="1:8" x14ac:dyDescent="0.35">
      <c r="A195" s="18" t="s">
        <v>511</v>
      </c>
      <c r="B195" s="32" t="s">
        <v>512</v>
      </c>
      <c r="C195" s="383" t="s">
        <v>250</v>
      </c>
      <c r="E195" s="52"/>
      <c r="F195" s="46" t="s">
        <v>738</v>
      </c>
      <c r="G195" s="52"/>
      <c r="H195" s="12"/>
    </row>
    <row r="196" spans="1:8" x14ac:dyDescent="0.35">
      <c r="A196" s="18" t="s">
        <v>513</v>
      </c>
      <c r="B196" s="32" t="s">
        <v>514</v>
      </c>
      <c r="C196" s="383" t="s">
        <v>250</v>
      </c>
      <c r="E196" s="52"/>
      <c r="F196" s="46" t="s">
        <v>738</v>
      </c>
      <c r="G196" s="52"/>
      <c r="H196" s="12"/>
    </row>
    <row r="197" spans="1:8" x14ac:dyDescent="0.35">
      <c r="A197" s="18" t="s">
        <v>515</v>
      </c>
      <c r="B197" s="32" t="s">
        <v>516</v>
      </c>
      <c r="C197" s="383" t="s">
        <v>250</v>
      </c>
      <c r="E197" s="52"/>
      <c r="F197" s="46" t="s">
        <v>738</v>
      </c>
      <c r="G197" s="52"/>
      <c r="H197" s="12"/>
    </row>
    <row r="198" spans="1:8" x14ac:dyDescent="0.35">
      <c r="A198" s="18" t="s">
        <v>517</v>
      </c>
      <c r="B198" s="32" t="s">
        <v>518</v>
      </c>
      <c r="C198" s="383" t="s">
        <v>250</v>
      </c>
      <c r="E198" s="52"/>
      <c r="F198" s="46" t="s">
        <v>738</v>
      </c>
      <c r="G198" s="52"/>
      <c r="H198" s="12"/>
    </row>
    <row r="199" spans="1:8" x14ac:dyDescent="0.35">
      <c r="A199" s="18" t="s">
        <v>519</v>
      </c>
      <c r="B199" s="32" t="s">
        <v>520</v>
      </c>
      <c r="C199" s="383" t="s">
        <v>250</v>
      </c>
      <c r="E199" s="52"/>
      <c r="F199" s="46" t="s">
        <v>738</v>
      </c>
      <c r="G199" s="52"/>
      <c r="H199" s="12"/>
    </row>
    <row r="200" spans="1:8" x14ac:dyDescent="0.35">
      <c r="A200" s="18" t="s">
        <v>521</v>
      </c>
      <c r="B200" s="32" t="s">
        <v>522</v>
      </c>
      <c r="C200" s="383" t="s">
        <v>250</v>
      </c>
      <c r="E200" s="52"/>
      <c r="F200" s="46" t="s">
        <v>738</v>
      </c>
      <c r="G200" s="52"/>
      <c r="H200" s="12"/>
    </row>
    <row r="201" spans="1:8" x14ac:dyDescent="0.35">
      <c r="A201" s="18" t="s">
        <v>523</v>
      </c>
      <c r="B201" s="32" t="s">
        <v>524</v>
      </c>
      <c r="C201" s="383" t="s">
        <v>250</v>
      </c>
      <c r="E201" s="52"/>
      <c r="F201" s="46" t="s">
        <v>738</v>
      </c>
      <c r="G201" s="52"/>
      <c r="H201" s="12"/>
    </row>
    <row r="202" spans="1:8" x14ac:dyDescent="0.35">
      <c r="A202" s="18" t="s">
        <v>525</v>
      </c>
      <c r="B202" s="32" t="s">
        <v>526</v>
      </c>
      <c r="C202" s="383" t="s">
        <v>250</v>
      </c>
      <c r="E202" s="52"/>
      <c r="F202" s="46" t="s">
        <v>738</v>
      </c>
      <c r="G202" s="52"/>
      <c r="H202" s="12"/>
    </row>
    <row r="203" spans="1:8" x14ac:dyDescent="0.35">
      <c r="A203" s="18" t="s">
        <v>527</v>
      </c>
      <c r="B203" s="32" t="s">
        <v>528</v>
      </c>
      <c r="C203" s="383" t="s">
        <v>250</v>
      </c>
      <c r="E203" s="52"/>
      <c r="F203" s="46" t="s">
        <v>738</v>
      </c>
      <c r="G203" s="52"/>
      <c r="H203" s="12"/>
    </row>
    <row r="204" spans="1:8" x14ac:dyDescent="0.35">
      <c r="A204" s="18" t="s">
        <v>529</v>
      </c>
      <c r="B204" s="32" t="s">
        <v>530</v>
      </c>
      <c r="C204" s="383" t="s">
        <v>250</v>
      </c>
      <c r="E204" s="52"/>
      <c r="F204" s="46" t="s">
        <v>738</v>
      </c>
      <c r="G204" s="52"/>
      <c r="H204" s="12"/>
    </row>
    <row r="205" spans="1:8" x14ac:dyDescent="0.35">
      <c r="A205" s="18" t="s">
        <v>531</v>
      </c>
      <c r="B205" s="32" t="s">
        <v>532</v>
      </c>
      <c r="C205" s="383" t="s">
        <v>250</v>
      </c>
      <c r="E205" s="52"/>
      <c r="F205" s="46" t="s">
        <v>738</v>
      </c>
      <c r="G205" s="52"/>
      <c r="H205" s="12"/>
    </row>
    <row r="206" spans="1:8" x14ac:dyDescent="0.35">
      <c r="A206" s="18" t="s">
        <v>533</v>
      </c>
      <c r="B206" s="32" t="s">
        <v>313</v>
      </c>
      <c r="C206" s="383" t="s">
        <v>250</v>
      </c>
      <c r="E206" s="52"/>
      <c r="F206" s="46" t="s">
        <v>738</v>
      </c>
      <c r="G206" s="52"/>
      <c r="H206" s="12"/>
    </row>
    <row r="207" spans="1:8" x14ac:dyDescent="0.35">
      <c r="A207" s="18" t="s">
        <v>534</v>
      </c>
      <c r="B207" s="48" t="s">
        <v>535</v>
      </c>
      <c r="C207" s="383" t="s">
        <v>250</v>
      </c>
      <c r="E207" s="52"/>
      <c r="F207" s="46"/>
      <c r="G207" s="52"/>
      <c r="H207" s="12"/>
    </row>
    <row r="208" spans="1:8" x14ac:dyDescent="0.35">
      <c r="A208" s="18" t="s">
        <v>536</v>
      </c>
      <c r="B208" s="58" t="s">
        <v>315</v>
      </c>
      <c r="C208" s="372">
        <f>C193</f>
        <v>435952200.23000002</v>
      </c>
      <c r="D208" s="32"/>
      <c r="E208" s="52"/>
      <c r="F208" s="50">
        <f>SUM(F193:F207)</f>
        <v>1</v>
      </c>
      <c r="G208" s="52"/>
      <c r="H208" s="12"/>
    </row>
    <row r="209" spans="1:8" x14ac:dyDescent="0.35">
      <c r="A209" s="18" t="s">
        <v>537</v>
      </c>
      <c r="B209" s="51" t="s">
        <v>317</v>
      </c>
      <c r="C209" s="139"/>
      <c r="E209" s="52"/>
      <c r="F209" s="46" t="s">
        <v>738</v>
      </c>
      <c r="G209" s="52"/>
      <c r="H209" s="12"/>
    </row>
    <row r="210" spans="1:8" x14ac:dyDescent="0.35">
      <c r="A210" s="18" t="s">
        <v>538</v>
      </c>
      <c r="B210" s="51" t="s">
        <v>317</v>
      </c>
      <c r="C210" s="139"/>
      <c r="E210" s="52"/>
      <c r="F210" s="46" t="s">
        <v>738</v>
      </c>
      <c r="G210" s="52"/>
      <c r="H210" s="12"/>
    </row>
    <row r="211" spans="1:8" x14ac:dyDescent="0.35">
      <c r="A211" s="18" t="s">
        <v>539</v>
      </c>
      <c r="B211" s="51" t="s">
        <v>317</v>
      </c>
      <c r="C211" s="139"/>
      <c r="E211" s="52"/>
      <c r="F211" s="46" t="s">
        <v>738</v>
      </c>
      <c r="G211" s="52"/>
      <c r="H211" s="12"/>
    </row>
    <row r="212" spans="1:8" x14ac:dyDescent="0.35">
      <c r="A212" s="18" t="s">
        <v>540</v>
      </c>
      <c r="B212" s="51" t="s">
        <v>317</v>
      </c>
      <c r="C212" s="139"/>
      <c r="E212" s="52"/>
      <c r="F212" s="46" t="s">
        <v>738</v>
      </c>
      <c r="G212" s="52"/>
      <c r="H212" s="12"/>
    </row>
    <row r="213" spans="1:8" x14ac:dyDescent="0.35">
      <c r="A213" s="18" t="s">
        <v>541</v>
      </c>
      <c r="B213" s="51" t="s">
        <v>317</v>
      </c>
      <c r="C213" s="139"/>
      <c r="E213" s="52"/>
      <c r="F213" s="46" t="s">
        <v>738</v>
      </c>
      <c r="G213" s="52"/>
      <c r="H213" s="12"/>
    </row>
    <row r="214" spans="1:8" x14ac:dyDescent="0.35">
      <c r="A214" s="18" t="s">
        <v>542</v>
      </c>
      <c r="B214" s="51" t="s">
        <v>317</v>
      </c>
      <c r="C214" s="139"/>
      <c r="E214" s="52"/>
      <c r="F214" s="46" t="s">
        <v>738</v>
      </c>
      <c r="G214" s="52"/>
      <c r="H214" s="12"/>
    </row>
    <row r="215" spans="1:8" x14ac:dyDescent="0.35">
      <c r="A215" s="18" t="s">
        <v>543</v>
      </c>
      <c r="B215" s="51" t="s">
        <v>317</v>
      </c>
      <c r="C215" s="139"/>
      <c r="E215" s="52"/>
      <c r="F215" s="46" t="s">
        <v>738</v>
      </c>
      <c r="G215" s="52"/>
      <c r="H215" s="12"/>
    </row>
    <row r="216" spans="1:8" x14ac:dyDescent="0.35">
      <c r="A216" s="36"/>
      <c r="B216" s="37" t="s">
        <v>544</v>
      </c>
      <c r="C216" s="137" t="s">
        <v>279</v>
      </c>
      <c r="D216" s="36"/>
      <c r="E216" s="38"/>
      <c r="F216" s="39" t="s">
        <v>303</v>
      </c>
      <c r="G216" s="39" t="s">
        <v>545</v>
      </c>
      <c r="H216" s="12"/>
    </row>
    <row r="217" spans="1:8" x14ac:dyDescent="0.35">
      <c r="A217" s="18" t="s">
        <v>546</v>
      </c>
      <c r="B217" s="57" t="s">
        <v>547</v>
      </c>
      <c r="C217" s="382">
        <v>0</v>
      </c>
      <c r="E217" s="63"/>
      <c r="F217" s="46">
        <v>0</v>
      </c>
      <c r="G217" s="46">
        <v>0</v>
      </c>
      <c r="H217" s="12"/>
    </row>
    <row r="218" spans="1:8" x14ac:dyDescent="0.35">
      <c r="A218" s="18" t="s">
        <v>548</v>
      </c>
      <c r="B218" s="57" t="s">
        <v>549</v>
      </c>
      <c r="C218" s="382">
        <v>0</v>
      </c>
      <c r="E218" s="63"/>
      <c r="F218" s="46">
        <v>0</v>
      </c>
      <c r="G218" s="46">
        <v>0</v>
      </c>
      <c r="H218" s="12"/>
    </row>
    <row r="219" spans="1:8" x14ac:dyDescent="0.35">
      <c r="A219" s="18" t="s">
        <v>550</v>
      </c>
      <c r="B219" s="57" t="s">
        <v>313</v>
      </c>
      <c r="C219" s="375">
        <v>0</v>
      </c>
      <c r="E219" s="63"/>
      <c r="F219" s="46">
        <v>0</v>
      </c>
      <c r="G219" s="46">
        <v>0</v>
      </c>
      <c r="H219" s="12"/>
    </row>
    <row r="220" spans="1:8" x14ac:dyDescent="0.35">
      <c r="A220" s="18" t="s">
        <v>551</v>
      </c>
      <c r="B220" s="58" t="s">
        <v>315</v>
      </c>
      <c r="C220" s="375">
        <f>SUM(C217:C219)</f>
        <v>0</v>
      </c>
      <c r="E220" s="63"/>
      <c r="F220" s="46">
        <f>SUM(F217:F219)</f>
        <v>0</v>
      </c>
      <c r="G220" s="46">
        <f>SUM(G217:G219)</f>
        <v>0</v>
      </c>
      <c r="H220" s="12"/>
    </row>
    <row r="221" spans="1:8" x14ac:dyDescent="0.35">
      <c r="A221" s="18" t="s">
        <v>552</v>
      </c>
      <c r="B221" s="51" t="s">
        <v>317</v>
      </c>
      <c r="C221" s="139"/>
      <c r="E221" s="63"/>
      <c r="F221" s="46" t="s">
        <v>738</v>
      </c>
      <c r="G221" s="46" t="s">
        <v>738</v>
      </c>
      <c r="H221" s="12"/>
    </row>
    <row r="222" spans="1:8" x14ac:dyDescent="0.35">
      <c r="A222" s="18" t="s">
        <v>553</v>
      </c>
      <c r="B222" s="51" t="s">
        <v>317</v>
      </c>
      <c r="C222" s="139"/>
      <c r="E222" s="63"/>
      <c r="F222" s="46" t="s">
        <v>738</v>
      </c>
      <c r="G222" s="46" t="s">
        <v>738</v>
      </c>
      <c r="H222" s="12"/>
    </row>
    <row r="223" spans="1:8" x14ac:dyDescent="0.35">
      <c r="A223" s="18" t="s">
        <v>554</v>
      </c>
      <c r="B223" s="51" t="s">
        <v>317</v>
      </c>
      <c r="C223" s="139"/>
      <c r="E223" s="63"/>
      <c r="F223" s="46" t="s">
        <v>738</v>
      </c>
      <c r="G223" s="46" t="s">
        <v>738</v>
      </c>
      <c r="H223" s="12"/>
    </row>
    <row r="224" spans="1:8" x14ac:dyDescent="0.35">
      <c r="A224" s="18" t="s">
        <v>555</v>
      </c>
      <c r="B224" s="51" t="s">
        <v>317</v>
      </c>
      <c r="C224" s="139"/>
      <c r="E224" s="63"/>
      <c r="F224" s="46" t="s">
        <v>738</v>
      </c>
      <c r="G224" s="46" t="s">
        <v>738</v>
      </c>
      <c r="H224" s="12"/>
    </row>
    <row r="225" spans="1:8" x14ac:dyDescent="0.35">
      <c r="A225" s="18" t="s">
        <v>556</v>
      </c>
      <c r="B225" s="51" t="s">
        <v>317</v>
      </c>
      <c r="C225" s="139"/>
      <c r="E225" s="63"/>
      <c r="F225" s="46" t="s">
        <v>738</v>
      </c>
      <c r="G225" s="46" t="s">
        <v>738</v>
      </c>
      <c r="H225" s="12"/>
    </row>
    <row r="226" spans="1:8" x14ac:dyDescent="0.35">
      <c r="A226" s="18" t="s">
        <v>557</v>
      </c>
      <c r="B226" s="51" t="s">
        <v>317</v>
      </c>
      <c r="C226" s="139"/>
      <c r="E226" s="32"/>
      <c r="F226" s="46" t="s">
        <v>738</v>
      </c>
      <c r="G226" s="46" t="s">
        <v>738</v>
      </c>
      <c r="H226" s="12"/>
    </row>
    <row r="227" spans="1:8" x14ac:dyDescent="0.35">
      <c r="A227" s="18" t="s">
        <v>558</v>
      </c>
      <c r="B227" s="51" t="s">
        <v>317</v>
      </c>
      <c r="C227" s="139"/>
      <c r="E227" s="63"/>
      <c r="F227" s="46" t="s">
        <v>738</v>
      </c>
      <c r="G227" s="46" t="s">
        <v>738</v>
      </c>
      <c r="H227" s="12"/>
    </row>
    <row r="228" spans="1:8" x14ac:dyDescent="0.35">
      <c r="A228" s="36"/>
      <c r="B228" s="37" t="s">
        <v>559</v>
      </c>
      <c r="C228" s="137"/>
      <c r="D228" s="36"/>
      <c r="E228" s="38"/>
      <c r="F228" s="39"/>
      <c r="G228" s="39"/>
      <c r="H228" s="12"/>
    </row>
    <row r="229" spans="1:8" ht="29" x14ac:dyDescent="0.35">
      <c r="A229" s="18" t="s">
        <v>560</v>
      </c>
      <c r="B229" s="32" t="s">
        <v>561</v>
      </c>
      <c r="C229" s="18" t="s">
        <v>272</v>
      </c>
      <c r="H229" s="12"/>
    </row>
    <row r="230" spans="1:8" x14ac:dyDescent="0.35">
      <c r="A230" s="36"/>
      <c r="B230" s="37" t="s">
        <v>562</v>
      </c>
      <c r="C230" s="137"/>
      <c r="D230" s="36"/>
      <c r="E230" s="38"/>
      <c r="F230" s="39"/>
      <c r="G230" s="39"/>
      <c r="H230" s="12"/>
    </row>
    <row r="231" spans="1:8" x14ac:dyDescent="0.35">
      <c r="A231" s="18" t="s">
        <v>563</v>
      </c>
      <c r="B231" s="18" t="s">
        <v>564</v>
      </c>
      <c r="C231" s="139" t="s">
        <v>1910</v>
      </c>
      <c r="E231" s="32"/>
      <c r="H231" s="12"/>
    </row>
    <row r="232" spans="1:8" x14ac:dyDescent="0.35">
      <c r="A232" s="18" t="s">
        <v>565</v>
      </c>
      <c r="B232" s="68" t="s">
        <v>566</v>
      </c>
      <c r="C232" s="139" t="s">
        <v>2687</v>
      </c>
      <c r="E232" s="32"/>
      <c r="H232" s="12"/>
    </row>
    <row r="233" spans="1:8" x14ac:dyDescent="0.35">
      <c r="A233" s="18" t="s">
        <v>567</v>
      </c>
      <c r="B233" s="68" t="s">
        <v>568</v>
      </c>
      <c r="C233" s="139" t="s">
        <v>2687</v>
      </c>
      <c r="E233" s="32"/>
      <c r="H233" s="12"/>
    </row>
    <row r="234" spans="1:8" x14ac:dyDescent="0.35">
      <c r="A234" s="18" t="s">
        <v>569</v>
      </c>
      <c r="B234" s="30" t="s">
        <v>570</v>
      </c>
      <c r="C234" s="153"/>
      <c r="D234" s="32"/>
      <c r="E234" s="32"/>
      <c r="H234" s="12"/>
    </row>
    <row r="235" spans="1:8" x14ac:dyDescent="0.35">
      <c r="A235" s="18" t="s">
        <v>571</v>
      </c>
      <c r="B235" s="30" t="s">
        <v>572</v>
      </c>
      <c r="C235" s="153"/>
      <c r="D235" s="32"/>
      <c r="E235" s="32"/>
      <c r="H235" s="12"/>
    </row>
    <row r="236" spans="1:8" x14ac:dyDescent="0.35">
      <c r="A236" s="18" t="s">
        <v>573</v>
      </c>
      <c r="B236" s="30" t="s">
        <v>574</v>
      </c>
      <c r="C236" s="151"/>
      <c r="D236" s="32"/>
      <c r="E236" s="32"/>
      <c r="H236" s="12"/>
    </row>
    <row r="237" spans="1:8" x14ac:dyDescent="0.35">
      <c r="A237" s="18" t="s">
        <v>575</v>
      </c>
      <c r="C237" s="151"/>
      <c r="D237" s="32"/>
      <c r="E237" s="32"/>
      <c r="H237" s="12"/>
    </row>
    <row r="238" spans="1:8" x14ac:dyDescent="0.35">
      <c r="A238" s="18" t="s">
        <v>576</v>
      </c>
      <c r="C238" s="151"/>
      <c r="D238" s="32"/>
      <c r="E238" s="32"/>
      <c r="H238" s="12"/>
    </row>
    <row r="239" spans="1:8" x14ac:dyDescent="0.35">
      <c r="A239" s="36"/>
      <c r="B239" s="37" t="s">
        <v>3113</v>
      </c>
      <c r="C239" s="137"/>
      <c r="D239" s="36"/>
      <c r="E239" s="38"/>
      <c r="F239" s="39"/>
      <c r="G239" s="39"/>
      <c r="H239" s="12"/>
    </row>
    <row r="240" spans="1:8" ht="29" x14ac:dyDescent="0.35">
      <c r="A240" s="18" t="s">
        <v>577</v>
      </c>
      <c r="B240" s="243" t="s">
        <v>2734</v>
      </c>
      <c r="C240" s="243" t="s">
        <v>3114</v>
      </c>
      <c r="D240"/>
      <c r="E240" s="69"/>
      <c r="F240" s="69"/>
      <c r="G240" s="69"/>
      <c r="H240" s="12"/>
    </row>
    <row r="241" spans="1:8" x14ac:dyDescent="0.35">
      <c r="A241" s="18" t="s">
        <v>578</v>
      </c>
      <c r="B241" s="243" t="s">
        <v>2735</v>
      </c>
      <c r="C241" s="243" t="s">
        <v>250</v>
      </c>
      <c r="D241"/>
      <c r="E241" s="69"/>
      <c r="F241" s="69"/>
      <c r="G241" s="69"/>
      <c r="H241" s="12"/>
    </row>
    <row r="242" spans="1:8" x14ac:dyDescent="0.35">
      <c r="A242" s="18" t="s">
        <v>579</v>
      </c>
      <c r="B242" s="243" t="s">
        <v>2736</v>
      </c>
      <c r="C242" s="243" t="s">
        <v>3115</v>
      </c>
      <c r="D242"/>
      <c r="E242" s="69"/>
      <c r="F242" s="69"/>
      <c r="G242" s="69"/>
      <c r="H242" s="12"/>
    </row>
    <row r="243" spans="1:8" ht="29" x14ac:dyDescent="0.35">
      <c r="A243" s="18" t="s">
        <v>580</v>
      </c>
      <c r="B243" s="243" t="s">
        <v>2737</v>
      </c>
      <c r="C243" s="243" t="s">
        <v>3114</v>
      </c>
      <c r="D243"/>
      <c r="E243" s="69"/>
      <c r="F243" s="69"/>
      <c r="G243" s="69"/>
      <c r="H243" s="12"/>
    </row>
    <row r="244" spans="1:8" x14ac:dyDescent="0.35">
      <c r="A244" s="18" t="s">
        <v>3120</v>
      </c>
      <c r="B244" s="243" t="s">
        <v>2738</v>
      </c>
      <c r="C244" s="371" t="s">
        <v>2739</v>
      </c>
      <c r="D244" s="371" t="s">
        <v>2740</v>
      </c>
      <c r="E244" s="69"/>
      <c r="F244" s="69"/>
      <c r="G244" s="69"/>
      <c r="H244" s="12"/>
    </row>
    <row r="245" spans="1:8" x14ac:dyDescent="0.35">
      <c r="A245" s="18" t="s">
        <v>3121</v>
      </c>
      <c r="B245" s="243" t="s">
        <v>2741</v>
      </c>
      <c r="C245" s="253" t="s">
        <v>3114</v>
      </c>
      <c r="D245"/>
      <c r="E245" s="69"/>
      <c r="F245" s="69"/>
      <c r="G245" s="69"/>
      <c r="H245" s="12"/>
    </row>
    <row r="246" spans="1:8" x14ac:dyDescent="0.35">
      <c r="A246" s="18" t="s">
        <v>3122</v>
      </c>
      <c r="B246" s="243" t="s">
        <v>2742</v>
      </c>
      <c r="C246" s="243" t="s">
        <v>3115</v>
      </c>
      <c r="D246"/>
      <c r="E246" s="69"/>
      <c r="F246" s="69"/>
      <c r="G246" s="69"/>
      <c r="H246" s="12"/>
    </row>
    <row r="247" spans="1:8" x14ac:dyDescent="0.35">
      <c r="A247" s="18" t="s">
        <v>581</v>
      </c>
      <c r="D247" s="69"/>
      <c r="E247" s="69"/>
      <c r="F247" s="69"/>
      <c r="G247" s="69"/>
      <c r="H247" s="12"/>
    </row>
    <row r="248" spans="1:8" x14ac:dyDescent="0.35">
      <c r="A248" s="18" t="s">
        <v>582</v>
      </c>
      <c r="D248" s="69"/>
      <c r="E248" s="69"/>
      <c r="F248" s="69"/>
      <c r="G248" s="69"/>
      <c r="H248" s="12"/>
    </row>
    <row r="249" spans="1:8" x14ac:dyDescent="0.35">
      <c r="A249" s="18" t="s">
        <v>583</v>
      </c>
      <c r="D249" s="69"/>
      <c r="E249" s="69"/>
      <c r="F249" s="69"/>
      <c r="G249" s="69"/>
      <c r="H249" s="12"/>
    </row>
    <row r="250" spans="1:8" x14ac:dyDescent="0.35">
      <c r="A250" s="18" t="s">
        <v>584</v>
      </c>
      <c r="D250" s="69"/>
      <c r="E250" s="69"/>
      <c r="F250" s="69"/>
      <c r="G250" s="69"/>
      <c r="H250" s="12"/>
    </row>
    <row r="251" spans="1:8" x14ac:dyDescent="0.35">
      <c r="A251" s="18" t="s">
        <v>585</v>
      </c>
      <c r="D251" s="69"/>
      <c r="E251" s="69"/>
      <c r="F251" s="69"/>
      <c r="G251" s="69"/>
      <c r="H251" s="12"/>
    </row>
    <row r="252" spans="1:8" x14ac:dyDescent="0.35">
      <c r="A252" s="18" t="s">
        <v>586</v>
      </c>
      <c r="D252" s="69"/>
      <c r="E252" s="69"/>
      <c r="F252" s="69"/>
      <c r="G252" s="69"/>
      <c r="H252" s="12"/>
    </row>
    <row r="253" spans="1:8" x14ac:dyDescent="0.35">
      <c r="A253" s="18" t="s">
        <v>587</v>
      </c>
      <c r="D253" s="69"/>
      <c r="E253" s="69"/>
      <c r="F253" s="69"/>
      <c r="G253" s="69"/>
      <c r="H253" s="12"/>
    </row>
    <row r="254" spans="1:8" x14ac:dyDescent="0.35">
      <c r="A254" s="18" t="s">
        <v>588</v>
      </c>
      <c r="D254" s="69"/>
      <c r="E254" s="69"/>
      <c r="F254" s="69"/>
      <c r="G254" s="69"/>
      <c r="H254" s="12"/>
    </row>
    <row r="255" spans="1:8" x14ac:dyDescent="0.35">
      <c r="A255" s="18" t="s">
        <v>589</v>
      </c>
      <c r="D255" s="69"/>
      <c r="E255" s="69"/>
      <c r="F255" s="69"/>
      <c r="G255" s="69"/>
      <c r="H255" s="12"/>
    </row>
    <row r="256" spans="1:8" x14ac:dyDescent="0.35">
      <c r="A256" s="18" t="s">
        <v>590</v>
      </c>
      <c r="D256" s="69"/>
      <c r="E256" s="69"/>
      <c r="F256" s="69"/>
      <c r="G256" s="69"/>
      <c r="H256" s="12"/>
    </row>
    <row r="257" spans="1:8" x14ac:dyDescent="0.35">
      <c r="A257" s="18" t="s">
        <v>591</v>
      </c>
      <c r="D257" s="69"/>
      <c r="E257" s="69"/>
      <c r="F257" s="69"/>
      <c r="G257" s="69"/>
      <c r="H257" s="12"/>
    </row>
    <row r="258" spans="1:8" x14ac:dyDescent="0.35">
      <c r="A258" s="18" t="s">
        <v>592</v>
      </c>
      <c r="D258" s="69"/>
      <c r="E258" s="69"/>
      <c r="F258" s="69"/>
      <c r="G258" s="69"/>
      <c r="H258" s="12"/>
    </row>
    <row r="259" spans="1:8" x14ac:dyDescent="0.35">
      <c r="A259" s="18" t="s">
        <v>593</v>
      </c>
      <c r="D259" s="69"/>
      <c r="E259" s="69"/>
      <c r="F259" s="69"/>
      <c r="G259" s="69"/>
      <c r="H259" s="12"/>
    </row>
    <row r="260" spans="1:8" x14ac:dyDescent="0.35">
      <c r="A260" s="18" t="s">
        <v>594</v>
      </c>
      <c r="D260" s="69"/>
      <c r="E260" s="69"/>
      <c r="F260" s="69"/>
      <c r="G260" s="69"/>
      <c r="H260" s="12"/>
    </row>
    <row r="261" spans="1:8" x14ac:dyDescent="0.35">
      <c r="A261" s="18" t="s">
        <v>595</v>
      </c>
      <c r="D261" s="69"/>
      <c r="E261" s="69"/>
      <c r="F261" s="69"/>
      <c r="G261" s="69"/>
      <c r="H261" s="12"/>
    </row>
    <row r="262" spans="1:8" x14ac:dyDescent="0.35">
      <c r="A262" s="18" t="s">
        <v>596</v>
      </c>
      <c r="D262" s="69"/>
      <c r="E262" s="69"/>
      <c r="F262" s="69"/>
      <c r="G262" s="69"/>
      <c r="H262" s="12"/>
    </row>
    <row r="263" spans="1:8" x14ac:dyDescent="0.35">
      <c r="A263" s="18" t="s">
        <v>597</v>
      </c>
      <c r="D263" s="69"/>
      <c r="E263" s="69"/>
      <c r="F263" s="69"/>
      <c r="G263" s="69"/>
      <c r="H263" s="12"/>
    </row>
    <row r="264" spans="1:8" x14ac:dyDescent="0.35">
      <c r="A264" s="18" t="s">
        <v>598</v>
      </c>
      <c r="D264" s="69"/>
      <c r="E264" s="69"/>
      <c r="F264" s="69"/>
      <c r="G264" s="69"/>
      <c r="H264" s="12"/>
    </row>
    <row r="265" spans="1:8" x14ac:dyDescent="0.35">
      <c r="A265" s="18" t="s">
        <v>599</v>
      </c>
      <c r="D265" s="69"/>
      <c r="E265" s="69"/>
      <c r="F265" s="69"/>
      <c r="G265" s="69"/>
      <c r="H265" s="12"/>
    </row>
    <row r="266" spans="1:8" x14ac:dyDescent="0.35">
      <c r="A266" s="18" t="s">
        <v>600</v>
      </c>
      <c r="D266" s="69"/>
      <c r="E266" s="69"/>
      <c r="F266" s="69"/>
      <c r="G266" s="69"/>
      <c r="H266" s="12"/>
    </row>
    <row r="267" spans="1:8" x14ac:dyDescent="0.35">
      <c r="A267" s="18" t="s">
        <v>601</v>
      </c>
      <c r="D267" s="69"/>
      <c r="E267" s="69"/>
      <c r="F267" s="69"/>
      <c r="G267" s="69"/>
      <c r="H267" s="12"/>
    </row>
    <row r="268" spans="1:8" x14ac:dyDescent="0.35">
      <c r="A268" s="18" t="s">
        <v>602</v>
      </c>
      <c r="D268" s="69"/>
      <c r="E268" s="69"/>
      <c r="F268" s="69"/>
      <c r="G268" s="69"/>
      <c r="H268" s="12"/>
    </row>
    <row r="269" spans="1:8" x14ac:dyDescent="0.35">
      <c r="A269" s="18" t="s">
        <v>603</v>
      </c>
      <c r="D269" s="69"/>
      <c r="E269" s="69"/>
      <c r="F269" s="69"/>
      <c r="G269" s="69"/>
      <c r="H269" s="12"/>
    </row>
    <row r="270" spans="1:8" x14ac:dyDescent="0.35">
      <c r="A270" s="18" t="s">
        <v>604</v>
      </c>
      <c r="D270" s="69"/>
      <c r="E270" s="69"/>
      <c r="F270" s="69"/>
      <c r="G270" s="69"/>
      <c r="H270" s="12"/>
    </row>
    <row r="271" spans="1:8" x14ac:dyDescent="0.35">
      <c r="A271" s="18" t="s">
        <v>605</v>
      </c>
      <c r="D271" s="69"/>
      <c r="E271" s="69"/>
      <c r="F271" s="69"/>
      <c r="G271" s="69"/>
      <c r="H271" s="12"/>
    </row>
    <row r="272" spans="1:8" x14ac:dyDescent="0.35">
      <c r="A272" s="18" t="s">
        <v>606</v>
      </c>
      <c r="D272" s="69"/>
      <c r="E272" s="69"/>
      <c r="F272" s="69"/>
      <c r="G272" s="69"/>
      <c r="H272" s="12"/>
    </row>
    <row r="273" spans="1:8" x14ac:dyDescent="0.35">
      <c r="A273" s="18" t="s">
        <v>607</v>
      </c>
      <c r="D273" s="69"/>
      <c r="E273" s="69"/>
      <c r="F273" s="69"/>
      <c r="G273" s="69"/>
      <c r="H273" s="12"/>
    </row>
    <row r="274" spans="1:8" x14ac:dyDescent="0.35">
      <c r="A274" s="18" t="s">
        <v>608</v>
      </c>
      <c r="D274" s="69"/>
      <c r="E274" s="69"/>
      <c r="F274" s="69"/>
      <c r="G274" s="69"/>
      <c r="H274" s="12"/>
    </row>
    <row r="275" spans="1:8" x14ac:dyDescent="0.35">
      <c r="A275" s="18" t="s">
        <v>609</v>
      </c>
      <c r="D275" s="69"/>
      <c r="E275" s="69"/>
      <c r="F275" s="69"/>
      <c r="G275" s="69"/>
      <c r="H275" s="12"/>
    </row>
    <row r="276" spans="1:8" x14ac:dyDescent="0.35">
      <c r="A276" s="18" t="s">
        <v>610</v>
      </c>
      <c r="D276" s="69"/>
      <c r="E276" s="69"/>
      <c r="F276" s="69"/>
      <c r="G276" s="69"/>
      <c r="H276" s="12"/>
    </row>
    <row r="277" spans="1:8" x14ac:dyDescent="0.35">
      <c r="A277" s="18" t="s">
        <v>611</v>
      </c>
      <c r="D277" s="69"/>
      <c r="E277" s="69"/>
      <c r="F277" s="69"/>
      <c r="G277" s="69"/>
      <c r="H277" s="12"/>
    </row>
    <row r="278" spans="1:8" x14ac:dyDescent="0.35">
      <c r="A278" s="18" t="s">
        <v>612</v>
      </c>
      <c r="D278" s="69"/>
      <c r="E278" s="69"/>
      <c r="F278" s="69"/>
      <c r="G278" s="69"/>
      <c r="H278" s="12"/>
    </row>
    <row r="279" spans="1:8" x14ac:dyDescent="0.35">
      <c r="A279" s="18" t="s">
        <v>613</v>
      </c>
      <c r="D279" s="69"/>
      <c r="E279" s="69"/>
      <c r="F279" s="69"/>
      <c r="G279" s="69"/>
      <c r="H279" s="12"/>
    </row>
    <row r="280" spans="1:8" x14ac:dyDescent="0.35">
      <c r="A280" s="18" t="s">
        <v>614</v>
      </c>
      <c r="D280" s="69"/>
      <c r="E280" s="69"/>
      <c r="F280" s="69"/>
      <c r="G280" s="69"/>
      <c r="H280" s="12"/>
    </row>
    <row r="281" spans="1:8" x14ac:dyDescent="0.35">
      <c r="A281" s="18" t="s">
        <v>615</v>
      </c>
      <c r="D281" s="69"/>
      <c r="E281" s="69"/>
      <c r="F281" s="69"/>
      <c r="G281" s="69"/>
      <c r="H281" s="12"/>
    </row>
    <row r="282" spans="1:8" x14ac:dyDescent="0.35">
      <c r="A282" s="18" t="s">
        <v>616</v>
      </c>
      <c r="D282" s="69"/>
      <c r="E282" s="69"/>
      <c r="F282" s="69"/>
      <c r="G282" s="69"/>
      <c r="H282" s="12"/>
    </row>
    <row r="283" spans="1:8" x14ac:dyDescent="0.35">
      <c r="A283" s="18" t="s">
        <v>617</v>
      </c>
      <c r="D283" s="69"/>
      <c r="E283" s="69"/>
      <c r="F283" s="69"/>
      <c r="G283" s="69"/>
      <c r="H283" s="12"/>
    </row>
    <row r="284" spans="1:8" x14ac:dyDescent="0.35">
      <c r="A284" s="18" t="s">
        <v>618</v>
      </c>
      <c r="D284" s="69"/>
      <c r="E284" s="69"/>
      <c r="F284" s="69"/>
      <c r="G284" s="69"/>
      <c r="H284" s="12"/>
    </row>
    <row r="285" spans="1:8" ht="18.5" x14ac:dyDescent="0.35">
      <c r="A285" s="26"/>
      <c r="B285" s="26" t="s">
        <v>619</v>
      </c>
      <c r="C285" s="167"/>
      <c r="D285" s="26"/>
      <c r="E285" s="26"/>
      <c r="F285" s="27"/>
      <c r="G285" s="28"/>
      <c r="H285" s="12"/>
    </row>
    <row r="286" spans="1:8" x14ac:dyDescent="0.35">
      <c r="A286" s="70" t="s">
        <v>620</v>
      </c>
      <c r="B286" s="71"/>
      <c r="C286" s="172"/>
      <c r="D286" s="71"/>
      <c r="E286" s="71"/>
      <c r="F286" s="72"/>
      <c r="G286" s="71"/>
      <c r="H286" s="12"/>
    </row>
    <row r="287" spans="1:8" x14ac:dyDescent="0.35">
      <c r="A287" s="70" t="s">
        <v>621</v>
      </c>
      <c r="B287" s="71"/>
      <c r="C287" s="172"/>
      <c r="D287" s="71"/>
      <c r="E287" s="71"/>
      <c r="F287" s="72"/>
      <c r="G287" s="71"/>
      <c r="H287" s="12"/>
    </row>
    <row r="288" spans="1:8" x14ac:dyDescent="0.35">
      <c r="A288" s="18" t="s">
        <v>622</v>
      </c>
      <c r="B288" s="30" t="s">
        <v>623</v>
      </c>
      <c r="C288" s="173">
        <v>38</v>
      </c>
      <c r="D288" s="44"/>
      <c r="E288" s="44"/>
      <c r="F288" s="44"/>
      <c r="G288" s="44"/>
      <c r="H288" s="12"/>
    </row>
    <row r="289" spans="1:10" x14ac:dyDescent="0.35">
      <c r="A289" s="18" t="s">
        <v>624</v>
      </c>
      <c r="B289" s="30" t="s">
        <v>625</v>
      </c>
      <c r="C289" s="173">
        <v>39</v>
      </c>
      <c r="E289" s="44"/>
      <c r="F289" s="44"/>
      <c r="H289" s="12"/>
    </row>
    <row r="290" spans="1:10" x14ac:dyDescent="0.35">
      <c r="A290" s="18" t="s">
        <v>626</v>
      </c>
      <c r="B290" s="30" t="s">
        <v>627</v>
      </c>
      <c r="C290" s="159" t="s">
        <v>628</v>
      </c>
      <c r="G290" s="74"/>
      <c r="H290" s="12"/>
    </row>
    <row r="291" spans="1:10" x14ac:dyDescent="0.35">
      <c r="A291" s="18" t="s">
        <v>629</v>
      </c>
      <c r="B291" s="30" t="s">
        <v>630</v>
      </c>
      <c r="C291" s="173" t="s">
        <v>739</v>
      </c>
      <c r="D291" s="73" t="s">
        <v>740</v>
      </c>
      <c r="E291" s="74"/>
      <c r="F291" s="44"/>
      <c r="H291" s="12"/>
    </row>
    <row r="292" spans="1:10" x14ac:dyDescent="0.35">
      <c r="A292" s="18" t="s">
        <v>631</v>
      </c>
      <c r="B292" s="30" t="s">
        <v>632</v>
      </c>
      <c r="C292" s="173">
        <v>52</v>
      </c>
      <c r="G292" s="74"/>
      <c r="H292" s="12"/>
    </row>
    <row r="293" spans="1:10" x14ac:dyDescent="0.35">
      <c r="A293" s="18" t="s">
        <v>633</v>
      </c>
      <c r="B293" s="30" t="s">
        <v>634</v>
      </c>
      <c r="C293" s="75" t="s">
        <v>741</v>
      </c>
      <c r="D293" s="73" t="s">
        <v>3126</v>
      </c>
      <c r="E293" s="74"/>
      <c r="F293" s="73" t="s">
        <v>742</v>
      </c>
      <c r="G293" s="73" t="s">
        <v>743</v>
      </c>
      <c r="H293" s="12"/>
    </row>
    <row r="294" spans="1:10" x14ac:dyDescent="0.35">
      <c r="A294" s="18" t="s">
        <v>635</v>
      </c>
      <c r="B294" s="30" t="s">
        <v>636</v>
      </c>
      <c r="C294" s="75" t="s">
        <v>637</v>
      </c>
      <c r="H294" s="12"/>
    </row>
    <row r="295" spans="1:10" x14ac:dyDescent="0.35">
      <c r="A295" s="18" t="s">
        <v>638</v>
      </c>
      <c r="B295" s="30" t="s">
        <v>639</v>
      </c>
      <c r="C295" s="173" t="s">
        <v>744</v>
      </c>
      <c r="D295" s="73" t="s">
        <v>745</v>
      </c>
      <c r="F295" s="73" t="s">
        <v>746</v>
      </c>
      <c r="H295" s="12"/>
    </row>
    <row r="296" spans="1:10" x14ac:dyDescent="0.35">
      <c r="A296" s="18" t="s">
        <v>640</v>
      </c>
      <c r="B296" s="30" t="s">
        <v>641</v>
      </c>
      <c r="C296" s="173">
        <v>111</v>
      </c>
      <c r="F296" s="74"/>
      <c r="H296" s="12"/>
    </row>
    <row r="297" spans="1:10" x14ac:dyDescent="0.35">
      <c r="A297" s="18" t="s">
        <v>642</v>
      </c>
      <c r="B297" s="30" t="s">
        <v>643</v>
      </c>
      <c r="C297" s="173">
        <v>163</v>
      </c>
      <c r="E297" s="74"/>
      <c r="F297" s="74"/>
      <c r="H297" s="12"/>
    </row>
    <row r="298" spans="1:10" x14ac:dyDescent="0.35">
      <c r="A298" s="18" t="s">
        <v>644</v>
      </c>
      <c r="B298" s="30" t="s">
        <v>645</v>
      </c>
      <c r="C298" s="173">
        <v>137</v>
      </c>
      <c r="E298" s="74"/>
      <c r="F298" s="74"/>
      <c r="H298" s="12"/>
    </row>
    <row r="299" spans="1:10" x14ac:dyDescent="0.35">
      <c r="A299" s="18" t="s">
        <v>646</v>
      </c>
      <c r="B299" s="30" t="s">
        <v>647</v>
      </c>
      <c r="C299" s="159"/>
      <c r="E299" s="74"/>
      <c r="H299" s="12"/>
      <c r="J299" t="s">
        <v>3116</v>
      </c>
    </row>
    <row r="300" spans="1:10" x14ac:dyDescent="0.35">
      <c r="A300" s="18" t="s">
        <v>648</v>
      </c>
      <c r="B300" s="30" t="s">
        <v>649</v>
      </c>
      <c r="C300" s="173" t="s">
        <v>650</v>
      </c>
      <c r="D300" s="73" t="s">
        <v>651</v>
      </c>
      <c r="E300" s="74"/>
      <c r="F300" s="73" t="s">
        <v>3117</v>
      </c>
      <c r="H300" s="12"/>
      <c r="J300" t="s">
        <v>3118</v>
      </c>
    </row>
    <row r="301" spans="1:10" x14ac:dyDescent="0.35">
      <c r="A301" s="18" t="s">
        <v>652</v>
      </c>
      <c r="B301" s="30" t="s">
        <v>653</v>
      </c>
      <c r="C301" s="173" t="s">
        <v>654</v>
      </c>
      <c r="H301" s="12"/>
      <c r="J301" t="s">
        <v>3119</v>
      </c>
    </row>
    <row r="302" spans="1:10" x14ac:dyDescent="0.35">
      <c r="A302" s="18" t="s">
        <v>655</v>
      </c>
      <c r="B302" s="30" t="s">
        <v>656</v>
      </c>
      <c r="C302" s="173" t="s">
        <v>747</v>
      </c>
      <c r="H302" s="12"/>
      <c r="J302" t="s">
        <v>657</v>
      </c>
    </row>
    <row r="303" spans="1:10" x14ac:dyDescent="0.35">
      <c r="A303" s="18" t="s">
        <v>658</v>
      </c>
      <c r="B303" s="30" t="s">
        <v>659</v>
      </c>
      <c r="C303" s="173">
        <v>65</v>
      </c>
      <c r="H303" s="12"/>
    </row>
    <row r="304" spans="1:10" x14ac:dyDescent="0.35">
      <c r="A304" s="18" t="s">
        <v>660</v>
      </c>
      <c r="B304" s="30" t="s">
        <v>661</v>
      </c>
      <c r="C304" s="173">
        <v>88</v>
      </c>
      <c r="H304" s="12"/>
    </row>
    <row r="305" spans="1:8" x14ac:dyDescent="0.35">
      <c r="A305" s="18" t="s">
        <v>662</v>
      </c>
      <c r="B305" s="30" t="s">
        <v>663</v>
      </c>
      <c r="C305" s="173" t="s">
        <v>664</v>
      </c>
      <c r="E305" s="74"/>
      <c r="H305" s="12"/>
    </row>
    <row r="306" spans="1:8" x14ac:dyDescent="0.35">
      <c r="A306" s="18" t="s">
        <v>665</v>
      </c>
      <c r="B306" s="30" t="s">
        <v>666</v>
      </c>
      <c r="C306" s="173">
        <v>44</v>
      </c>
      <c r="E306" s="74"/>
      <c r="H306" s="12"/>
    </row>
    <row r="307" spans="1:8" x14ac:dyDescent="0.35">
      <c r="A307" s="18" t="s">
        <v>667</v>
      </c>
      <c r="B307" s="30" t="s">
        <v>668</v>
      </c>
      <c r="C307" s="173" t="s">
        <v>748</v>
      </c>
      <c r="D307" s="73" t="s">
        <v>749</v>
      </c>
      <c r="E307" s="74"/>
      <c r="F307" s="73" t="s">
        <v>750</v>
      </c>
      <c r="H307" s="12"/>
    </row>
    <row r="308" spans="1:8" x14ac:dyDescent="0.35">
      <c r="A308" s="18" t="s">
        <v>669</v>
      </c>
      <c r="B308" s="30"/>
      <c r="E308" s="74"/>
      <c r="H308" s="12"/>
    </row>
    <row r="309" spans="1:8" x14ac:dyDescent="0.35">
      <c r="A309" s="18" t="s">
        <v>670</v>
      </c>
      <c r="E309" s="74"/>
      <c r="H309" s="12"/>
    </row>
    <row r="310" spans="1:8" x14ac:dyDescent="0.35">
      <c r="A310" s="18" t="s">
        <v>671</v>
      </c>
      <c r="H310" s="12"/>
    </row>
    <row r="311" spans="1:8" ht="37" x14ac:dyDescent="0.35">
      <c r="A311" s="27"/>
      <c r="B311" s="26" t="s">
        <v>245</v>
      </c>
      <c r="C311" s="136"/>
      <c r="D311" s="27"/>
      <c r="E311" s="27"/>
      <c r="F311" s="27"/>
      <c r="G311" s="28"/>
      <c r="H311" s="12"/>
    </row>
    <row r="312" spans="1:8" x14ac:dyDescent="0.35">
      <c r="A312" s="18" t="s">
        <v>672</v>
      </c>
      <c r="B312" s="41" t="s">
        <v>673</v>
      </c>
      <c r="C312" s="133" t="s">
        <v>250</v>
      </c>
      <c r="H312" s="12"/>
    </row>
    <row r="313" spans="1:8" x14ac:dyDescent="0.35">
      <c r="A313" s="18" t="s">
        <v>674</v>
      </c>
      <c r="B313" s="41" t="s">
        <v>675</v>
      </c>
      <c r="C313" s="133" t="s">
        <v>250</v>
      </c>
      <c r="H313" s="12"/>
    </row>
    <row r="314" spans="1:8" x14ac:dyDescent="0.35">
      <c r="A314" s="18" t="s">
        <v>676</v>
      </c>
      <c r="B314" s="41" t="s">
        <v>677</v>
      </c>
      <c r="C314" s="133" t="s">
        <v>250</v>
      </c>
      <c r="H314" s="12"/>
    </row>
    <row r="315" spans="1:8" x14ac:dyDescent="0.35">
      <c r="A315" s="18" t="s">
        <v>678</v>
      </c>
      <c r="B315" s="41"/>
      <c r="C315" s="173"/>
      <c r="H315" s="12"/>
    </row>
    <row r="316" spans="1:8" x14ac:dyDescent="0.35">
      <c r="A316" s="18" t="s">
        <v>679</v>
      </c>
      <c r="B316" s="41"/>
      <c r="C316" s="173"/>
      <c r="H316" s="12"/>
    </row>
    <row r="317" spans="1:8" x14ac:dyDescent="0.35">
      <c r="A317" s="18" t="s">
        <v>680</v>
      </c>
      <c r="B317" s="41"/>
      <c r="C317" s="173"/>
      <c r="H317" s="12"/>
    </row>
    <row r="318" spans="1:8" x14ac:dyDescent="0.35">
      <c r="A318" s="18" t="s">
        <v>681</v>
      </c>
      <c r="B318" s="41"/>
      <c r="C318" s="173"/>
      <c r="H318" s="12"/>
    </row>
    <row r="319" spans="1:8" ht="18.5" x14ac:dyDescent="0.35">
      <c r="A319" s="27"/>
      <c r="B319" s="26" t="s">
        <v>246</v>
      </c>
      <c r="C319" s="136"/>
      <c r="D319" s="27"/>
      <c r="E319" s="27"/>
      <c r="F319" s="27"/>
      <c r="G319" s="28"/>
      <c r="H319" s="12"/>
    </row>
    <row r="320" spans="1:8" x14ac:dyDescent="0.35">
      <c r="A320" s="36"/>
      <c r="B320" s="37" t="s">
        <v>682</v>
      </c>
      <c r="C320" s="137"/>
      <c r="D320" s="36"/>
      <c r="E320" s="38"/>
      <c r="F320" s="39"/>
      <c r="G320" s="39"/>
      <c r="H320" s="12"/>
    </row>
    <row r="321" spans="1:8" x14ac:dyDescent="0.35">
      <c r="A321" s="18" t="s">
        <v>683</v>
      </c>
      <c r="B321" s="30" t="s">
        <v>684</v>
      </c>
      <c r="C321" s="174"/>
      <c r="H321" s="12"/>
    </row>
    <row r="322" spans="1:8" x14ac:dyDescent="0.35">
      <c r="A322" s="18" t="s">
        <v>685</v>
      </c>
      <c r="B322" s="30" t="s">
        <v>686</v>
      </c>
      <c r="C322" s="174"/>
      <c r="H322" s="12"/>
    </row>
    <row r="323" spans="1:8" x14ac:dyDescent="0.35">
      <c r="A323" s="18" t="s">
        <v>687</v>
      </c>
      <c r="B323" s="30" t="s">
        <v>688</v>
      </c>
      <c r="C323" s="174"/>
      <c r="H323" s="12"/>
    </row>
    <row r="324" spans="1:8" x14ac:dyDescent="0.35">
      <c r="A324" s="18" t="s">
        <v>689</v>
      </c>
      <c r="B324" s="30" t="s">
        <v>690</v>
      </c>
      <c r="H324" s="12"/>
    </row>
    <row r="325" spans="1:8" x14ac:dyDescent="0.35">
      <c r="A325" s="18" t="s">
        <v>691</v>
      </c>
      <c r="B325" s="30" t="s">
        <v>692</v>
      </c>
      <c r="H325" s="12"/>
    </row>
    <row r="326" spans="1:8" x14ac:dyDescent="0.35">
      <c r="A326" s="18" t="s">
        <v>693</v>
      </c>
      <c r="B326" s="30" t="s">
        <v>694</v>
      </c>
      <c r="H326" s="12"/>
    </row>
    <row r="327" spans="1:8" x14ac:dyDescent="0.35">
      <c r="A327" s="18" t="s">
        <v>695</v>
      </c>
      <c r="B327" s="30" t="s">
        <v>696</v>
      </c>
      <c r="H327" s="12"/>
    </row>
    <row r="328" spans="1:8" x14ac:dyDescent="0.35">
      <c r="A328" s="18" t="s">
        <v>697</v>
      </c>
      <c r="B328" s="30" t="s">
        <v>698</v>
      </c>
      <c r="H328" s="12"/>
    </row>
    <row r="329" spans="1:8" x14ac:dyDescent="0.35">
      <c r="A329" s="18" t="s">
        <v>699</v>
      </c>
      <c r="B329" s="30" t="s">
        <v>700</v>
      </c>
      <c r="H329" s="12"/>
    </row>
    <row r="330" spans="1:8" x14ac:dyDescent="0.35">
      <c r="A330" s="18" t="s">
        <v>701</v>
      </c>
      <c r="B330" s="51" t="s">
        <v>702</v>
      </c>
      <c r="H330" s="12"/>
    </row>
    <row r="331" spans="1:8" x14ac:dyDescent="0.35">
      <c r="A331" s="18" t="s">
        <v>703</v>
      </c>
      <c r="B331" s="51" t="s">
        <v>702</v>
      </c>
      <c r="H331" s="12"/>
    </row>
    <row r="332" spans="1:8" x14ac:dyDescent="0.35">
      <c r="A332" s="18" t="s">
        <v>704</v>
      </c>
      <c r="B332" s="51" t="s">
        <v>702</v>
      </c>
      <c r="H332" s="12"/>
    </row>
    <row r="333" spans="1:8" x14ac:dyDescent="0.35">
      <c r="A333" s="18" t="s">
        <v>705</v>
      </c>
      <c r="B333" s="51" t="s">
        <v>702</v>
      </c>
      <c r="H333" s="12"/>
    </row>
    <row r="334" spans="1:8" x14ac:dyDescent="0.35">
      <c r="A334" s="18" t="s">
        <v>706</v>
      </c>
      <c r="B334" s="51" t="s">
        <v>702</v>
      </c>
      <c r="H334" s="12"/>
    </row>
    <row r="335" spans="1:8" x14ac:dyDescent="0.35">
      <c r="A335" s="18" t="s">
        <v>707</v>
      </c>
      <c r="B335" s="51" t="s">
        <v>702</v>
      </c>
      <c r="H335" s="12"/>
    </row>
    <row r="336" spans="1:8" x14ac:dyDescent="0.35">
      <c r="A336" s="18" t="s">
        <v>708</v>
      </c>
      <c r="B336" s="51" t="s">
        <v>702</v>
      </c>
      <c r="H336" s="12"/>
    </row>
    <row r="337" spans="1:8" x14ac:dyDescent="0.35">
      <c r="A337" s="18" t="s">
        <v>709</v>
      </c>
      <c r="B337" s="51" t="s">
        <v>702</v>
      </c>
      <c r="H337" s="12"/>
    </row>
    <row r="338" spans="1:8" x14ac:dyDescent="0.35">
      <c r="A338" s="18" t="s">
        <v>710</v>
      </c>
      <c r="B338" s="51" t="s">
        <v>702</v>
      </c>
      <c r="H338" s="12"/>
    </row>
    <row r="339" spans="1:8" x14ac:dyDescent="0.35">
      <c r="A339" s="18" t="s">
        <v>711</v>
      </c>
      <c r="B339" s="51" t="s">
        <v>702</v>
      </c>
      <c r="H339" s="12"/>
    </row>
    <row r="340" spans="1:8" x14ac:dyDescent="0.35">
      <c r="A340" s="18" t="s">
        <v>712</v>
      </c>
      <c r="B340" s="51" t="s">
        <v>702</v>
      </c>
      <c r="H340" s="12"/>
    </row>
    <row r="341" spans="1:8" x14ac:dyDescent="0.35">
      <c r="A341" s="18" t="s">
        <v>713</v>
      </c>
      <c r="B341" s="51" t="s">
        <v>702</v>
      </c>
      <c r="H341" s="12"/>
    </row>
    <row r="342" spans="1:8" x14ac:dyDescent="0.35">
      <c r="A342" s="18" t="s">
        <v>714</v>
      </c>
      <c r="B342" s="51" t="s">
        <v>702</v>
      </c>
      <c r="H342" s="12"/>
    </row>
    <row r="343" spans="1:8" x14ac:dyDescent="0.35">
      <c r="A343" s="18" t="s">
        <v>715</v>
      </c>
      <c r="B343" s="51" t="s">
        <v>702</v>
      </c>
      <c r="H343" s="12"/>
    </row>
    <row r="344" spans="1:8" x14ac:dyDescent="0.35">
      <c r="A344" s="18" t="s">
        <v>716</v>
      </c>
      <c r="B344" s="51" t="s">
        <v>702</v>
      </c>
      <c r="H344" s="12"/>
    </row>
    <row r="345" spans="1:8" x14ac:dyDescent="0.35">
      <c r="A345" s="18" t="s">
        <v>717</v>
      </c>
      <c r="B345" s="51" t="s">
        <v>702</v>
      </c>
      <c r="H345" s="12"/>
    </row>
    <row r="346" spans="1:8" x14ac:dyDescent="0.35">
      <c r="A346" s="18" t="s">
        <v>718</v>
      </c>
      <c r="B346" s="51" t="s">
        <v>702</v>
      </c>
      <c r="H346" s="12"/>
    </row>
    <row r="347" spans="1:8" x14ac:dyDescent="0.35">
      <c r="A347" s="18" t="s">
        <v>719</v>
      </c>
      <c r="B347" s="51" t="s">
        <v>702</v>
      </c>
      <c r="H347" s="12"/>
    </row>
    <row r="348" spans="1:8" x14ac:dyDescent="0.35">
      <c r="A348" s="18" t="s">
        <v>720</v>
      </c>
      <c r="B348" s="51" t="s">
        <v>702</v>
      </c>
      <c r="H348" s="12"/>
    </row>
    <row r="349" spans="1:8" x14ac:dyDescent="0.35">
      <c r="A349" s="18" t="s">
        <v>721</v>
      </c>
      <c r="B349" s="51" t="s">
        <v>702</v>
      </c>
      <c r="H349" s="12"/>
    </row>
    <row r="350" spans="1:8" x14ac:dyDescent="0.35">
      <c r="A350" s="18" t="s">
        <v>722</v>
      </c>
      <c r="B350" s="51" t="s">
        <v>702</v>
      </c>
      <c r="H350" s="12"/>
    </row>
    <row r="351" spans="1:8" x14ac:dyDescent="0.35">
      <c r="A351" s="18" t="s">
        <v>723</v>
      </c>
      <c r="B351" s="51" t="s">
        <v>702</v>
      </c>
      <c r="H351" s="12"/>
    </row>
    <row r="352" spans="1:8" x14ac:dyDescent="0.35">
      <c r="A352" s="18" t="s">
        <v>724</v>
      </c>
      <c r="B352" s="51" t="s">
        <v>702</v>
      </c>
      <c r="H352" s="12"/>
    </row>
    <row r="353" spans="1:8" x14ac:dyDescent="0.35">
      <c r="A353" s="18" t="s">
        <v>725</v>
      </c>
      <c r="B353" s="51" t="s">
        <v>702</v>
      </c>
      <c r="H353" s="12"/>
    </row>
    <row r="354" spans="1:8" x14ac:dyDescent="0.35">
      <c r="A354" s="18" t="s">
        <v>726</v>
      </c>
      <c r="B354" s="51" t="s">
        <v>702</v>
      </c>
      <c r="H354" s="12"/>
    </row>
    <row r="355" spans="1:8" x14ac:dyDescent="0.35">
      <c r="A355" s="18" t="s">
        <v>727</v>
      </c>
      <c r="B355" s="51" t="s">
        <v>702</v>
      </c>
      <c r="H355" s="12"/>
    </row>
    <row r="356" spans="1:8" x14ac:dyDescent="0.35">
      <c r="A356" s="18" t="s">
        <v>728</v>
      </c>
      <c r="B356" s="51" t="s">
        <v>702</v>
      </c>
      <c r="H356" s="12"/>
    </row>
    <row r="357" spans="1:8" x14ac:dyDescent="0.35">
      <c r="A357" s="18" t="s">
        <v>729</v>
      </c>
      <c r="B357" s="51" t="s">
        <v>702</v>
      </c>
      <c r="H357" s="12"/>
    </row>
    <row r="358" spans="1:8" x14ac:dyDescent="0.35">
      <c r="A358" s="18" t="s">
        <v>730</v>
      </c>
      <c r="B358" s="51" t="s">
        <v>702</v>
      </c>
      <c r="H358" s="12"/>
    </row>
    <row r="359" spans="1:8" x14ac:dyDescent="0.35">
      <c r="A359" s="18" t="s">
        <v>731</v>
      </c>
      <c r="B359" s="51" t="s">
        <v>702</v>
      </c>
      <c r="H359" s="12"/>
    </row>
    <row r="360" spans="1:8" x14ac:dyDescent="0.35">
      <c r="A360" s="18" t="s">
        <v>732</v>
      </c>
      <c r="B360" s="51" t="s">
        <v>702</v>
      </c>
      <c r="H360" s="12"/>
    </row>
    <row r="361" spans="1:8" x14ac:dyDescent="0.35">
      <c r="A361" s="18" t="s">
        <v>733</v>
      </c>
      <c r="B361" s="51" t="s">
        <v>702</v>
      </c>
      <c r="H361" s="12"/>
    </row>
    <row r="362" spans="1:8" x14ac:dyDescent="0.35">
      <c r="A362" s="18" t="s">
        <v>734</v>
      </c>
      <c r="B362" s="51" t="s">
        <v>702</v>
      </c>
      <c r="H362" s="12"/>
    </row>
    <row r="363" spans="1:8" x14ac:dyDescent="0.35">
      <c r="A363" s="18" t="s">
        <v>735</v>
      </c>
      <c r="B363" s="51" t="s">
        <v>702</v>
      </c>
      <c r="H363" s="12"/>
    </row>
    <row r="364" spans="1:8" x14ac:dyDescent="0.35">
      <c r="A364" s="18" t="s">
        <v>736</v>
      </c>
      <c r="B364" s="51" t="s">
        <v>702</v>
      </c>
      <c r="H364" s="12"/>
    </row>
    <row r="365" spans="1:8" x14ac:dyDescent="0.35">
      <c r="A365" s="18" t="s">
        <v>737</v>
      </c>
      <c r="B365" s="51" t="s">
        <v>702</v>
      </c>
      <c r="H365" s="12"/>
    </row>
    <row r="366" spans="1:8" x14ac:dyDescent="0.35">
      <c r="H366" s="12"/>
    </row>
    <row r="367" spans="1:8" x14ac:dyDescent="0.35">
      <c r="H367" s="12"/>
    </row>
    <row r="368" spans="1:8" x14ac:dyDescent="0.35">
      <c r="H368" s="12"/>
    </row>
    <row r="369" spans="1:8" x14ac:dyDescent="0.35">
      <c r="A369" s="42"/>
      <c r="B369" s="42"/>
      <c r="C369" s="143"/>
      <c r="D369" s="42"/>
      <c r="E369" s="42"/>
      <c r="F369" s="42"/>
      <c r="G369" s="42"/>
      <c r="H369" s="12"/>
    </row>
    <row r="370" spans="1:8" x14ac:dyDescent="0.35">
      <c r="A370" s="42"/>
      <c r="B370" s="42"/>
      <c r="C370" s="143"/>
      <c r="D370" s="42"/>
      <c r="E370" s="42"/>
      <c r="F370" s="42"/>
      <c r="G370" s="42"/>
      <c r="H370" s="12"/>
    </row>
    <row r="371" spans="1:8" x14ac:dyDescent="0.35">
      <c r="A371" s="42"/>
      <c r="B371" s="42"/>
      <c r="C371" s="143"/>
      <c r="D371" s="42"/>
      <c r="E371" s="42"/>
      <c r="F371" s="42"/>
      <c r="G371" s="42"/>
      <c r="H371" s="12"/>
    </row>
    <row r="372" spans="1:8" x14ac:dyDescent="0.35">
      <c r="A372" s="42"/>
      <c r="B372" s="42"/>
      <c r="C372" s="143"/>
      <c r="D372" s="42"/>
      <c r="E372" s="42"/>
      <c r="F372" s="42"/>
      <c r="G372" s="42"/>
      <c r="H372" s="12"/>
    </row>
    <row r="373" spans="1:8" x14ac:dyDescent="0.35">
      <c r="A373" s="42"/>
      <c r="B373" s="42"/>
      <c r="C373" s="143"/>
      <c r="D373" s="42"/>
      <c r="E373" s="42"/>
      <c r="F373" s="42"/>
      <c r="G373" s="42"/>
      <c r="H373" s="12"/>
    </row>
    <row r="374" spans="1:8" x14ac:dyDescent="0.35">
      <c r="A374" s="42"/>
      <c r="B374" s="42"/>
      <c r="C374" s="143"/>
      <c r="D374" s="42"/>
      <c r="E374" s="42"/>
      <c r="F374" s="42"/>
      <c r="G374" s="42"/>
      <c r="H374" s="12"/>
    </row>
    <row r="375" spans="1:8" x14ac:dyDescent="0.35">
      <c r="A375" s="42"/>
      <c r="B375" s="42"/>
      <c r="C375" s="143"/>
      <c r="D375" s="42"/>
      <c r="E375" s="42"/>
      <c r="F375" s="42"/>
      <c r="G375" s="42"/>
      <c r="H375" s="12"/>
    </row>
    <row r="376" spans="1:8" x14ac:dyDescent="0.35">
      <c r="A376" s="42"/>
      <c r="B376" s="42"/>
      <c r="C376" s="143"/>
      <c r="D376" s="42"/>
      <c r="E376" s="42"/>
      <c r="F376" s="42"/>
      <c r="G376" s="42"/>
      <c r="H376" s="12"/>
    </row>
    <row r="377" spans="1:8" x14ac:dyDescent="0.35">
      <c r="A377" s="42"/>
      <c r="B377" s="42"/>
      <c r="C377" s="143"/>
      <c r="D377" s="42"/>
      <c r="E377" s="42"/>
      <c r="F377" s="42"/>
      <c r="G377" s="42"/>
      <c r="H377" s="12"/>
    </row>
    <row r="378" spans="1:8" x14ac:dyDescent="0.35">
      <c r="A378" s="42"/>
      <c r="B378" s="42"/>
      <c r="C378" s="143"/>
      <c r="D378" s="42"/>
      <c r="E378" s="42"/>
      <c r="F378" s="42"/>
      <c r="G378" s="42"/>
      <c r="H378" s="12"/>
    </row>
    <row r="379" spans="1:8" x14ac:dyDescent="0.35">
      <c r="A379" s="42"/>
      <c r="B379" s="42"/>
      <c r="C379" s="143"/>
      <c r="D379" s="42"/>
      <c r="E379" s="42"/>
      <c r="F379" s="42"/>
      <c r="G379" s="42"/>
      <c r="H379" s="12"/>
    </row>
    <row r="380" spans="1:8" x14ac:dyDescent="0.35">
      <c r="A380" s="42"/>
      <c r="B380" s="42"/>
      <c r="C380" s="143"/>
      <c r="D380" s="42"/>
      <c r="E380" s="42"/>
      <c r="F380" s="42"/>
      <c r="G380" s="42"/>
      <c r="H380" s="12"/>
    </row>
    <row r="381" spans="1:8" x14ac:dyDescent="0.35">
      <c r="A381" s="42"/>
      <c r="B381" s="42"/>
      <c r="C381" s="143"/>
      <c r="D381" s="42"/>
      <c r="E381" s="42"/>
      <c r="F381" s="42"/>
      <c r="G381" s="42"/>
      <c r="H381" s="12"/>
    </row>
    <row r="382" spans="1:8" x14ac:dyDescent="0.35">
      <c r="A382" s="42"/>
      <c r="B382" s="42"/>
      <c r="C382" s="143"/>
      <c r="D382" s="42"/>
      <c r="E382" s="42"/>
      <c r="F382" s="42"/>
      <c r="G382" s="42"/>
      <c r="H382" s="12"/>
    </row>
    <row r="383" spans="1:8" x14ac:dyDescent="0.35">
      <c r="A383" s="42"/>
      <c r="B383" s="42"/>
      <c r="C383" s="143"/>
      <c r="D383" s="42"/>
      <c r="E383" s="42"/>
      <c r="F383" s="42"/>
      <c r="G383" s="42"/>
      <c r="H383" s="12"/>
    </row>
    <row r="384" spans="1:8" x14ac:dyDescent="0.35">
      <c r="A384" s="42"/>
      <c r="B384" s="42"/>
      <c r="C384" s="143"/>
      <c r="D384" s="42"/>
      <c r="E384" s="42"/>
      <c r="F384" s="42"/>
      <c r="G384" s="42"/>
      <c r="H384" s="12"/>
    </row>
    <row r="385" spans="1:8" x14ac:dyDescent="0.35">
      <c r="A385" s="42"/>
      <c r="B385" s="42"/>
      <c r="C385" s="143"/>
      <c r="D385" s="42"/>
      <c r="E385" s="42"/>
      <c r="F385" s="42"/>
      <c r="G385" s="42"/>
      <c r="H385" s="12"/>
    </row>
    <row r="386" spans="1:8" x14ac:dyDescent="0.35">
      <c r="A386" s="42"/>
      <c r="B386" s="42"/>
      <c r="C386" s="143"/>
      <c r="D386" s="42"/>
      <c r="E386" s="42"/>
      <c r="F386" s="42"/>
      <c r="G386" s="42"/>
      <c r="H386" s="12"/>
    </row>
    <row r="387" spans="1:8" x14ac:dyDescent="0.35">
      <c r="A387" s="42"/>
      <c r="B387" s="42"/>
      <c r="C387" s="143"/>
      <c r="D387" s="42"/>
      <c r="E387" s="42"/>
      <c r="F387" s="42"/>
      <c r="G387" s="42"/>
      <c r="H387" s="12"/>
    </row>
    <row r="388" spans="1:8" x14ac:dyDescent="0.35">
      <c r="A388" s="42"/>
      <c r="B388" s="42"/>
      <c r="C388" s="143"/>
      <c r="D388" s="42"/>
      <c r="E388" s="42"/>
      <c r="F388" s="42"/>
      <c r="G388" s="42"/>
      <c r="H388" s="12"/>
    </row>
    <row r="389" spans="1:8" x14ac:dyDescent="0.35">
      <c r="A389" s="42"/>
      <c r="B389" s="42"/>
      <c r="C389" s="143"/>
      <c r="D389" s="42"/>
      <c r="E389" s="42"/>
      <c r="F389" s="42"/>
      <c r="G389" s="42"/>
      <c r="H389" s="12"/>
    </row>
    <row r="390" spans="1:8" x14ac:dyDescent="0.35">
      <c r="A390" s="42"/>
      <c r="B390" s="42"/>
      <c r="C390" s="143"/>
      <c r="D390" s="42"/>
      <c r="E390" s="42"/>
      <c r="F390" s="42"/>
      <c r="G390" s="42"/>
      <c r="H390" s="12"/>
    </row>
    <row r="391" spans="1:8" x14ac:dyDescent="0.35">
      <c r="A391" s="42"/>
      <c r="B391" s="42"/>
      <c r="C391" s="143"/>
      <c r="D391" s="42"/>
      <c r="E391" s="42"/>
      <c r="F391" s="42"/>
      <c r="G391" s="42"/>
      <c r="H391" s="12"/>
    </row>
    <row r="392" spans="1:8" x14ac:dyDescent="0.35">
      <c r="A392" s="42"/>
      <c r="B392" s="42"/>
      <c r="C392" s="143"/>
      <c r="D392" s="42"/>
      <c r="E392" s="42"/>
      <c r="F392" s="42"/>
      <c r="G392" s="42"/>
      <c r="H392" s="12"/>
    </row>
    <row r="393" spans="1:8" x14ac:dyDescent="0.35">
      <c r="A393" s="42"/>
      <c r="B393" s="42"/>
      <c r="C393" s="143"/>
      <c r="D393" s="42"/>
      <c r="E393" s="42"/>
      <c r="F393" s="42"/>
      <c r="G393" s="42"/>
      <c r="H393" s="12"/>
    </row>
    <row r="394" spans="1:8" x14ac:dyDescent="0.35">
      <c r="A394" s="42"/>
      <c r="B394" s="42"/>
      <c r="C394" s="143"/>
      <c r="D394" s="42"/>
      <c r="E394" s="42"/>
      <c r="F394" s="42"/>
      <c r="G394" s="42"/>
      <c r="H394" s="12"/>
    </row>
    <row r="395" spans="1:8" x14ac:dyDescent="0.35">
      <c r="A395" s="42"/>
      <c r="B395" s="42"/>
      <c r="C395" s="143"/>
      <c r="D395" s="42"/>
      <c r="E395" s="42"/>
      <c r="F395" s="42"/>
      <c r="G395" s="42"/>
      <c r="H395" s="12"/>
    </row>
    <row r="396" spans="1:8" x14ac:dyDescent="0.35">
      <c r="A396" s="42"/>
      <c r="B396" s="42"/>
      <c r="C396" s="143"/>
      <c r="D396" s="42"/>
      <c r="E396" s="42"/>
      <c r="F396" s="42"/>
      <c r="G396" s="42"/>
      <c r="H396" s="12"/>
    </row>
    <row r="397" spans="1:8" x14ac:dyDescent="0.35">
      <c r="A397" s="42"/>
      <c r="B397" s="42"/>
      <c r="C397" s="143"/>
      <c r="D397" s="42"/>
      <c r="E397" s="42"/>
      <c r="F397" s="42"/>
      <c r="G397" s="42"/>
      <c r="H397" s="12"/>
    </row>
    <row r="398" spans="1:8" x14ac:dyDescent="0.35">
      <c r="A398" s="42"/>
      <c r="B398" s="42"/>
      <c r="C398" s="143"/>
      <c r="D398" s="42"/>
      <c r="E398" s="42"/>
      <c r="F398" s="42"/>
      <c r="G398" s="42"/>
      <c r="H398" s="12"/>
    </row>
    <row r="399" spans="1:8" x14ac:dyDescent="0.35">
      <c r="A399" s="42"/>
      <c r="B399" s="42"/>
      <c r="C399" s="143"/>
      <c r="D399" s="42"/>
      <c r="E399" s="42"/>
      <c r="F399" s="42"/>
      <c r="G399" s="42"/>
      <c r="H399" s="12"/>
    </row>
    <row r="400" spans="1:8" x14ac:dyDescent="0.35">
      <c r="A400" s="42"/>
      <c r="B400" s="42"/>
      <c r="C400" s="143"/>
      <c r="D400" s="42"/>
      <c r="E400" s="42"/>
      <c r="F400" s="42"/>
      <c r="G400" s="42"/>
      <c r="H400" s="12"/>
    </row>
    <row r="401" spans="1:8" x14ac:dyDescent="0.35">
      <c r="A401" s="42"/>
      <c r="B401" s="42"/>
      <c r="C401" s="143"/>
      <c r="D401" s="42"/>
      <c r="E401" s="42"/>
      <c r="F401" s="42"/>
      <c r="G401" s="42"/>
      <c r="H401" s="12"/>
    </row>
    <row r="402" spans="1:8" x14ac:dyDescent="0.35">
      <c r="A402" s="42"/>
      <c r="B402" s="42"/>
      <c r="C402" s="143"/>
      <c r="D402" s="42"/>
      <c r="E402" s="42"/>
      <c r="F402" s="42"/>
      <c r="G402" s="42"/>
      <c r="H402" s="12"/>
    </row>
    <row r="403" spans="1:8" x14ac:dyDescent="0.35">
      <c r="A403" s="42"/>
      <c r="B403" s="42"/>
      <c r="C403" s="143"/>
      <c r="D403" s="42"/>
      <c r="E403" s="42"/>
      <c r="F403" s="42"/>
      <c r="G403" s="42"/>
      <c r="H403" s="12"/>
    </row>
    <row r="404" spans="1:8" x14ac:dyDescent="0.35">
      <c r="A404" s="42"/>
      <c r="B404" s="42"/>
      <c r="C404" s="143"/>
      <c r="D404" s="42"/>
      <c r="E404" s="42"/>
      <c r="F404" s="42"/>
      <c r="G404" s="42"/>
      <c r="H404" s="12"/>
    </row>
    <row r="405" spans="1:8" x14ac:dyDescent="0.35">
      <c r="A405" s="42"/>
      <c r="B405" s="42"/>
      <c r="C405" s="143"/>
      <c r="D405" s="42"/>
      <c r="E405" s="42"/>
      <c r="F405" s="42"/>
      <c r="G405" s="42"/>
      <c r="H405" s="12"/>
    </row>
    <row r="406" spans="1:8" x14ac:dyDescent="0.35">
      <c r="A406" s="42"/>
      <c r="B406" s="42"/>
      <c r="C406" s="143"/>
      <c r="D406" s="42"/>
      <c r="E406" s="42"/>
      <c r="F406" s="42"/>
      <c r="G406" s="42"/>
      <c r="H406" s="12"/>
    </row>
    <row r="407" spans="1:8" x14ac:dyDescent="0.35">
      <c r="A407" s="42"/>
      <c r="B407" s="42"/>
      <c r="C407" s="143"/>
      <c r="D407" s="42"/>
      <c r="E407" s="42"/>
      <c r="F407" s="42"/>
      <c r="G407" s="42"/>
      <c r="H407" s="12"/>
    </row>
    <row r="408" spans="1:8" x14ac:dyDescent="0.35">
      <c r="A408" s="42"/>
      <c r="B408" s="42"/>
      <c r="C408" s="143"/>
      <c r="D408" s="42"/>
      <c r="E408" s="42"/>
      <c r="F408" s="42"/>
      <c r="G408" s="42"/>
      <c r="H408" s="12"/>
    </row>
    <row r="409" spans="1:8" x14ac:dyDescent="0.35">
      <c r="A409" s="42"/>
      <c r="B409" s="42"/>
      <c r="C409" s="143"/>
      <c r="D409" s="42"/>
      <c r="E409" s="42"/>
      <c r="F409" s="42"/>
      <c r="G409" s="42"/>
      <c r="H409" s="12"/>
    </row>
    <row r="410" spans="1:8" x14ac:dyDescent="0.35">
      <c r="A410" s="42"/>
      <c r="B410" s="42"/>
      <c r="C410" s="143"/>
      <c r="D410" s="42"/>
      <c r="E410" s="42"/>
      <c r="F410" s="42"/>
      <c r="G410" s="42"/>
      <c r="H410" s="12"/>
    </row>
    <row r="411" spans="1:8" x14ac:dyDescent="0.35">
      <c r="A411" s="42"/>
      <c r="B411" s="42"/>
      <c r="C411" s="143"/>
      <c r="D411" s="42"/>
      <c r="E411" s="42"/>
      <c r="F411" s="42"/>
      <c r="G411" s="42"/>
      <c r="H411" s="12"/>
    </row>
    <row r="412" spans="1:8" x14ac:dyDescent="0.35">
      <c r="A412" s="42"/>
      <c r="B412" s="42"/>
      <c r="C412" s="143"/>
      <c r="D412" s="42"/>
      <c r="E412" s="42"/>
      <c r="F412" s="42"/>
      <c r="G412" s="42"/>
      <c r="H412" s="12"/>
    </row>
    <row r="413" spans="1:8" x14ac:dyDescent="0.35">
      <c r="A413" s="42"/>
      <c r="B413" s="42"/>
      <c r="C413" s="143"/>
      <c r="D413" s="42"/>
      <c r="E413" s="42"/>
      <c r="F413" s="42"/>
      <c r="G413" s="42"/>
      <c r="H413" s="12"/>
    </row>
  </sheetData>
  <protectedRanges>
    <protectedRange sqref="B315:D318 F313:G318 D313:D314" name="Range12"/>
    <protectedRange sqref="C193:C207 B209:C215 F209:G215 B221:C227 C229 C231:C238 B234:B238 C217:C219 C240:C241 B243:C284" name="Range10"/>
    <protectedRange sqref="B168:D172 F168:G172 D138 C164:D166" name="Range8"/>
    <protectedRange sqref="C89:D89 C93:D99 B101:D110 F101:G110 F157:G162 F131:G136 B131:D136 C112:D128 D129:D130" name="Range6"/>
    <protectedRange sqref="B18:B25" name="Basic Facts 2"/>
    <protectedRange sqref="C14:C25 C28" name="Basic facts"/>
    <protectedRange sqref="C29:C30 C27 B31:C35 C41" name="Regulatory Sumary"/>
    <protectedRange sqref="C3 C129 C53 B59:D64 F59:G64 C66:D66 B78:D87 F78:G87 C93:D99 B40:B43 B31:C35 C54:D57 C156:D156 F45:G51 C39:C43 F53:G57 C70:D76 F66:G76 C27:C30 B18:C25 C14:C17 B49:D51" name="HTT General"/>
    <protectedRange sqref="B157:D162 C138 C139:D155" name="Range7"/>
    <protectedRange sqref="C174:C178 B180:D191 F180:G191" name="Range9"/>
    <protectedRange sqref="B321:G365 C312:C314" name="Range11"/>
    <protectedRange sqref="F45:G48 C39 B49:G51" name="Range13"/>
  </protectedRanges>
  <phoneticPr fontId="55" type="noConversion"/>
  <dataValidations count="1">
    <dataValidation type="list" allowBlank="1" showInputMessage="1" showErrorMessage="1" sqref="C299" xr:uid="{4EFB3268-59C2-4EBB-A52F-A3033036A14E}">
      <formula1>J299:J302</formula1>
    </dataValidation>
  </dataValidations>
  <hyperlinks>
    <hyperlink ref="B44" location="'C. HTT Harmonised Glossary'!B6" display="2. Over-collateralisation (OC) " xr:uid="{D4B7C142-6F4B-41F1-A20A-6C79C9485AD3}"/>
    <hyperlink ref="C17" r:id="rId1" xr:uid="{45956416-47BC-4A24-A74A-DA3F8DC6AEC4}"/>
    <hyperlink ref="C288" location="'A. HTT General'!A38" display="'A. HTT General'!A38" xr:uid="{CB6FEDB1-3698-4AC2-9F69-CDA72625355B}"/>
    <hyperlink ref="C289" location="'A. HTT General'!A39" display="'A. HTT General'!A39" xr:uid="{00AD9B74-CFA7-449E-8043-7E20AF407E05}"/>
    <hyperlink ref="C291" location="'B1. HTT Mortgage Assets'!B43" display="43 for Mortgage Assets" xr:uid="{A96337BD-FCAB-4B18-97B1-FDEFE79EDA6D}"/>
    <hyperlink ref="C292" location="'A. HTT General'!A52" display="'A. HTT General'!A52" xr:uid="{7D93F6C4-EC4C-4399-AC62-C256EB8EE4D2}"/>
    <hyperlink ref="C293" location="'B1. HTT Mortgage Assets'!B186" display="186 for Residential Mortgage Assets" xr:uid="{F7FFD4CF-96E2-4195-B9D0-666CD15193BF}"/>
    <hyperlink ref="C294" location="'C. HTT Harmonised Glossary'!B20" display="link to Glossary HG.1.15" xr:uid="{474E2D73-0ABB-4A77-AF2F-824D932A3F96}"/>
    <hyperlink ref="C295" location="'B1. HTT Mortgage Assets'!B149" display="149 for Mortgage Assets" xr:uid="{9D38C3D5-D745-47D5-AAF9-8065F3D10B1C}"/>
    <hyperlink ref="C296" location="'A. HTT General'!B111" display="'A. HTT General'!B111" xr:uid="{64D51619-7ACD-4E84-9BC7-457BBF2BDE51}"/>
    <hyperlink ref="C297" location="'A. HTT General'!B163" display="'A. HTT General'!B163" xr:uid="{D357FC09-A9F2-4F54-AAB2-E799805004A0}"/>
    <hyperlink ref="C298" location="'A. HTT General'!B137" display="'A. HTT General'!B137" xr:uid="{9CAB5BD9-2BAC-42DC-AB6C-58E2120522D0}"/>
    <hyperlink ref="C300" location="'B1. HTT Mortgage Assets'!B215" display="215 LTV Residential Mortgage" xr:uid="{7917A110-DF33-4BE3-AF1D-53EB18D89D54}"/>
    <hyperlink ref="C301" location="'A. HTT General'!B230" display="230 Derivatives and Swaps" xr:uid="{DD497F88-A0D9-483B-B557-A1F01B32BF91}"/>
    <hyperlink ref="C302" location="'C. HTT Harmonised Glossary'!B18" display="18 for Harmonised Glossary" xr:uid="{B5E75C88-F661-4304-BEFD-B8323C682463}"/>
    <hyperlink ref="C303" location="'A. HTT General'!B65" display="'A. HTT General'!B65" xr:uid="{DB1E4941-C789-4467-9204-48F8AE3D3D19}"/>
    <hyperlink ref="C304" location="'A. HTT General'!B88" display="'A. HTT General'!B88" xr:uid="{AB28F10F-9E7B-4B77-9EC4-1FFA3C96B3ED}"/>
    <hyperlink ref="C305" location="'C. HTT Harmonised Glossary'!B12" display="link to Glossary HG 1.7" xr:uid="{836EE035-FAA3-46B5-8A5E-F1091AF1D431}"/>
    <hyperlink ref="C306" location="'A. HTT General'!B44" display="'A. HTT General'!B44" xr:uid="{8D855F66-D9AB-42EA-98C1-D17F97D6A2CB}"/>
    <hyperlink ref="C307" location="'B1. HTT Mortgage Assets'!B179" display="179 for Mortgage Assets" xr:uid="{E2AF0A23-5B8D-432C-892F-486F84127101}"/>
    <hyperlink ref="D291" location="'B2. HTT Public Sector Assets'!B48" display="48 for Public Sector Assets" xr:uid="{6A278E76-2DE7-4E39-A1C8-9DD0980BB341}"/>
    <hyperlink ref="D293" location="'B1. HTT Mortgage Assets'!B387" display="387 for Commercial Mortgage Assets" xr:uid="{CCB5EAB3-FE9C-4996-9AC7-EDA6A7269A4B}"/>
    <hyperlink ref="D295" location="'B2. HTT Public Sector Assets'!B129" display="129 for Public Sector Assets" xr:uid="{39B150A2-5E12-4593-9235-F49C2A23CC8B}"/>
    <hyperlink ref="D300" location="'B1. HTT Mortgage Assets'!B441" display="441 LTV Commercial Mortgage" xr:uid="{708F6A6D-021B-473A-99E2-29FDF088C7E5}"/>
    <hyperlink ref="D307" location="'B2. HTT Public Sector Assets'!B166" display="166 for Public Sector Assets" xr:uid="{9A9970E0-3185-441E-84B3-F7AEC9940CA0}"/>
    <hyperlink ref="F293" location="'B2. HTT Public Sector Assets'!A18" display="18 for Public Sector Assets" xr:uid="{502EE917-6D26-48AF-9453-420C4A65AAAE}"/>
    <hyperlink ref="F295" location="'B3. HTT Shipping Assets'!B80" display="80 for Shipping Assets" xr:uid="{3E779C75-5A1F-4E14-B950-C90794BD9295}"/>
    <hyperlink ref="F300" location="'B2. HTT Public Sector Assets'!B147" display="147 for Public Sector Asset - type of debtor" xr:uid="{CB033FB9-953F-4EB1-89A5-DC88972F8F96}"/>
    <hyperlink ref="F307" location="'B3. HTT Shipping Assets'!B110" display="110 for Shipping Assets" xr:uid="{7D287E25-CFB9-4DC4-A1D6-E3EB5E8CBE6D}"/>
    <hyperlink ref="G293" location="'B3. HTT Shipping Assets'!B116" display="116 for Shipping Assets" xr:uid="{DAFE8209-15B5-469D-9021-145B580D5048}"/>
    <hyperlink ref="C30" r:id="rId2" xr:uid="{EE70FBB2-A5B3-40D3-8475-180FFB88B5E0}"/>
  </hyperlinks>
  <pageMargins left="0.7" right="0.7" top="0.75" bottom="0.75" header="0.3" footer="0.3"/>
  <pageSetup orientation="portrait"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3401C1-4CA3-4C66-8A09-BDDCF325F165}">
  <sheetPr>
    <tabColor theme="5"/>
  </sheetPr>
  <dimension ref="A1:J584"/>
  <sheetViews>
    <sheetView topLeftCell="A24" zoomScale="90" zoomScaleNormal="90" workbookViewId="0"/>
  </sheetViews>
  <sheetFormatPr defaultRowHeight="14.5" x14ac:dyDescent="0.35"/>
  <cols>
    <col min="1" max="1" width="13.81640625" style="18" customWidth="1"/>
    <col min="2" max="2" width="55.90625" style="18" customWidth="1"/>
    <col min="3" max="3" width="0.54296875" style="180" customWidth="1"/>
    <col min="4" max="4" width="50.54296875" style="133" bestFit="1" customWidth="1"/>
    <col min="5" max="5" width="40.81640625" style="133" customWidth="1"/>
    <col min="6" max="6" width="6.7265625" style="133" customWidth="1"/>
    <col min="7" max="7" width="41.54296875" style="133" customWidth="1"/>
    <col min="8" max="8" width="41.54296875" style="12" customWidth="1"/>
    <col min="9" max="9" width="13.1796875" bestFit="1" customWidth="1"/>
  </cols>
  <sheetData>
    <row r="1" spans="1:8" ht="31" x14ac:dyDescent="0.35">
      <c r="A1" s="11" t="s">
        <v>751</v>
      </c>
      <c r="B1" s="11"/>
      <c r="C1" s="177"/>
      <c r="D1" s="130"/>
      <c r="E1" s="130"/>
      <c r="F1" s="130"/>
      <c r="G1" s="13" t="s">
        <v>3074</v>
      </c>
    </row>
    <row r="2" spans="1:8" ht="15" thickBot="1" x14ac:dyDescent="0.4">
      <c r="A2" s="12"/>
      <c r="B2" s="12"/>
      <c r="C2" s="178"/>
      <c r="D2" s="130"/>
      <c r="E2" s="130"/>
      <c r="F2" s="130"/>
      <c r="G2" s="130"/>
    </row>
    <row r="3" spans="1:8" ht="19" thickBot="1" x14ac:dyDescent="0.4">
      <c r="A3" s="15"/>
      <c r="B3" s="16" t="s">
        <v>237</v>
      </c>
      <c r="C3" s="179"/>
      <c r="D3" s="131" t="s">
        <v>2686</v>
      </c>
      <c r="E3" s="132"/>
      <c r="F3" s="132"/>
      <c r="G3" s="130"/>
      <c r="H3" s="15"/>
    </row>
    <row r="4" spans="1:8" ht="15" thickBot="1" x14ac:dyDescent="0.4"/>
    <row r="5" spans="1:8" ht="18.5" x14ac:dyDescent="0.35">
      <c r="A5" s="19"/>
      <c r="B5" s="20" t="s">
        <v>752</v>
      </c>
      <c r="C5" s="181"/>
      <c r="D5" s="134"/>
      <c r="F5" s="135"/>
      <c r="G5" s="135"/>
    </row>
    <row r="6" spans="1:8" x14ac:dyDescent="0.35">
      <c r="B6" s="77" t="s">
        <v>753</v>
      </c>
      <c r="C6" s="182"/>
    </row>
    <row r="7" spans="1:8" x14ac:dyDescent="0.35">
      <c r="B7" s="238" t="s">
        <v>754</v>
      </c>
      <c r="C7" s="183"/>
    </row>
    <row r="8" spans="1:8" ht="15" thickBot="1" x14ac:dyDescent="0.4">
      <c r="B8" s="237" t="s">
        <v>755</v>
      </c>
      <c r="C8" s="183"/>
    </row>
    <row r="9" spans="1:8" x14ac:dyDescent="0.35">
      <c r="B9" s="78"/>
      <c r="C9" s="184"/>
    </row>
    <row r="10" spans="1:8" ht="37" x14ac:dyDescent="0.35">
      <c r="A10" s="26" t="s">
        <v>247</v>
      </c>
      <c r="B10" s="26" t="s">
        <v>753</v>
      </c>
      <c r="C10" s="179"/>
      <c r="D10" s="136"/>
      <c r="E10" s="136"/>
      <c r="F10" s="136"/>
      <c r="G10" s="136"/>
      <c r="H10" s="28"/>
    </row>
    <row r="11" spans="1:8" x14ac:dyDescent="0.35">
      <c r="A11" s="36"/>
      <c r="B11" s="37" t="s">
        <v>756</v>
      </c>
      <c r="C11" s="185"/>
      <c r="D11" s="137" t="s">
        <v>279</v>
      </c>
      <c r="E11" s="137"/>
      <c r="F11" s="137"/>
      <c r="G11" s="138" t="s">
        <v>757</v>
      </c>
      <c r="H11" s="39"/>
    </row>
    <row r="12" spans="1:8" x14ac:dyDescent="0.35">
      <c r="A12" s="18" t="s">
        <v>758</v>
      </c>
      <c r="B12" s="18" t="s">
        <v>759</v>
      </c>
      <c r="D12" s="375">
        <v>7064047799.7700005</v>
      </c>
      <c r="G12" s="140">
        <f>D12/$D$15</f>
        <v>1</v>
      </c>
    </row>
    <row r="13" spans="1:8" x14ac:dyDescent="0.35">
      <c r="A13" s="18" t="s">
        <v>760</v>
      </c>
      <c r="B13" s="18" t="s">
        <v>761</v>
      </c>
      <c r="D13" s="375">
        <v>0</v>
      </c>
      <c r="G13" s="140">
        <f t="shared" ref="G13:G14" si="0">D13/$D$15</f>
        <v>0</v>
      </c>
    </row>
    <row r="14" spans="1:8" x14ac:dyDescent="0.35">
      <c r="A14" s="18" t="s">
        <v>762</v>
      </c>
      <c r="B14" s="18" t="s">
        <v>313</v>
      </c>
      <c r="D14" s="375">
        <v>0</v>
      </c>
      <c r="G14" s="140">
        <f t="shared" si="0"/>
        <v>0</v>
      </c>
    </row>
    <row r="15" spans="1:8" x14ac:dyDescent="0.35">
      <c r="A15" s="18" t="s">
        <v>763</v>
      </c>
      <c r="B15" s="79" t="s">
        <v>315</v>
      </c>
      <c r="C15" s="186"/>
      <c r="D15" s="375">
        <f>SUM(D12:D14)</f>
        <v>7064047799.7700005</v>
      </c>
      <c r="G15" s="141">
        <f>SUM(G12:G14)</f>
        <v>1</v>
      </c>
    </row>
    <row r="16" spans="1:8" x14ac:dyDescent="0.35">
      <c r="A16" s="18" t="s">
        <v>764</v>
      </c>
      <c r="B16" s="51" t="s">
        <v>765</v>
      </c>
      <c r="C16" s="187"/>
      <c r="D16" s="139"/>
      <c r="G16" s="140" t="s">
        <v>738</v>
      </c>
    </row>
    <row r="17" spans="1:9" x14ac:dyDescent="0.35">
      <c r="A17" s="18" t="s">
        <v>766</v>
      </c>
      <c r="B17" s="51" t="s">
        <v>767</v>
      </c>
      <c r="C17" s="187"/>
      <c r="D17" s="139"/>
      <c r="G17" s="140" t="s">
        <v>738</v>
      </c>
    </row>
    <row r="18" spans="1:9" x14ac:dyDescent="0.35">
      <c r="A18" s="18" t="s">
        <v>768</v>
      </c>
      <c r="B18" s="51" t="s">
        <v>317</v>
      </c>
      <c r="C18" s="187"/>
      <c r="D18" s="139"/>
      <c r="G18" s="140" t="s">
        <v>738</v>
      </c>
    </row>
    <row r="19" spans="1:9" x14ac:dyDescent="0.35">
      <c r="A19" s="18" t="s">
        <v>769</v>
      </c>
      <c r="B19" s="51" t="s">
        <v>317</v>
      </c>
      <c r="C19" s="187"/>
      <c r="D19" s="139"/>
      <c r="G19" s="140" t="s">
        <v>738</v>
      </c>
    </row>
    <row r="20" spans="1:9" x14ac:dyDescent="0.35">
      <c r="A20" s="18" t="s">
        <v>770</v>
      </c>
      <c r="B20" s="51" t="s">
        <v>317</v>
      </c>
      <c r="C20" s="187"/>
      <c r="D20" s="139"/>
      <c r="G20" s="140" t="s">
        <v>738</v>
      </c>
    </row>
    <row r="21" spans="1:9" x14ac:dyDescent="0.35">
      <c r="A21" s="18" t="s">
        <v>771</v>
      </c>
      <c r="B21" s="51" t="s">
        <v>317</v>
      </c>
      <c r="C21" s="187"/>
      <c r="D21" s="139"/>
      <c r="G21" s="140" t="s">
        <v>738</v>
      </c>
    </row>
    <row r="22" spans="1:9" x14ac:dyDescent="0.35">
      <c r="A22" s="18" t="s">
        <v>772</v>
      </c>
      <c r="B22" s="51" t="s">
        <v>317</v>
      </c>
      <c r="C22" s="187"/>
      <c r="D22" s="139"/>
      <c r="G22" s="140" t="s">
        <v>738</v>
      </c>
    </row>
    <row r="23" spans="1:9" x14ac:dyDescent="0.35">
      <c r="A23" s="18" t="s">
        <v>773</v>
      </c>
      <c r="B23" s="51" t="s">
        <v>317</v>
      </c>
      <c r="C23" s="187"/>
      <c r="D23" s="139"/>
      <c r="G23" s="140" t="s">
        <v>738</v>
      </c>
    </row>
    <row r="24" spans="1:9" x14ac:dyDescent="0.35">
      <c r="A24" s="18" t="s">
        <v>774</v>
      </c>
      <c r="B24" s="51" t="s">
        <v>317</v>
      </c>
      <c r="C24" s="187"/>
      <c r="D24" s="139"/>
      <c r="G24" s="140" t="s">
        <v>738</v>
      </c>
    </row>
    <row r="25" spans="1:9" x14ac:dyDescent="0.35">
      <c r="A25" s="18" t="s">
        <v>775</v>
      </c>
      <c r="B25" s="51" t="s">
        <v>317</v>
      </c>
      <c r="C25" s="187"/>
      <c r="D25" s="139"/>
      <c r="G25" s="140" t="s">
        <v>738</v>
      </c>
      <c r="I25" s="395"/>
    </row>
    <row r="26" spans="1:9" x14ac:dyDescent="0.35">
      <c r="A26" s="18" t="s">
        <v>776</v>
      </c>
      <c r="B26" s="51" t="s">
        <v>317</v>
      </c>
      <c r="C26" s="187"/>
      <c r="D26" s="142"/>
      <c r="E26" s="143"/>
      <c r="F26" s="143"/>
      <c r="G26" s="140" t="s">
        <v>738</v>
      </c>
      <c r="I26" s="395"/>
    </row>
    <row r="27" spans="1:9" x14ac:dyDescent="0.35">
      <c r="A27" s="36"/>
      <c r="B27" s="37" t="s">
        <v>777</v>
      </c>
      <c r="C27" s="185"/>
      <c r="D27" s="137" t="s">
        <v>778</v>
      </c>
      <c r="E27" s="137" t="s">
        <v>779</v>
      </c>
      <c r="F27" s="144"/>
      <c r="G27" s="137" t="s">
        <v>780</v>
      </c>
      <c r="H27" s="39"/>
      <c r="I27" s="395"/>
    </row>
    <row r="28" spans="1:9" x14ac:dyDescent="0.35">
      <c r="A28" s="18" t="s">
        <v>781</v>
      </c>
      <c r="B28" s="18" t="s">
        <v>782</v>
      </c>
      <c r="D28" s="385">
        <v>33330</v>
      </c>
      <c r="E28" s="385">
        <v>0</v>
      </c>
      <c r="F28" s="385"/>
      <c r="G28" s="385">
        <f>D28</f>
        <v>33330</v>
      </c>
      <c r="I28" s="395"/>
    </row>
    <row r="29" spans="1:9" x14ac:dyDescent="0.35">
      <c r="A29" s="18" t="s">
        <v>783</v>
      </c>
      <c r="B29" s="30" t="s">
        <v>784</v>
      </c>
      <c r="C29" s="188"/>
      <c r="I29" s="395"/>
    </row>
    <row r="30" spans="1:9" x14ac:dyDescent="0.35">
      <c r="A30" s="18" t="s">
        <v>785</v>
      </c>
      <c r="B30" s="30" t="s">
        <v>786</v>
      </c>
      <c r="C30" s="188"/>
      <c r="I30" s="395"/>
    </row>
    <row r="31" spans="1:9" x14ac:dyDescent="0.35">
      <c r="A31" s="18" t="s">
        <v>787</v>
      </c>
      <c r="B31" s="30"/>
      <c r="C31" s="188"/>
      <c r="I31" s="395"/>
    </row>
    <row r="32" spans="1:9" x14ac:dyDescent="0.35">
      <c r="A32" s="18" t="s">
        <v>788</v>
      </c>
      <c r="B32" s="30"/>
      <c r="C32" s="188"/>
      <c r="I32" s="395"/>
    </row>
    <row r="33" spans="1:10" x14ac:dyDescent="0.35">
      <c r="A33" s="18" t="s">
        <v>789</v>
      </c>
      <c r="B33" s="30"/>
      <c r="C33" s="188"/>
      <c r="I33" s="396"/>
      <c r="J33" s="396"/>
    </row>
    <row r="34" spans="1:10" x14ac:dyDescent="0.35">
      <c r="A34" s="18" t="s">
        <v>790</v>
      </c>
      <c r="B34" s="30"/>
      <c r="C34" s="188"/>
      <c r="I34" s="396"/>
      <c r="J34" s="396"/>
    </row>
    <row r="35" spans="1:10" x14ac:dyDescent="0.35">
      <c r="A35" s="36"/>
      <c r="B35" s="37" t="s">
        <v>791</v>
      </c>
      <c r="C35" s="185"/>
      <c r="D35" s="137" t="s">
        <v>792</v>
      </c>
      <c r="E35" s="137" t="s">
        <v>793</v>
      </c>
      <c r="F35" s="144"/>
      <c r="G35" s="138" t="s">
        <v>757</v>
      </c>
      <c r="H35" s="39"/>
      <c r="I35" s="397"/>
      <c r="J35" s="396"/>
    </row>
    <row r="36" spans="1:10" x14ac:dyDescent="0.35">
      <c r="A36" s="18" t="s">
        <v>794</v>
      </c>
      <c r="B36" s="18" t="s">
        <v>795</v>
      </c>
      <c r="D36" s="141" t="s">
        <v>1913</v>
      </c>
      <c r="E36" s="141">
        <v>0</v>
      </c>
      <c r="F36" s="145"/>
      <c r="G36" s="141">
        <v>0</v>
      </c>
      <c r="I36" s="397"/>
      <c r="J36" s="396"/>
    </row>
    <row r="37" spans="1:10" x14ac:dyDescent="0.35">
      <c r="A37" s="18" t="s">
        <v>796</v>
      </c>
      <c r="D37" s="141"/>
      <c r="E37" s="141"/>
      <c r="F37" s="145"/>
      <c r="G37" s="141"/>
      <c r="I37" s="397"/>
      <c r="J37" s="396"/>
    </row>
    <row r="38" spans="1:10" x14ac:dyDescent="0.35">
      <c r="A38" s="18" t="s">
        <v>797</v>
      </c>
      <c r="D38" s="141"/>
      <c r="E38" s="141"/>
      <c r="F38" s="145"/>
      <c r="G38" s="141"/>
      <c r="I38" s="397"/>
      <c r="J38" s="396"/>
    </row>
    <row r="39" spans="1:10" x14ac:dyDescent="0.35">
      <c r="A39" s="18" t="s">
        <v>798</v>
      </c>
      <c r="D39" s="141"/>
      <c r="E39" s="141"/>
      <c r="F39" s="145"/>
      <c r="G39" s="141"/>
      <c r="I39" s="397"/>
      <c r="J39" s="396"/>
    </row>
    <row r="40" spans="1:10" x14ac:dyDescent="0.35">
      <c r="A40" s="18" t="s">
        <v>799</v>
      </c>
      <c r="D40" s="141"/>
      <c r="E40" s="141"/>
      <c r="F40" s="145"/>
      <c r="G40" s="141"/>
      <c r="I40" s="397"/>
      <c r="J40" s="396"/>
    </row>
    <row r="41" spans="1:10" x14ac:dyDescent="0.35">
      <c r="A41" s="18" t="s">
        <v>800</v>
      </c>
      <c r="D41" s="141"/>
      <c r="E41" s="141"/>
      <c r="F41" s="145"/>
      <c r="G41" s="141"/>
      <c r="I41" s="397"/>
      <c r="J41" s="396"/>
    </row>
    <row r="42" spans="1:10" x14ac:dyDescent="0.35">
      <c r="A42" s="18" t="s">
        <v>801</v>
      </c>
      <c r="D42" s="141"/>
      <c r="E42" s="141"/>
      <c r="F42" s="145"/>
      <c r="G42" s="141"/>
      <c r="I42" s="397"/>
      <c r="J42" s="396"/>
    </row>
    <row r="43" spans="1:10" x14ac:dyDescent="0.35">
      <c r="A43" s="36"/>
      <c r="B43" s="37" t="s">
        <v>802</v>
      </c>
      <c r="C43" s="185"/>
      <c r="D43" s="137" t="s">
        <v>792</v>
      </c>
      <c r="E43" s="137" t="s">
        <v>793</v>
      </c>
      <c r="F43" s="144"/>
      <c r="G43" s="138" t="s">
        <v>757</v>
      </c>
      <c r="H43" s="39"/>
      <c r="I43" s="397"/>
      <c r="J43" s="396"/>
    </row>
    <row r="44" spans="1:10" x14ac:dyDescent="0.35">
      <c r="A44" s="82" t="s">
        <v>803</v>
      </c>
      <c r="B44" s="369" t="s">
        <v>804</v>
      </c>
      <c r="C44" s="322"/>
      <c r="D44" s="368">
        <f>SUM(D45:D71)</f>
        <v>0</v>
      </c>
      <c r="E44" s="368">
        <f>SUM(E45:E71)</f>
        <v>0</v>
      </c>
      <c r="F44" s="368"/>
      <c r="G44" s="368">
        <f>SUM(G45:G71)</f>
        <v>0</v>
      </c>
      <c r="H44" s="18"/>
      <c r="I44" s="397"/>
      <c r="J44" s="396"/>
    </row>
    <row r="45" spans="1:10" x14ac:dyDescent="0.35">
      <c r="A45" s="18" t="s">
        <v>805</v>
      </c>
      <c r="B45" s="18" t="s">
        <v>806</v>
      </c>
      <c r="D45" s="141">
        <v>0</v>
      </c>
      <c r="E45" s="141">
        <v>0</v>
      </c>
      <c r="F45" s="141"/>
      <c r="G45" s="141">
        <v>0</v>
      </c>
      <c r="H45" s="18"/>
      <c r="I45" s="396"/>
      <c r="J45" s="396"/>
    </row>
    <row r="46" spans="1:10" x14ac:dyDescent="0.35">
      <c r="A46" s="18" t="s">
        <v>807</v>
      </c>
      <c r="B46" s="18" t="s">
        <v>808</v>
      </c>
      <c r="D46" s="141">
        <v>0</v>
      </c>
      <c r="E46" s="141">
        <v>0</v>
      </c>
      <c r="F46" s="141"/>
      <c r="G46" s="141">
        <v>0</v>
      </c>
      <c r="H46" s="18"/>
      <c r="I46" s="396"/>
      <c r="J46" s="396"/>
    </row>
    <row r="47" spans="1:10" x14ac:dyDescent="0.35">
      <c r="A47" s="18" t="s">
        <v>809</v>
      </c>
      <c r="B47" s="18" t="s">
        <v>810</v>
      </c>
      <c r="D47" s="141">
        <v>0</v>
      </c>
      <c r="E47" s="141">
        <v>0</v>
      </c>
      <c r="F47" s="141"/>
      <c r="G47" s="141">
        <v>0</v>
      </c>
      <c r="H47" s="18"/>
      <c r="I47" s="396"/>
      <c r="J47" s="396"/>
    </row>
    <row r="48" spans="1:10" x14ac:dyDescent="0.35">
      <c r="A48" s="18" t="s">
        <v>811</v>
      </c>
      <c r="B48" s="18" t="s">
        <v>812</v>
      </c>
      <c r="D48" s="141">
        <v>0</v>
      </c>
      <c r="E48" s="141">
        <v>0</v>
      </c>
      <c r="F48" s="141"/>
      <c r="G48" s="141">
        <v>0</v>
      </c>
      <c r="H48" s="18"/>
      <c r="I48" s="396"/>
      <c r="J48" s="396"/>
    </row>
    <row r="49" spans="1:10" x14ac:dyDescent="0.35">
      <c r="A49" s="18" t="s">
        <v>813</v>
      </c>
      <c r="B49" s="18" t="s">
        <v>814</v>
      </c>
      <c r="D49" s="141">
        <v>0</v>
      </c>
      <c r="E49" s="141">
        <v>0</v>
      </c>
      <c r="F49" s="141"/>
      <c r="G49" s="141">
        <v>0</v>
      </c>
      <c r="H49" s="18"/>
      <c r="I49" s="396"/>
      <c r="J49" s="396"/>
    </row>
    <row r="50" spans="1:10" x14ac:dyDescent="0.35">
      <c r="A50" s="18" t="s">
        <v>815</v>
      </c>
      <c r="B50" s="18" t="s">
        <v>816</v>
      </c>
      <c r="D50" s="141">
        <v>0</v>
      </c>
      <c r="E50" s="141">
        <v>0</v>
      </c>
      <c r="F50" s="141"/>
      <c r="G50" s="141">
        <v>0</v>
      </c>
      <c r="H50" s="18"/>
      <c r="I50" s="396"/>
      <c r="J50" s="396"/>
    </row>
    <row r="51" spans="1:10" x14ac:dyDescent="0.35">
      <c r="A51" s="18" t="s">
        <v>817</v>
      </c>
      <c r="B51" s="18" t="s">
        <v>818</v>
      </c>
      <c r="D51" s="141">
        <v>0</v>
      </c>
      <c r="E51" s="141">
        <v>0</v>
      </c>
      <c r="F51" s="141"/>
      <c r="G51" s="141">
        <v>0</v>
      </c>
      <c r="H51" s="18"/>
      <c r="I51" s="396"/>
      <c r="J51" s="396"/>
    </row>
    <row r="52" spans="1:10" x14ac:dyDescent="0.35">
      <c r="A52" s="18" t="s">
        <v>819</v>
      </c>
      <c r="B52" s="18" t="s">
        <v>820</v>
      </c>
      <c r="D52" s="141">
        <v>0</v>
      </c>
      <c r="E52" s="141">
        <v>0</v>
      </c>
      <c r="F52" s="141"/>
      <c r="G52" s="141">
        <v>0</v>
      </c>
      <c r="H52" s="18"/>
      <c r="I52" s="396"/>
      <c r="J52" s="396"/>
    </row>
    <row r="53" spans="1:10" x14ac:dyDescent="0.35">
      <c r="A53" s="18" t="s">
        <v>821</v>
      </c>
      <c r="B53" s="18" t="s">
        <v>822</v>
      </c>
      <c r="D53" s="141">
        <v>0</v>
      </c>
      <c r="E53" s="141">
        <v>0</v>
      </c>
      <c r="F53" s="141"/>
      <c r="G53" s="141">
        <v>0</v>
      </c>
      <c r="H53" s="18"/>
      <c r="I53" s="396"/>
      <c r="J53" s="396"/>
    </row>
    <row r="54" spans="1:10" x14ac:dyDescent="0.35">
      <c r="A54" s="18" t="s">
        <v>823</v>
      </c>
      <c r="B54" s="18" t="s">
        <v>824</v>
      </c>
      <c r="D54" s="141">
        <v>0</v>
      </c>
      <c r="E54" s="141">
        <v>0</v>
      </c>
      <c r="F54" s="141"/>
      <c r="G54" s="141">
        <v>0</v>
      </c>
      <c r="H54" s="18"/>
      <c r="I54" s="396"/>
      <c r="J54" s="396"/>
    </row>
    <row r="55" spans="1:10" x14ac:dyDescent="0.35">
      <c r="A55" s="18" t="s">
        <v>825</v>
      </c>
      <c r="B55" s="18" t="s">
        <v>826</v>
      </c>
      <c r="D55" s="141">
        <v>0</v>
      </c>
      <c r="E55" s="141">
        <v>0</v>
      </c>
      <c r="F55" s="141"/>
      <c r="G55" s="141">
        <v>0</v>
      </c>
      <c r="H55" s="18"/>
    </row>
    <row r="56" spans="1:10" x14ac:dyDescent="0.35">
      <c r="A56" s="18" t="s">
        <v>827</v>
      </c>
      <c r="B56" s="18" t="s">
        <v>828</v>
      </c>
      <c r="D56" s="141">
        <v>0</v>
      </c>
      <c r="E56" s="141">
        <v>0</v>
      </c>
      <c r="F56" s="141"/>
      <c r="G56" s="141">
        <v>0</v>
      </c>
      <c r="H56" s="18"/>
    </row>
    <row r="57" spans="1:10" x14ac:dyDescent="0.35">
      <c r="A57" s="18" t="s">
        <v>829</v>
      </c>
      <c r="B57" s="18" t="s">
        <v>830</v>
      </c>
      <c r="D57" s="141">
        <v>0</v>
      </c>
      <c r="E57" s="141">
        <v>0</v>
      </c>
      <c r="F57" s="141"/>
      <c r="G57" s="141">
        <v>0</v>
      </c>
      <c r="H57" s="18"/>
    </row>
    <row r="58" spans="1:10" x14ac:dyDescent="0.35">
      <c r="A58" s="18" t="s">
        <v>831</v>
      </c>
      <c r="B58" s="18" t="s">
        <v>832</v>
      </c>
      <c r="D58" s="141">
        <v>0</v>
      </c>
      <c r="E58" s="141">
        <v>0</v>
      </c>
      <c r="F58" s="141"/>
      <c r="G58" s="141">
        <v>0</v>
      </c>
      <c r="H58" s="18"/>
    </row>
    <row r="59" spans="1:10" x14ac:dyDescent="0.35">
      <c r="A59" s="18" t="s">
        <v>833</v>
      </c>
      <c r="B59" s="18" t="s">
        <v>834</v>
      </c>
      <c r="D59" s="141">
        <v>0</v>
      </c>
      <c r="E59" s="141">
        <v>0</v>
      </c>
      <c r="F59" s="141"/>
      <c r="G59" s="141">
        <v>0</v>
      </c>
      <c r="H59" s="18"/>
    </row>
    <row r="60" spans="1:10" x14ac:dyDescent="0.35">
      <c r="A60" s="18" t="s">
        <v>835</v>
      </c>
      <c r="B60" s="18" t="s">
        <v>836</v>
      </c>
      <c r="D60" s="141">
        <v>0</v>
      </c>
      <c r="E60" s="141">
        <v>0</v>
      </c>
      <c r="F60" s="141"/>
      <c r="G60" s="141">
        <v>0</v>
      </c>
      <c r="H60" s="18"/>
    </row>
    <row r="61" spans="1:10" x14ac:dyDescent="0.35">
      <c r="A61" s="18" t="s">
        <v>837</v>
      </c>
      <c r="B61" s="18" t="s">
        <v>838</v>
      </c>
      <c r="D61" s="141">
        <v>0</v>
      </c>
      <c r="E61" s="141">
        <v>0</v>
      </c>
      <c r="F61" s="141"/>
      <c r="G61" s="141">
        <v>0</v>
      </c>
      <c r="H61" s="18"/>
    </row>
    <row r="62" spans="1:10" x14ac:dyDescent="0.35">
      <c r="A62" s="18" t="s">
        <v>839</v>
      </c>
      <c r="B62" s="18" t="s">
        <v>840</v>
      </c>
      <c r="D62" s="141">
        <v>0</v>
      </c>
      <c r="E62" s="141">
        <v>0</v>
      </c>
      <c r="F62" s="141"/>
      <c r="G62" s="141">
        <v>0</v>
      </c>
      <c r="H62" s="18"/>
    </row>
    <row r="63" spans="1:10" x14ac:dyDescent="0.35">
      <c r="A63" s="18" t="s">
        <v>841</v>
      </c>
      <c r="B63" s="18" t="s">
        <v>842</v>
      </c>
      <c r="D63" s="141">
        <v>0</v>
      </c>
      <c r="E63" s="141">
        <v>0</v>
      </c>
      <c r="F63" s="141"/>
      <c r="G63" s="141">
        <v>0</v>
      </c>
      <c r="H63" s="18"/>
    </row>
    <row r="64" spans="1:10" x14ac:dyDescent="0.35">
      <c r="A64" s="18" t="s">
        <v>843</v>
      </c>
      <c r="B64" s="18" t="s">
        <v>844</v>
      </c>
      <c r="D64" s="141">
        <v>0</v>
      </c>
      <c r="E64" s="141">
        <v>0</v>
      </c>
      <c r="F64" s="141"/>
      <c r="G64" s="141">
        <v>0</v>
      </c>
      <c r="H64" s="18"/>
    </row>
    <row r="65" spans="1:8" x14ac:dyDescent="0.35">
      <c r="A65" s="18" t="s">
        <v>845</v>
      </c>
      <c r="B65" s="18" t="s">
        <v>846</v>
      </c>
      <c r="D65" s="141">
        <v>0</v>
      </c>
      <c r="E65" s="141">
        <v>0</v>
      </c>
      <c r="F65" s="141"/>
      <c r="G65" s="141">
        <v>0</v>
      </c>
      <c r="H65" s="18"/>
    </row>
    <row r="66" spans="1:8" x14ac:dyDescent="0.35">
      <c r="A66" s="18" t="s">
        <v>847</v>
      </c>
      <c r="B66" s="18" t="s">
        <v>848</v>
      </c>
      <c r="D66" s="141">
        <v>0</v>
      </c>
      <c r="E66" s="141">
        <v>0</v>
      </c>
      <c r="F66" s="141"/>
      <c r="G66" s="141">
        <v>0</v>
      </c>
      <c r="H66" s="18"/>
    </row>
    <row r="67" spans="1:8" x14ac:dyDescent="0.35">
      <c r="A67" s="18" t="s">
        <v>849</v>
      </c>
      <c r="B67" s="18" t="s">
        <v>850</v>
      </c>
      <c r="D67" s="141">
        <v>0</v>
      </c>
      <c r="E67" s="141">
        <v>0</v>
      </c>
      <c r="F67" s="141"/>
      <c r="G67" s="141">
        <v>0</v>
      </c>
      <c r="H67" s="18"/>
    </row>
    <row r="68" spans="1:8" x14ac:dyDescent="0.35">
      <c r="A68" s="18" t="s">
        <v>851</v>
      </c>
      <c r="B68" s="18" t="s">
        <v>852</v>
      </c>
      <c r="D68" s="141">
        <v>0</v>
      </c>
      <c r="E68" s="141">
        <v>0</v>
      </c>
      <c r="F68" s="141"/>
      <c r="G68" s="141">
        <v>0</v>
      </c>
      <c r="H68" s="18"/>
    </row>
    <row r="69" spans="1:8" x14ac:dyDescent="0.35">
      <c r="A69" s="18" t="s">
        <v>853</v>
      </c>
      <c r="B69" s="18" t="s">
        <v>854</v>
      </c>
      <c r="D69" s="141">
        <v>0</v>
      </c>
      <c r="E69" s="141">
        <v>0</v>
      </c>
      <c r="F69" s="141"/>
      <c r="G69" s="141">
        <v>0</v>
      </c>
      <c r="H69" s="18"/>
    </row>
    <row r="70" spans="1:8" x14ac:dyDescent="0.35">
      <c r="A70" s="18" t="s">
        <v>855</v>
      </c>
      <c r="B70" s="18" t="s">
        <v>856</v>
      </c>
      <c r="D70" s="141">
        <v>0</v>
      </c>
      <c r="E70" s="141">
        <v>0</v>
      </c>
      <c r="F70" s="141"/>
      <c r="G70" s="141">
        <v>0</v>
      </c>
      <c r="H70" s="18"/>
    </row>
    <row r="71" spans="1:8" x14ac:dyDescent="0.35">
      <c r="A71" s="18" t="s">
        <v>857</v>
      </c>
      <c r="B71" s="18" t="s">
        <v>858</v>
      </c>
      <c r="D71" s="141">
        <v>0</v>
      </c>
      <c r="E71" s="141">
        <v>0</v>
      </c>
      <c r="F71" s="141"/>
      <c r="G71" s="141">
        <v>0</v>
      </c>
      <c r="H71" s="18"/>
    </row>
    <row r="72" spans="1:8" x14ac:dyDescent="0.35">
      <c r="A72" s="82" t="s">
        <v>859</v>
      </c>
      <c r="B72" s="369" t="s">
        <v>514</v>
      </c>
      <c r="C72" s="322"/>
      <c r="D72" s="368">
        <f>SUM(D73:D75)</f>
        <v>0</v>
      </c>
      <c r="E72" s="368">
        <f t="shared" ref="E72:G72" si="1">SUM(E73:E75)</f>
        <v>0</v>
      </c>
      <c r="F72" s="368"/>
      <c r="G72" s="368">
        <f t="shared" si="1"/>
        <v>0</v>
      </c>
      <c r="H72" s="18"/>
    </row>
    <row r="73" spans="1:8" x14ac:dyDescent="0.35">
      <c r="A73" s="18" t="s">
        <v>860</v>
      </c>
      <c r="B73" s="18" t="s">
        <v>861</v>
      </c>
      <c r="D73" s="141">
        <v>0</v>
      </c>
      <c r="E73" s="141">
        <v>0</v>
      </c>
      <c r="F73" s="141"/>
      <c r="G73" s="141">
        <v>0</v>
      </c>
      <c r="H73" s="18"/>
    </row>
    <row r="74" spans="1:8" x14ac:dyDescent="0.35">
      <c r="A74" s="18" t="s">
        <v>862</v>
      </c>
      <c r="B74" s="18" t="s">
        <v>863</v>
      </c>
      <c r="D74" s="141">
        <v>0</v>
      </c>
      <c r="E74" s="141">
        <v>0</v>
      </c>
      <c r="F74" s="141"/>
      <c r="G74" s="141">
        <v>0</v>
      </c>
      <c r="H74" s="18"/>
    </row>
    <row r="75" spans="1:8" x14ac:dyDescent="0.35">
      <c r="A75" s="18" t="s">
        <v>864</v>
      </c>
      <c r="B75" s="18" t="s">
        <v>865</v>
      </c>
      <c r="D75" s="141">
        <v>0</v>
      </c>
      <c r="E75" s="141">
        <v>0</v>
      </c>
      <c r="F75" s="141"/>
      <c r="G75" s="141">
        <v>0</v>
      </c>
      <c r="H75" s="18"/>
    </row>
    <row r="76" spans="1:8" x14ac:dyDescent="0.35">
      <c r="A76" s="82" t="s">
        <v>866</v>
      </c>
      <c r="B76" s="369" t="s">
        <v>313</v>
      </c>
      <c r="C76" s="322"/>
      <c r="D76" s="368">
        <f>SUM(D77:D87)</f>
        <v>1</v>
      </c>
      <c r="E76" s="368">
        <f t="shared" ref="E76:G76" si="2">SUM(E77:E87)</f>
        <v>0</v>
      </c>
      <c r="F76" s="368"/>
      <c r="G76" s="368">
        <f t="shared" si="2"/>
        <v>1</v>
      </c>
      <c r="H76" s="18"/>
    </row>
    <row r="77" spans="1:8" x14ac:dyDescent="0.35">
      <c r="A77" s="18" t="s">
        <v>867</v>
      </c>
      <c r="B77" s="32" t="s">
        <v>516</v>
      </c>
      <c r="C77" s="189"/>
      <c r="D77" s="141">
        <v>0</v>
      </c>
      <c r="E77" s="141">
        <v>0</v>
      </c>
      <c r="F77" s="141"/>
      <c r="G77" s="141">
        <v>0</v>
      </c>
      <c r="H77" s="18"/>
    </row>
    <row r="78" spans="1:8" x14ac:dyDescent="0.35">
      <c r="A78" s="18" t="s">
        <v>868</v>
      </c>
      <c r="B78" s="18" t="s">
        <v>869</v>
      </c>
      <c r="D78" s="141">
        <v>0</v>
      </c>
      <c r="E78" s="141">
        <v>0</v>
      </c>
      <c r="F78" s="141"/>
      <c r="G78" s="141">
        <v>0</v>
      </c>
      <c r="H78" s="18"/>
    </row>
    <row r="79" spans="1:8" x14ac:dyDescent="0.35">
      <c r="A79" s="18" t="s">
        <v>870</v>
      </c>
      <c r="B79" s="32" t="s">
        <v>518</v>
      </c>
      <c r="C79" s="189"/>
      <c r="D79" s="141">
        <v>0</v>
      </c>
      <c r="E79" s="141">
        <v>0</v>
      </c>
      <c r="F79" s="141"/>
      <c r="G79" s="141">
        <v>0</v>
      </c>
      <c r="H79" s="18"/>
    </row>
    <row r="80" spans="1:8" x14ac:dyDescent="0.35">
      <c r="A80" s="18" t="s">
        <v>871</v>
      </c>
      <c r="B80" s="32" t="s">
        <v>520</v>
      </c>
      <c r="C80" s="189"/>
      <c r="D80" s="141">
        <v>0</v>
      </c>
      <c r="E80" s="141">
        <v>0</v>
      </c>
      <c r="F80" s="141"/>
      <c r="G80" s="141">
        <v>0</v>
      </c>
      <c r="H80" s="18"/>
    </row>
    <row r="81" spans="1:8" x14ac:dyDescent="0.35">
      <c r="A81" s="18" t="s">
        <v>872</v>
      </c>
      <c r="B81" s="32" t="s">
        <v>522</v>
      </c>
      <c r="C81" s="189"/>
      <c r="D81" s="141">
        <v>0</v>
      </c>
      <c r="E81" s="141">
        <v>0</v>
      </c>
      <c r="F81" s="141"/>
      <c r="G81" s="141">
        <v>0</v>
      </c>
      <c r="H81" s="18"/>
    </row>
    <row r="82" spans="1:8" x14ac:dyDescent="0.35">
      <c r="A82" s="18" t="s">
        <v>873</v>
      </c>
      <c r="B82" s="32" t="s">
        <v>524</v>
      </c>
      <c r="C82" s="189"/>
      <c r="D82" s="141">
        <v>0</v>
      </c>
      <c r="E82" s="141">
        <v>0</v>
      </c>
      <c r="F82" s="141"/>
      <c r="G82" s="141">
        <v>0</v>
      </c>
      <c r="H82" s="18"/>
    </row>
    <row r="83" spans="1:8" x14ac:dyDescent="0.35">
      <c r="A83" s="18" t="s">
        <v>874</v>
      </c>
      <c r="B83" s="32" t="s">
        <v>526</v>
      </c>
      <c r="C83" s="189"/>
      <c r="D83" s="141">
        <v>0</v>
      </c>
      <c r="E83" s="141">
        <v>0</v>
      </c>
      <c r="F83" s="141"/>
      <c r="G83" s="141">
        <v>0</v>
      </c>
      <c r="H83" s="18"/>
    </row>
    <row r="84" spans="1:8" x14ac:dyDescent="0.35">
      <c r="A84" s="18" t="s">
        <v>875</v>
      </c>
      <c r="B84" s="32" t="s">
        <v>528</v>
      </c>
      <c r="C84" s="180">
        <v>7064047799.7700005</v>
      </c>
      <c r="D84" s="141">
        <f>C84/SUM(C44:C87)</f>
        <v>1</v>
      </c>
      <c r="E84" s="141">
        <v>0</v>
      </c>
      <c r="F84" s="141"/>
      <c r="G84" s="141">
        <f>D84</f>
        <v>1</v>
      </c>
      <c r="H84" s="18"/>
    </row>
    <row r="85" spans="1:8" x14ac:dyDescent="0.35">
      <c r="A85" s="18" t="s">
        <v>876</v>
      </c>
      <c r="B85" s="32" t="s">
        <v>530</v>
      </c>
      <c r="C85" s="189"/>
      <c r="D85" s="141">
        <v>0</v>
      </c>
      <c r="E85" s="141">
        <v>0</v>
      </c>
      <c r="F85" s="141"/>
      <c r="G85" s="141">
        <v>0</v>
      </c>
      <c r="H85" s="18"/>
    </row>
    <row r="86" spans="1:8" x14ac:dyDescent="0.35">
      <c r="A86" s="18" t="s">
        <v>877</v>
      </c>
      <c r="B86" s="32" t="s">
        <v>532</v>
      </c>
      <c r="C86" s="189"/>
      <c r="D86" s="141">
        <v>0</v>
      </c>
      <c r="E86" s="141">
        <v>0</v>
      </c>
      <c r="F86" s="141"/>
      <c r="G86" s="141">
        <v>0</v>
      </c>
      <c r="H86" s="18"/>
    </row>
    <row r="87" spans="1:8" x14ac:dyDescent="0.35">
      <c r="A87" s="18" t="s">
        <v>878</v>
      </c>
      <c r="B87" s="32" t="s">
        <v>313</v>
      </c>
      <c r="C87" s="189"/>
      <c r="D87" s="141">
        <v>0</v>
      </c>
      <c r="E87" s="141">
        <v>0</v>
      </c>
      <c r="F87" s="141"/>
      <c r="G87" s="141">
        <v>0</v>
      </c>
      <c r="H87" s="18"/>
    </row>
    <row r="88" spans="1:8" x14ac:dyDescent="0.35">
      <c r="A88" s="18" t="s">
        <v>879</v>
      </c>
      <c r="B88" s="51" t="s">
        <v>317</v>
      </c>
      <c r="C88" s="187"/>
      <c r="D88" s="141"/>
      <c r="E88" s="141"/>
      <c r="F88" s="141"/>
      <c r="G88" s="141"/>
      <c r="H88" s="18"/>
    </row>
    <row r="89" spans="1:8" x14ac:dyDescent="0.35">
      <c r="A89" s="18" t="s">
        <v>880</v>
      </c>
      <c r="B89" s="51" t="s">
        <v>317</v>
      </c>
      <c r="C89" s="187"/>
      <c r="D89" s="141"/>
      <c r="E89" s="141"/>
      <c r="F89" s="141"/>
      <c r="G89" s="141"/>
      <c r="H89" s="18"/>
    </row>
    <row r="90" spans="1:8" x14ac:dyDescent="0.35">
      <c r="A90" s="18" t="s">
        <v>881</v>
      </c>
      <c r="B90" s="51" t="s">
        <v>317</v>
      </c>
      <c r="C90" s="187"/>
      <c r="D90" s="141"/>
      <c r="E90" s="141"/>
      <c r="F90" s="141"/>
      <c r="G90" s="141"/>
      <c r="H90" s="18"/>
    </row>
    <row r="91" spans="1:8" x14ac:dyDescent="0.35">
      <c r="A91" s="18" t="s">
        <v>882</v>
      </c>
      <c r="B91" s="51" t="s">
        <v>317</v>
      </c>
      <c r="C91" s="187"/>
      <c r="D91" s="141"/>
      <c r="E91" s="141"/>
      <c r="F91" s="141"/>
      <c r="G91" s="141"/>
      <c r="H91" s="18"/>
    </row>
    <row r="92" spans="1:8" x14ac:dyDescent="0.35">
      <c r="A92" s="18" t="s">
        <v>883</v>
      </c>
      <c r="B92" s="51" t="s">
        <v>317</v>
      </c>
      <c r="C92" s="187"/>
      <c r="D92" s="141"/>
      <c r="E92" s="141"/>
      <c r="F92" s="141"/>
      <c r="G92" s="141"/>
      <c r="H92" s="18"/>
    </row>
    <row r="93" spans="1:8" x14ac:dyDescent="0.35">
      <c r="A93" s="18" t="s">
        <v>884</v>
      </c>
      <c r="B93" s="51" t="s">
        <v>317</v>
      </c>
      <c r="C93" s="187"/>
      <c r="D93" s="141"/>
      <c r="E93" s="141"/>
      <c r="F93" s="141"/>
      <c r="G93" s="141"/>
      <c r="H93" s="18"/>
    </row>
    <row r="94" spans="1:8" x14ac:dyDescent="0.35">
      <c r="A94" s="18" t="s">
        <v>885</v>
      </c>
      <c r="B94" s="51" t="s">
        <v>317</v>
      </c>
      <c r="C94" s="187"/>
      <c r="D94" s="141"/>
      <c r="E94" s="141"/>
      <c r="F94" s="141"/>
      <c r="G94" s="141"/>
      <c r="H94" s="18"/>
    </row>
    <row r="95" spans="1:8" x14ac:dyDescent="0.35">
      <c r="A95" s="18" t="s">
        <v>886</v>
      </c>
      <c r="B95" s="51" t="s">
        <v>317</v>
      </c>
      <c r="C95" s="187"/>
      <c r="D95" s="141"/>
      <c r="E95" s="141"/>
      <c r="F95" s="141"/>
      <c r="G95" s="141"/>
      <c r="H95" s="18"/>
    </row>
    <row r="96" spans="1:8" x14ac:dyDescent="0.35">
      <c r="A96" s="18" t="s">
        <v>887</v>
      </c>
      <c r="B96" s="51" t="s">
        <v>317</v>
      </c>
      <c r="C96" s="187"/>
      <c r="D96" s="141"/>
      <c r="E96" s="141"/>
      <c r="F96" s="141"/>
      <c r="G96" s="141"/>
      <c r="H96" s="18"/>
    </row>
    <row r="97" spans="1:8" x14ac:dyDescent="0.35">
      <c r="A97" s="18" t="s">
        <v>888</v>
      </c>
      <c r="B97" s="51" t="s">
        <v>317</v>
      </c>
      <c r="C97" s="187"/>
      <c r="D97" s="141"/>
      <c r="E97" s="141"/>
      <c r="F97" s="141"/>
      <c r="G97" s="141"/>
      <c r="H97" s="18"/>
    </row>
    <row r="98" spans="1:8" x14ac:dyDescent="0.35">
      <c r="A98" s="36"/>
      <c r="B98" s="62" t="s">
        <v>889</v>
      </c>
      <c r="C98" s="190"/>
      <c r="D98" s="137" t="s">
        <v>792</v>
      </c>
      <c r="E98" s="137" t="s">
        <v>793</v>
      </c>
      <c r="F98" s="144"/>
      <c r="G98" s="138" t="s">
        <v>757</v>
      </c>
      <c r="H98" s="39"/>
    </row>
    <row r="99" spans="1:8" x14ac:dyDescent="0.35">
      <c r="A99" s="82" t="s">
        <v>890</v>
      </c>
      <c r="B99" s="32" t="s">
        <v>2688</v>
      </c>
      <c r="C99" s="367">
        <v>2571677792.1300001</v>
      </c>
      <c r="D99" s="141">
        <f t="shared" ref="D99:D108" si="3">C99/SUM($C$99:$C$108)</f>
        <v>0.36405158416591293</v>
      </c>
      <c r="E99" s="141">
        <v>0</v>
      </c>
      <c r="F99" s="141"/>
      <c r="G99" s="141">
        <f>D99</f>
        <v>0.36405158416591293</v>
      </c>
      <c r="H99" s="18"/>
    </row>
    <row r="100" spans="1:8" x14ac:dyDescent="0.35">
      <c r="A100" s="18" t="s">
        <v>892</v>
      </c>
      <c r="B100" s="32" t="s">
        <v>2689</v>
      </c>
      <c r="C100" s="189">
        <v>447313113.23000002</v>
      </c>
      <c r="D100" s="141">
        <f t="shared" si="3"/>
        <v>6.3322492416396758E-2</v>
      </c>
      <c r="E100" s="141">
        <v>0</v>
      </c>
      <c r="F100" s="141"/>
      <c r="G100" s="141">
        <f>D100</f>
        <v>6.3322492416396758E-2</v>
      </c>
      <c r="H100" s="18"/>
    </row>
    <row r="101" spans="1:8" x14ac:dyDescent="0.35">
      <c r="A101" s="18" t="s">
        <v>893</v>
      </c>
      <c r="B101" s="32" t="s">
        <v>2690</v>
      </c>
      <c r="C101" s="189">
        <v>999406006.50999999</v>
      </c>
      <c r="D101" s="141">
        <f t="shared" si="3"/>
        <v>0.14147780915957844</v>
      </c>
      <c r="E101" s="141">
        <v>0</v>
      </c>
      <c r="F101" s="141"/>
      <c r="G101" s="141">
        <f t="shared" ref="G101:G108" si="4">D101</f>
        <v>0.14147780915957844</v>
      </c>
      <c r="H101" s="18"/>
    </row>
    <row r="102" spans="1:8" x14ac:dyDescent="0.35">
      <c r="A102" s="18" t="s">
        <v>894</v>
      </c>
      <c r="B102" s="32" t="s">
        <v>2691</v>
      </c>
      <c r="C102" s="189">
        <v>212273723.18000001</v>
      </c>
      <c r="D102" s="141">
        <f t="shared" si="3"/>
        <v>3.0049870725239358E-2</v>
      </c>
      <c r="E102" s="141">
        <v>0</v>
      </c>
      <c r="F102" s="141"/>
      <c r="G102" s="141">
        <f t="shared" si="4"/>
        <v>3.0049870725239358E-2</v>
      </c>
      <c r="H102" s="18"/>
    </row>
    <row r="103" spans="1:8" x14ac:dyDescent="0.35">
      <c r="A103" s="18" t="s">
        <v>895</v>
      </c>
      <c r="B103" s="32" t="s">
        <v>2692</v>
      </c>
      <c r="C103" s="189">
        <v>166729585.72999999</v>
      </c>
      <c r="D103" s="141">
        <f t="shared" si="3"/>
        <v>2.3602556275939778E-2</v>
      </c>
      <c r="E103" s="141">
        <v>0</v>
      </c>
      <c r="F103" s="141"/>
      <c r="G103" s="141">
        <f t="shared" si="4"/>
        <v>2.3602556275939778E-2</v>
      </c>
      <c r="H103" s="18"/>
    </row>
    <row r="104" spans="1:8" x14ac:dyDescent="0.35">
      <c r="A104" s="18" t="s">
        <v>896</v>
      </c>
      <c r="B104" s="32" t="s">
        <v>2693</v>
      </c>
      <c r="C104" s="189">
        <v>553549933.33000004</v>
      </c>
      <c r="D104" s="141">
        <f t="shared" si="3"/>
        <v>7.8361578095213796E-2</v>
      </c>
      <c r="E104" s="141">
        <v>0</v>
      </c>
      <c r="F104" s="141"/>
      <c r="G104" s="141">
        <f t="shared" si="4"/>
        <v>7.8361578095213796E-2</v>
      </c>
      <c r="H104" s="18"/>
    </row>
    <row r="105" spans="1:8" x14ac:dyDescent="0.35">
      <c r="A105" s="18" t="s">
        <v>897</v>
      </c>
      <c r="B105" s="32" t="s">
        <v>2694</v>
      </c>
      <c r="C105" s="189">
        <v>149366389.38</v>
      </c>
      <c r="D105" s="141">
        <f t="shared" si="3"/>
        <v>2.1144589279939931E-2</v>
      </c>
      <c r="E105" s="141">
        <v>0</v>
      </c>
      <c r="F105" s="141"/>
      <c r="G105" s="141">
        <f t="shared" si="4"/>
        <v>2.1144589279939931E-2</v>
      </c>
      <c r="H105" s="18"/>
    </row>
    <row r="106" spans="1:8" x14ac:dyDescent="0.35">
      <c r="A106" s="18" t="s">
        <v>898</v>
      </c>
      <c r="B106" s="32" t="s">
        <v>2695</v>
      </c>
      <c r="C106" s="189">
        <v>448796603.06999999</v>
      </c>
      <c r="D106" s="141">
        <f t="shared" si="3"/>
        <v>6.3532498050850178E-2</v>
      </c>
      <c r="E106" s="141">
        <v>0</v>
      </c>
      <c r="F106" s="141"/>
      <c r="G106" s="141">
        <f t="shared" si="4"/>
        <v>6.3532498050850178E-2</v>
      </c>
      <c r="H106" s="18"/>
    </row>
    <row r="107" spans="1:8" x14ac:dyDescent="0.35">
      <c r="A107" s="18" t="s">
        <v>899</v>
      </c>
      <c r="B107" s="32" t="s">
        <v>2696</v>
      </c>
      <c r="C107" s="189">
        <v>740239476.75999999</v>
      </c>
      <c r="D107" s="141">
        <f t="shared" si="3"/>
        <v>0.10478970382732994</v>
      </c>
      <c r="E107" s="141">
        <v>0</v>
      </c>
      <c r="F107" s="141"/>
      <c r="G107" s="141">
        <f t="shared" si="4"/>
        <v>0.10478970382732994</v>
      </c>
      <c r="H107" s="18"/>
    </row>
    <row r="108" spans="1:8" x14ac:dyDescent="0.35">
      <c r="A108" s="18" t="s">
        <v>900</v>
      </c>
      <c r="B108" s="32" t="s">
        <v>2697</v>
      </c>
      <c r="C108" s="189">
        <v>774695176.45000005</v>
      </c>
      <c r="D108" s="141">
        <f t="shared" si="3"/>
        <v>0.10966731800359895</v>
      </c>
      <c r="E108" s="141">
        <v>0</v>
      </c>
      <c r="F108" s="141"/>
      <c r="G108" s="141">
        <f t="shared" si="4"/>
        <v>0.10966731800359895</v>
      </c>
      <c r="H108" s="18"/>
    </row>
    <row r="109" spans="1:8" x14ac:dyDescent="0.35">
      <c r="A109" s="18" t="s">
        <v>901</v>
      </c>
      <c r="B109" s="32"/>
      <c r="C109" s="189"/>
      <c r="D109" s="141"/>
      <c r="E109" s="141"/>
      <c r="F109" s="141"/>
      <c r="G109" s="141"/>
      <c r="H109" s="18"/>
    </row>
    <row r="110" spans="1:8" x14ac:dyDescent="0.35">
      <c r="A110" s="18" t="s">
        <v>902</v>
      </c>
      <c r="B110" s="32"/>
      <c r="C110" s="189"/>
      <c r="D110" s="141"/>
      <c r="E110" s="141"/>
      <c r="F110" s="141"/>
      <c r="G110" s="141"/>
      <c r="H110" s="18"/>
    </row>
    <row r="111" spans="1:8" x14ac:dyDescent="0.35">
      <c r="A111" s="36"/>
      <c r="B111" s="37" t="s">
        <v>903</v>
      </c>
      <c r="C111" s="185"/>
      <c r="D111" s="137" t="s">
        <v>792</v>
      </c>
      <c r="E111" s="137" t="s">
        <v>793</v>
      </c>
      <c r="F111" s="144"/>
      <c r="G111" s="138" t="s">
        <v>757</v>
      </c>
      <c r="H111" s="39"/>
    </row>
    <row r="112" spans="1:8" x14ac:dyDescent="0.35">
      <c r="A112" s="18" t="s">
        <v>904</v>
      </c>
      <c r="B112" s="18" t="s">
        <v>905</v>
      </c>
      <c r="C112" s="180">
        <v>6625800307.04</v>
      </c>
      <c r="D112" s="141">
        <f>C112/SUM($C$112:$C$114)</f>
        <v>0.93796085401003804</v>
      </c>
      <c r="E112" s="141">
        <v>0</v>
      </c>
      <c r="F112" s="146"/>
      <c r="G112" s="141">
        <f>D112</f>
        <v>0.93796085401003804</v>
      </c>
    </row>
    <row r="113" spans="1:8" x14ac:dyDescent="0.35">
      <c r="A113" s="18" t="s">
        <v>906</v>
      </c>
      <c r="B113" s="18" t="s">
        <v>907</v>
      </c>
      <c r="C113" s="180">
        <v>438247492.73000002</v>
      </c>
      <c r="D113" s="141">
        <f t="shared" ref="D113:D114" si="5">C113/SUM($C$112:$C$114)</f>
        <v>6.2039145989961873E-2</v>
      </c>
      <c r="E113" s="141">
        <v>0</v>
      </c>
      <c r="F113" s="146"/>
      <c r="G113" s="141">
        <f t="shared" ref="G113:G114" si="6">D113</f>
        <v>6.2039145989961873E-2</v>
      </c>
    </row>
    <row r="114" spans="1:8" x14ac:dyDescent="0.35">
      <c r="A114" s="18" t="s">
        <v>908</v>
      </c>
      <c r="B114" s="18" t="s">
        <v>313</v>
      </c>
      <c r="C114" s="180">
        <v>0</v>
      </c>
      <c r="D114" s="141">
        <f t="shared" si="5"/>
        <v>0</v>
      </c>
      <c r="E114" s="141">
        <v>0</v>
      </c>
      <c r="F114" s="146"/>
      <c r="G114" s="141">
        <f t="shared" si="6"/>
        <v>0</v>
      </c>
    </row>
    <row r="115" spans="1:8" x14ac:dyDescent="0.35">
      <c r="A115" s="18" t="s">
        <v>909</v>
      </c>
      <c r="D115" s="141"/>
      <c r="E115" s="141"/>
      <c r="F115" s="146"/>
      <c r="G115" s="141"/>
    </row>
    <row r="116" spans="1:8" x14ac:dyDescent="0.35">
      <c r="A116" s="18" t="s">
        <v>910</v>
      </c>
      <c r="D116" s="141"/>
      <c r="E116" s="141"/>
      <c r="F116" s="146"/>
      <c r="G116" s="141"/>
    </row>
    <row r="117" spans="1:8" x14ac:dyDescent="0.35">
      <c r="A117" s="18" t="s">
        <v>911</v>
      </c>
      <c r="D117" s="141"/>
      <c r="E117" s="141"/>
      <c r="F117" s="146"/>
      <c r="G117" s="141"/>
    </row>
    <row r="118" spans="1:8" x14ac:dyDescent="0.35">
      <c r="A118" s="18" t="s">
        <v>912</v>
      </c>
      <c r="D118" s="141"/>
      <c r="E118" s="141"/>
      <c r="F118" s="146"/>
      <c r="G118" s="141"/>
    </row>
    <row r="119" spans="1:8" x14ac:dyDescent="0.35">
      <c r="A119" s="18" t="s">
        <v>913</v>
      </c>
      <c r="D119" s="141"/>
      <c r="E119" s="141"/>
      <c r="F119" s="146"/>
      <c r="G119" s="141"/>
    </row>
    <row r="120" spans="1:8" x14ac:dyDescent="0.35">
      <c r="A120" s="18" t="s">
        <v>914</v>
      </c>
      <c r="D120" s="141"/>
      <c r="E120" s="141"/>
      <c r="F120" s="146"/>
      <c r="G120" s="141"/>
    </row>
    <row r="121" spans="1:8" x14ac:dyDescent="0.35">
      <c r="A121" s="36"/>
      <c r="B121" s="37" t="s">
        <v>915</v>
      </c>
      <c r="C121" s="185"/>
      <c r="D121" s="137" t="s">
        <v>792</v>
      </c>
      <c r="E121" s="137" t="s">
        <v>793</v>
      </c>
      <c r="F121" s="144"/>
      <c r="G121" s="138" t="s">
        <v>757</v>
      </c>
      <c r="H121" s="39"/>
    </row>
    <row r="122" spans="1:8" x14ac:dyDescent="0.35">
      <c r="A122" s="18" t="s">
        <v>916</v>
      </c>
      <c r="B122" s="18" t="s">
        <v>917</v>
      </c>
      <c r="C122" s="180">
        <v>419257161.02999997</v>
      </c>
      <c r="D122" s="141">
        <f>C122/SUM($C$122:$C$124)</f>
        <v>5.9350838628760512E-2</v>
      </c>
      <c r="E122" s="141">
        <v>0</v>
      </c>
      <c r="F122" s="146"/>
      <c r="G122" s="141">
        <f>D122</f>
        <v>5.9350838628760512E-2</v>
      </c>
    </row>
    <row r="123" spans="1:8" x14ac:dyDescent="0.35">
      <c r="A123" s="18" t="s">
        <v>918</v>
      </c>
      <c r="B123" s="18" t="s">
        <v>919</v>
      </c>
      <c r="C123" s="180">
        <v>6644188459.1499996</v>
      </c>
      <c r="D123" s="141">
        <f t="shared" ref="D123:D124" si="7">C123/SUM($C$122:$C$124)</f>
        <v>0.94056391568674402</v>
      </c>
      <c r="E123" s="141">
        <v>0</v>
      </c>
      <c r="F123" s="146"/>
      <c r="G123" s="141">
        <f t="shared" ref="G123:G124" si="8">D123</f>
        <v>0.94056391568674402</v>
      </c>
    </row>
    <row r="124" spans="1:8" x14ac:dyDescent="0.35">
      <c r="A124" s="18" t="s">
        <v>920</v>
      </c>
      <c r="B124" s="18" t="s">
        <v>313</v>
      </c>
      <c r="C124" s="180">
        <v>602179.59</v>
      </c>
      <c r="D124" s="141">
        <f t="shared" si="7"/>
        <v>8.524568449545408E-5</v>
      </c>
      <c r="E124" s="141">
        <v>0</v>
      </c>
      <c r="F124" s="146"/>
      <c r="G124" s="141">
        <f t="shared" si="8"/>
        <v>8.524568449545408E-5</v>
      </c>
    </row>
    <row r="125" spans="1:8" x14ac:dyDescent="0.35">
      <c r="A125" s="18" t="s">
        <v>921</v>
      </c>
      <c r="F125" s="130"/>
    </row>
    <row r="126" spans="1:8" x14ac:dyDescent="0.35">
      <c r="A126" s="18" t="s">
        <v>922</v>
      </c>
      <c r="F126" s="130"/>
    </row>
    <row r="127" spans="1:8" x14ac:dyDescent="0.35">
      <c r="A127" s="18" t="s">
        <v>923</v>
      </c>
      <c r="F127" s="130"/>
    </row>
    <row r="128" spans="1:8" x14ac:dyDescent="0.35">
      <c r="A128" s="18" t="s">
        <v>924</v>
      </c>
      <c r="F128" s="130"/>
    </row>
    <row r="129" spans="1:8" x14ac:dyDescent="0.35">
      <c r="A129" s="18" t="s">
        <v>925</v>
      </c>
      <c r="F129" s="130"/>
    </row>
    <row r="130" spans="1:8" x14ac:dyDescent="0.35">
      <c r="A130" s="18" t="s">
        <v>926</v>
      </c>
      <c r="F130" s="130"/>
    </row>
    <row r="131" spans="1:8" x14ac:dyDescent="0.35">
      <c r="A131" s="36"/>
      <c r="B131" s="37" t="s">
        <v>927</v>
      </c>
      <c r="C131" s="185"/>
      <c r="D131" s="137" t="s">
        <v>792</v>
      </c>
      <c r="E131" s="137" t="s">
        <v>793</v>
      </c>
      <c r="F131" s="144"/>
      <c r="G131" s="138" t="s">
        <v>757</v>
      </c>
      <c r="H131" s="39"/>
    </row>
    <row r="132" spans="1:8" x14ac:dyDescent="0.35">
      <c r="A132" s="18" t="s">
        <v>928</v>
      </c>
      <c r="B132" s="57" t="s">
        <v>929</v>
      </c>
      <c r="C132" s="191">
        <v>746513461.70000005</v>
      </c>
      <c r="D132" s="141">
        <f>C132/SUM(C$132:C$136)</f>
        <v>0.10567786103093836</v>
      </c>
      <c r="E132" s="141">
        <v>0</v>
      </c>
      <c r="F132" s="146"/>
      <c r="G132" s="141">
        <f>D132</f>
        <v>0.10567786103093836</v>
      </c>
    </row>
    <row r="133" spans="1:8" x14ac:dyDescent="0.35">
      <c r="A133" s="18" t="s">
        <v>930</v>
      </c>
      <c r="B133" s="57" t="s">
        <v>931</v>
      </c>
      <c r="C133" s="191">
        <v>1853420424.6600001</v>
      </c>
      <c r="D133" s="141">
        <f t="shared" ref="D133:D136" si="9">C133/SUM(C$132:C$136)</f>
        <v>0.26237370940784771</v>
      </c>
      <c r="E133" s="141">
        <v>0</v>
      </c>
      <c r="F133" s="146"/>
      <c r="G133" s="141">
        <f>D133</f>
        <v>0.26237370940784771</v>
      </c>
    </row>
    <row r="134" spans="1:8" x14ac:dyDescent="0.35">
      <c r="A134" s="18" t="s">
        <v>932</v>
      </c>
      <c r="B134" s="57" t="s">
        <v>933</v>
      </c>
      <c r="C134" s="191">
        <v>808555780.42999995</v>
      </c>
      <c r="D134" s="141">
        <f t="shared" si="9"/>
        <v>0.11446068930285634</v>
      </c>
      <c r="E134" s="141">
        <v>0</v>
      </c>
      <c r="F134" s="141"/>
      <c r="G134" s="141">
        <f t="shared" ref="G134:G136" si="10">D134</f>
        <v>0.11446068930285634</v>
      </c>
    </row>
    <row r="135" spans="1:8" x14ac:dyDescent="0.35">
      <c r="A135" s="18" t="s">
        <v>934</v>
      </c>
      <c r="B135" s="57" t="s">
        <v>935</v>
      </c>
      <c r="C135" s="191">
        <v>1422091554.2</v>
      </c>
      <c r="D135" s="141">
        <f t="shared" si="9"/>
        <v>0.20131397670416418</v>
      </c>
      <c r="E135" s="141">
        <v>0</v>
      </c>
      <c r="F135" s="141"/>
      <c r="G135" s="141">
        <f t="shared" si="10"/>
        <v>0.20131397670416418</v>
      </c>
    </row>
    <row r="136" spans="1:8" x14ac:dyDescent="0.35">
      <c r="A136" s="18" t="s">
        <v>936</v>
      </c>
      <c r="B136" s="57" t="s">
        <v>937</v>
      </c>
      <c r="C136" s="191">
        <v>2233466578.7800002</v>
      </c>
      <c r="D136" s="141">
        <f t="shared" si="9"/>
        <v>0.31617376355419341</v>
      </c>
      <c r="E136" s="141">
        <v>0</v>
      </c>
      <c r="F136" s="141"/>
      <c r="G136" s="141">
        <f t="shared" si="10"/>
        <v>0.31617376355419341</v>
      </c>
    </row>
    <row r="137" spans="1:8" x14ac:dyDescent="0.35">
      <c r="A137" s="18" t="s">
        <v>938</v>
      </c>
      <c r="B137" s="30"/>
      <c r="C137" s="188"/>
      <c r="D137" s="141"/>
      <c r="E137" s="141"/>
      <c r="F137" s="141"/>
      <c r="G137" s="141"/>
    </row>
    <row r="138" spans="1:8" x14ac:dyDescent="0.35">
      <c r="A138" s="18" t="s">
        <v>939</v>
      </c>
      <c r="B138" s="30"/>
      <c r="C138" s="188"/>
      <c r="D138" s="141"/>
      <c r="E138" s="141"/>
      <c r="F138" s="141"/>
      <c r="G138" s="141"/>
    </row>
    <row r="139" spans="1:8" x14ac:dyDescent="0.35">
      <c r="A139" s="18" t="s">
        <v>940</v>
      </c>
      <c r="B139" s="57"/>
      <c r="C139" s="191"/>
      <c r="D139" s="141"/>
      <c r="E139" s="141"/>
      <c r="F139" s="141"/>
      <c r="G139" s="141"/>
    </row>
    <row r="140" spans="1:8" x14ac:dyDescent="0.35">
      <c r="A140" s="18" t="s">
        <v>941</v>
      </c>
      <c r="B140" s="57"/>
      <c r="C140" s="191"/>
      <c r="D140" s="141"/>
      <c r="E140" s="141"/>
      <c r="F140" s="141"/>
      <c r="G140" s="141"/>
    </row>
    <row r="141" spans="1:8" x14ac:dyDescent="0.35">
      <c r="A141" s="36"/>
      <c r="B141" s="62" t="s">
        <v>942</v>
      </c>
      <c r="C141" s="190"/>
      <c r="D141" s="137" t="s">
        <v>792</v>
      </c>
      <c r="E141" s="137" t="s">
        <v>793</v>
      </c>
      <c r="F141" s="137"/>
      <c r="G141" s="137" t="s">
        <v>757</v>
      </c>
      <c r="H141" s="39"/>
    </row>
    <row r="142" spans="1:8" x14ac:dyDescent="0.35">
      <c r="A142" s="18" t="s">
        <v>943</v>
      </c>
      <c r="B142" s="18" t="s">
        <v>944</v>
      </c>
      <c r="D142" s="393">
        <v>0</v>
      </c>
      <c r="E142" s="392">
        <v>0</v>
      </c>
      <c r="F142" s="318"/>
      <c r="G142" s="141">
        <f>D142</f>
        <v>0</v>
      </c>
    </row>
    <row r="143" spans="1:8" x14ac:dyDescent="0.35">
      <c r="A143" s="18" t="s">
        <v>945</v>
      </c>
      <c r="B143" s="86" t="s">
        <v>946</v>
      </c>
      <c r="D143" s="141">
        <v>0</v>
      </c>
      <c r="E143" s="392">
        <v>0</v>
      </c>
      <c r="F143" s="318"/>
      <c r="G143" s="141">
        <f>D143</f>
        <v>0</v>
      </c>
    </row>
    <row r="144" spans="1:8" x14ac:dyDescent="0.35">
      <c r="A144" s="18" t="s">
        <v>947</v>
      </c>
      <c r="B144" s="87"/>
      <c r="C144" s="192"/>
      <c r="D144" s="141"/>
      <c r="E144" s="141"/>
      <c r="F144" s="146"/>
      <c r="G144" s="141"/>
    </row>
    <row r="145" spans="1:8" x14ac:dyDescent="0.35">
      <c r="A145" s="18" t="s">
        <v>948</v>
      </c>
      <c r="B145" s="87"/>
      <c r="C145" s="192"/>
      <c r="D145" s="141"/>
      <c r="E145" s="141"/>
      <c r="F145" s="146"/>
      <c r="G145" s="141"/>
    </row>
    <row r="146" spans="1:8" x14ac:dyDescent="0.35">
      <c r="A146" s="18" t="s">
        <v>949</v>
      </c>
      <c r="B146" s="87"/>
      <c r="C146" s="192"/>
      <c r="D146" s="141"/>
      <c r="E146" s="141"/>
      <c r="F146" s="146"/>
      <c r="G146" s="141"/>
    </row>
    <row r="147" spans="1:8" ht="18.5" x14ac:dyDescent="0.35">
      <c r="A147" s="88"/>
      <c r="B147" s="89" t="s">
        <v>754</v>
      </c>
      <c r="C147" s="193"/>
      <c r="D147" s="147"/>
      <c r="E147" s="147"/>
      <c r="F147" s="147"/>
      <c r="G147" s="148"/>
      <c r="H147" s="90"/>
    </row>
    <row r="148" spans="1:8" x14ac:dyDescent="0.35">
      <c r="A148" s="36"/>
      <c r="B148" s="37" t="s">
        <v>950</v>
      </c>
      <c r="C148" s="185"/>
      <c r="D148" s="137" t="s">
        <v>951</v>
      </c>
      <c r="E148" s="137" t="s">
        <v>952</v>
      </c>
      <c r="F148" s="144"/>
      <c r="G148" s="137" t="s">
        <v>792</v>
      </c>
      <c r="H148" s="36" t="s">
        <v>953</v>
      </c>
    </row>
    <row r="149" spans="1:8" x14ac:dyDescent="0.35">
      <c r="A149" s="18" t="s">
        <v>954</v>
      </c>
      <c r="B149" s="32" t="s">
        <v>955</v>
      </c>
      <c r="C149" s="189"/>
      <c r="D149" s="386">
        <v>211942.62825592561</v>
      </c>
      <c r="E149" s="313"/>
      <c r="F149" s="149"/>
      <c r="G149" s="150"/>
      <c r="H149" s="56"/>
    </row>
    <row r="150" spans="1:8" x14ac:dyDescent="0.35">
      <c r="A150" s="29"/>
      <c r="B150" s="91"/>
      <c r="C150" s="194"/>
      <c r="D150" s="308"/>
      <c r="E150" s="314"/>
      <c r="F150" s="149"/>
      <c r="G150" s="150"/>
      <c r="H150" s="56"/>
    </row>
    <row r="151" spans="1:8" x14ac:dyDescent="0.35">
      <c r="B151" s="32" t="s">
        <v>956</v>
      </c>
      <c r="C151" s="189"/>
      <c r="D151" s="308"/>
      <c r="E151" s="314"/>
      <c r="F151" s="149"/>
      <c r="G151" s="150"/>
      <c r="H151" s="56"/>
    </row>
    <row r="152" spans="1:8" x14ac:dyDescent="0.35">
      <c r="A152" s="18" t="s">
        <v>957</v>
      </c>
      <c r="B152" s="32" t="s">
        <v>2698</v>
      </c>
      <c r="C152" s="189"/>
      <c r="D152" s="375">
        <v>176796786.99000001</v>
      </c>
      <c r="E152" s="394">
        <v>6720</v>
      </c>
      <c r="F152" s="149"/>
      <c r="G152" s="140">
        <f>IF($D$176=0,"",IF(D152="[For Completion]","",IF(D152="","",D152/$D$176)))</f>
        <v>2.5027688373761625E-2</v>
      </c>
      <c r="H152" s="140">
        <f>IF($E$176=0,"",IF(E152="[For Completion]","",IF(E152="","",E152/$E$176)))</f>
        <v>0.20162016201620162</v>
      </c>
    </row>
    <row r="153" spans="1:8" x14ac:dyDescent="0.35">
      <c r="A153" s="18" t="s">
        <v>958</v>
      </c>
      <c r="B153" s="32" t="s">
        <v>2699</v>
      </c>
      <c r="C153" s="189"/>
      <c r="D153" s="375">
        <v>401077845.00999999</v>
      </c>
      <c r="E153" s="394">
        <v>5346</v>
      </c>
      <c r="F153" s="149"/>
      <c r="G153" s="140">
        <f t="shared" ref="G153:G165" si="11">IF($D$176=0,"",IF(D153="[For Completion]","",IF(D153="","",D153/$D$176)))</f>
        <v>5.6777340184909111E-2</v>
      </c>
      <c r="H153" s="140">
        <f t="shared" ref="H153:H165" si="12">IF($E$176=0,"",IF(E153="[For Completion]","",IF(E153="","",E153/$E$176)))</f>
        <v>0.1603960396039604</v>
      </c>
    </row>
    <row r="154" spans="1:8" x14ac:dyDescent="0.35">
      <c r="A154" s="18" t="s">
        <v>959</v>
      </c>
      <c r="B154" s="32" t="s">
        <v>2700</v>
      </c>
      <c r="C154" s="189"/>
      <c r="D154" s="375">
        <v>506856044.22000003</v>
      </c>
      <c r="E154" s="394">
        <v>4055</v>
      </c>
      <c r="F154" s="149"/>
      <c r="G154" s="140">
        <f t="shared" si="11"/>
        <v>7.1751502620990601E-2</v>
      </c>
      <c r="H154" s="140">
        <f t="shared" si="12"/>
        <v>0.12166216621662167</v>
      </c>
    </row>
    <row r="155" spans="1:8" x14ac:dyDescent="0.35">
      <c r="A155" s="18" t="s">
        <v>960</v>
      </c>
      <c r="B155" s="32" t="s">
        <v>2701</v>
      </c>
      <c r="C155" s="189"/>
      <c r="D155" s="375">
        <v>636217487.95000005</v>
      </c>
      <c r="E155" s="394">
        <v>3634</v>
      </c>
      <c r="F155" s="149"/>
      <c r="G155" s="140">
        <f t="shared" si="11"/>
        <v>9.006415386525482E-2</v>
      </c>
      <c r="H155" s="140">
        <f t="shared" si="12"/>
        <v>0.10903090309030904</v>
      </c>
    </row>
    <row r="156" spans="1:8" x14ac:dyDescent="0.35">
      <c r="A156" s="18" t="s">
        <v>961</v>
      </c>
      <c r="B156" s="32" t="s">
        <v>2702</v>
      </c>
      <c r="C156" s="189"/>
      <c r="D156" s="375">
        <v>671446872.83000004</v>
      </c>
      <c r="E156" s="394">
        <v>2987</v>
      </c>
      <c r="F156" s="149"/>
      <c r="G156" s="140">
        <f t="shared" si="11"/>
        <v>9.5051292383930619E-2</v>
      </c>
      <c r="H156" s="140">
        <f t="shared" si="12"/>
        <v>8.9618961896189619E-2</v>
      </c>
    </row>
    <row r="157" spans="1:8" x14ac:dyDescent="0.35">
      <c r="A157" s="18" t="s">
        <v>962</v>
      </c>
      <c r="B157" s="32" t="s">
        <v>2703</v>
      </c>
      <c r="C157" s="189"/>
      <c r="D157" s="375">
        <v>684848885.33000004</v>
      </c>
      <c r="E157" s="394">
        <v>2483</v>
      </c>
      <c r="F157" s="149"/>
      <c r="G157" s="140">
        <f t="shared" si="11"/>
        <v>9.6948506683703112E-2</v>
      </c>
      <c r="H157" s="140">
        <f t="shared" si="12"/>
        <v>7.4497449744974492E-2</v>
      </c>
    </row>
    <row r="158" spans="1:8" x14ac:dyDescent="0.35">
      <c r="A158" s="18" t="s">
        <v>963</v>
      </c>
      <c r="B158" s="32" t="s">
        <v>2704</v>
      </c>
      <c r="C158" s="189"/>
      <c r="D158" s="375">
        <v>586002211.10000002</v>
      </c>
      <c r="E158" s="394">
        <v>1807</v>
      </c>
      <c r="F158" s="149"/>
      <c r="G158" s="140">
        <f t="shared" si="11"/>
        <v>8.2955584065991156E-2</v>
      </c>
      <c r="H158" s="140">
        <f t="shared" si="12"/>
        <v>5.4215421542154217E-2</v>
      </c>
    </row>
    <row r="159" spans="1:8" x14ac:dyDescent="0.35">
      <c r="A159" s="18" t="s">
        <v>964</v>
      </c>
      <c r="B159" s="32" t="s">
        <v>2705</v>
      </c>
      <c r="C159" s="189"/>
      <c r="D159" s="375">
        <v>531803443.07999998</v>
      </c>
      <c r="E159" s="394">
        <v>1419</v>
      </c>
      <c r="F159" s="149"/>
      <c r="G159" s="140">
        <f t="shared" si="11"/>
        <v>7.5283103703986137E-2</v>
      </c>
      <c r="H159" s="140">
        <f t="shared" si="12"/>
        <v>4.2574257425742577E-2</v>
      </c>
    </row>
    <row r="160" spans="1:8" x14ac:dyDescent="0.35">
      <c r="A160" s="18" t="s">
        <v>965</v>
      </c>
      <c r="B160" s="32" t="s">
        <v>2706</v>
      </c>
      <c r="C160" s="189"/>
      <c r="D160" s="375">
        <v>453350578.11000001</v>
      </c>
      <c r="E160" s="394">
        <v>1069</v>
      </c>
      <c r="F160" s="149"/>
      <c r="G160" s="140">
        <f t="shared" si="11"/>
        <v>6.4177167391868559E-2</v>
      </c>
      <c r="H160" s="140">
        <f t="shared" si="12"/>
        <v>3.2073207320732072E-2</v>
      </c>
    </row>
    <row r="161" spans="1:8" x14ac:dyDescent="0.35">
      <c r="A161" s="18" t="s">
        <v>966</v>
      </c>
      <c r="B161" s="32" t="s">
        <v>2707</v>
      </c>
      <c r="C161" s="189"/>
      <c r="D161" s="375">
        <v>418660694.94</v>
      </c>
      <c r="E161" s="394">
        <v>880</v>
      </c>
      <c r="F161" s="151"/>
      <c r="G161" s="140">
        <f t="shared" si="11"/>
        <v>5.926640175815788E-2</v>
      </c>
      <c r="H161" s="140">
        <f t="shared" si="12"/>
        <v>2.6402640264026403E-2</v>
      </c>
    </row>
    <row r="162" spans="1:8" x14ac:dyDescent="0.35">
      <c r="A162" s="18" t="s">
        <v>967</v>
      </c>
      <c r="B162" s="32" t="s">
        <v>2708</v>
      </c>
      <c r="C162" s="189"/>
      <c r="D162" s="375">
        <v>1333094014.53</v>
      </c>
      <c r="E162" s="394">
        <v>2214</v>
      </c>
      <c r="F162" s="151"/>
      <c r="G162" s="140">
        <f t="shared" si="11"/>
        <v>0.1887153162487667</v>
      </c>
      <c r="H162" s="140">
        <f t="shared" si="12"/>
        <v>6.6426642664266428E-2</v>
      </c>
    </row>
    <row r="163" spans="1:8" x14ac:dyDescent="0.35">
      <c r="A163" s="18" t="s">
        <v>968</v>
      </c>
      <c r="B163" s="32" t="s">
        <v>2709</v>
      </c>
      <c r="C163" s="189"/>
      <c r="D163" s="375">
        <v>461816204.30000001</v>
      </c>
      <c r="E163" s="394">
        <v>541</v>
      </c>
      <c r="F163" s="151"/>
      <c r="G163" s="140">
        <f t="shared" si="11"/>
        <v>6.537557748618808E-2</v>
      </c>
      <c r="H163" s="140">
        <f t="shared" si="12"/>
        <v>1.623162316231623E-2</v>
      </c>
    </row>
    <row r="164" spans="1:8" ht="14.25" customHeight="1" x14ac:dyDescent="0.35">
      <c r="A164" s="18" t="s">
        <v>969</v>
      </c>
      <c r="B164" s="32" t="s">
        <v>2710</v>
      </c>
      <c r="C164" s="189"/>
      <c r="D164" s="375">
        <v>202076731.38</v>
      </c>
      <c r="E164" s="394">
        <v>175</v>
      </c>
      <c r="F164" s="151"/>
      <c r="G164" s="140">
        <f t="shared" si="11"/>
        <v>2.8606365232491698E-2</v>
      </c>
      <c r="H164" s="140">
        <f t="shared" si="12"/>
        <v>5.2505250525052508E-3</v>
      </c>
    </row>
    <row r="165" spans="1:8" ht="14.25" customHeight="1" x14ac:dyDescent="0.35">
      <c r="A165" s="18" t="s">
        <v>970</v>
      </c>
      <c r="B165" s="32" t="s">
        <v>2711</v>
      </c>
      <c r="C165" s="189"/>
      <c r="D165" s="375">
        <v>0</v>
      </c>
      <c r="E165" s="394">
        <v>0</v>
      </c>
      <c r="F165" s="151"/>
      <c r="G165" s="140">
        <f t="shared" si="11"/>
        <v>0</v>
      </c>
      <c r="H165" s="140">
        <f t="shared" si="12"/>
        <v>0</v>
      </c>
    </row>
    <row r="166" spans="1:8" x14ac:dyDescent="0.35">
      <c r="A166" s="18" t="s">
        <v>971</v>
      </c>
      <c r="B166" s="32"/>
      <c r="C166" s="189"/>
      <c r="D166" s="139"/>
      <c r="E166" s="129"/>
      <c r="F166" s="151"/>
      <c r="G166" s="140" t="s">
        <v>738</v>
      </c>
      <c r="H166" s="46" t="s">
        <v>738</v>
      </c>
    </row>
    <row r="167" spans="1:8" x14ac:dyDescent="0.35">
      <c r="A167" s="18" t="s">
        <v>972</v>
      </c>
      <c r="B167" s="32"/>
      <c r="C167" s="189"/>
      <c r="D167" s="139"/>
      <c r="E167" s="129"/>
      <c r="G167" s="140" t="s">
        <v>738</v>
      </c>
      <c r="H167" s="46" t="s">
        <v>738</v>
      </c>
    </row>
    <row r="168" spans="1:8" x14ac:dyDescent="0.35">
      <c r="A168" s="18" t="s">
        <v>973</v>
      </c>
      <c r="B168" s="32"/>
      <c r="C168" s="189"/>
      <c r="D168" s="139"/>
      <c r="E168" s="129"/>
      <c r="F168" s="152"/>
      <c r="G168" s="140" t="s">
        <v>738</v>
      </c>
      <c r="H168" s="46" t="s">
        <v>738</v>
      </c>
    </row>
    <row r="169" spans="1:8" x14ac:dyDescent="0.35">
      <c r="A169" s="18" t="s">
        <v>974</v>
      </c>
      <c r="B169" s="32"/>
      <c r="C169" s="189"/>
      <c r="D169" s="139"/>
      <c r="E169" s="129"/>
      <c r="F169" s="152"/>
      <c r="G169" s="140" t="s">
        <v>738</v>
      </c>
      <c r="H169" s="46" t="s">
        <v>738</v>
      </c>
    </row>
    <row r="170" spans="1:8" x14ac:dyDescent="0.35">
      <c r="A170" s="18" t="s">
        <v>975</v>
      </c>
      <c r="B170" s="32"/>
      <c r="C170" s="189"/>
      <c r="D170" s="139"/>
      <c r="E170" s="129"/>
      <c r="F170" s="152"/>
      <c r="G170" s="140" t="s">
        <v>738</v>
      </c>
      <c r="H170" s="46" t="s">
        <v>738</v>
      </c>
    </row>
    <row r="171" spans="1:8" x14ac:dyDescent="0.35">
      <c r="A171" s="18" t="s">
        <v>976</v>
      </c>
      <c r="B171" s="32"/>
      <c r="C171" s="189"/>
      <c r="D171" s="139"/>
      <c r="E171" s="129"/>
      <c r="F171" s="152"/>
      <c r="G171" s="140" t="s">
        <v>738</v>
      </c>
      <c r="H171" s="46" t="s">
        <v>738</v>
      </c>
    </row>
    <row r="172" spans="1:8" x14ac:dyDescent="0.35">
      <c r="A172" s="18" t="s">
        <v>977</v>
      </c>
      <c r="B172" s="32"/>
      <c r="C172" s="189"/>
      <c r="D172" s="139"/>
      <c r="E172" s="129"/>
      <c r="F172" s="152"/>
      <c r="G172" s="140" t="s">
        <v>738</v>
      </c>
      <c r="H172" s="46" t="s">
        <v>738</v>
      </c>
    </row>
    <row r="173" spans="1:8" x14ac:dyDescent="0.35">
      <c r="A173" s="18" t="s">
        <v>978</v>
      </c>
      <c r="B173" s="32"/>
      <c r="C173" s="189"/>
      <c r="D173" s="139"/>
      <c r="E173" s="129"/>
      <c r="F173" s="152"/>
      <c r="G173" s="140" t="s">
        <v>738</v>
      </c>
      <c r="H173" s="46" t="s">
        <v>738</v>
      </c>
    </row>
    <row r="174" spans="1:8" x14ac:dyDescent="0.35">
      <c r="A174" s="18" t="s">
        <v>979</v>
      </c>
      <c r="B174" s="32"/>
      <c r="C174" s="189"/>
      <c r="D174" s="139"/>
      <c r="E174" s="129"/>
      <c r="F174" s="152"/>
      <c r="G174" s="140" t="s">
        <v>738</v>
      </c>
      <c r="H174" s="46" t="s">
        <v>738</v>
      </c>
    </row>
    <row r="175" spans="1:8" x14ac:dyDescent="0.35">
      <c r="A175" s="18" t="s">
        <v>980</v>
      </c>
      <c r="B175" s="32"/>
      <c r="C175" s="189"/>
      <c r="D175" s="139"/>
      <c r="E175" s="129"/>
      <c r="F175" s="152"/>
      <c r="G175" s="140" t="s">
        <v>738</v>
      </c>
      <c r="H175" s="46" t="s">
        <v>738</v>
      </c>
    </row>
    <row r="176" spans="1:8" x14ac:dyDescent="0.35">
      <c r="A176" s="18" t="s">
        <v>981</v>
      </c>
      <c r="B176" s="48" t="s">
        <v>315</v>
      </c>
      <c r="C176" s="195"/>
      <c r="D176" s="373">
        <f>SUM(D152:D165)</f>
        <v>7064047799.7699995</v>
      </c>
      <c r="E176" s="394">
        <f>SUM(E152:E165)</f>
        <v>33330</v>
      </c>
      <c r="F176" s="152"/>
      <c r="G176" s="155">
        <f>SUM(G152:G165)</f>
        <v>1</v>
      </c>
      <c r="H176" s="93">
        <f>SUM(H152:H165)</f>
        <v>0.99999999999999989</v>
      </c>
    </row>
    <row r="177" spans="1:8" x14ac:dyDescent="0.35">
      <c r="A177" s="36"/>
      <c r="B177" s="36" t="s">
        <v>982</v>
      </c>
      <c r="C177" s="196"/>
      <c r="D177" s="137" t="s">
        <v>951</v>
      </c>
      <c r="E177" s="137" t="s">
        <v>952</v>
      </c>
      <c r="F177" s="144"/>
      <c r="G177" s="137" t="s">
        <v>792</v>
      </c>
      <c r="H177" s="36" t="s">
        <v>953</v>
      </c>
    </row>
    <row r="178" spans="1:8" x14ac:dyDescent="0.35">
      <c r="A178" s="18" t="s">
        <v>983</v>
      </c>
      <c r="B178" s="18" t="s">
        <v>984</v>
      </c>
      <c r="D178" s="141">
        <v>0.50157447840000002</v>
      </c>
      <c r="E178" s="315"/>
      <c r="G178" s="145"/>
      <c r="H178" s="81"/>
    </row>
    <row r="179" spans="1:8" x14ac:dyDescent="0.35">
      <c r="D179" s="307"/>
      <c r="E179" s="315"/>
      <c r="G179" s="145"/>
      <c r="H179" s="81"/>
    </row>
    <row r="180" spans="1:8" x14ac:dyDescent="0.35">
      <c r="B180" s="32" t="s">
        <v>985</v>
      </c>
      <c r="C180" s="189"/>
      <c r="D180" s="307"/>
      <c r="E180" s="315"/>
      <c r="G180" s="145"/>
      <c r="H180" s="81"/>
    </row>
    <row r="181" spans="1:8" x14ac:dyDescent="0.35">
      <c r="A181" s="18" t="s">
        <v>986</v>
      </c>
      <c r="B181" s="18" t="s">
        <v>987</v>
      </c>
      <c r="D181" s="375">
        <v>2426010921.1399999</v>
      </c>
      <c r="E181" s="394">
        <v>17904</v>
      </c>
      <c r="G181" s="140">
        <f>IF($D$189=0,"",IF(D181="[For Completion]","",D181/$D$189))</f>
        <v>0.34343070572356388</v>
      </c>
      <c r="H181" s="140">
        <f>IF($E$189=0,"",IF(E181="[For Completion]","",E181/$E$189))</f>
        <v>0.53717371737173714</v>
      </c>
    </row>
    <row r="182" spans="1:8" x14ac:dyDescent="0.35">
      <c r="A182" s="18" t="s">
        <v>988</v>
      </c>
      <c r="B182" s="18" t="s">
        <v>989</v>
      </c>
      <c r="D182" s="375">
        <v>1019978367.09</v>
      </c>
      <c r="E182" s="394">
        <v>4531</v>
      </c>
      <c r="G182" s="140">
        <f t="shared" ref="G182:G188" si="13">IF($D$189=0,"",IF(D182="[For Completion]","",D182/$D$189))</f>
        <v>0.14439007152856606</v>
      </c>
      <c r="H182" s="140">
        <f t="shared" ref="H182:H188" si="14">IF($E$189=0,"",IF(E182="[For Completion]","",E182/$E$189))</f>
        <v>0.13594359435943595</v>
      </c>
    </row>
    <row r="183" spans="1:8" x14ac:dyDescent="0.35">
      <c r="A183" s="18" t="s">
        <v>990</v>
      </c>
      <c r="B183" s="18" t="s">
        <v>991</v>
      </c>
      <c r="D183" s="375">
        <v>1043319088.7</v>
      </c>
      <c r="E183" s="394">
        <v>3934</v>
      </c>
      <c r="G183" s="140">
        <f t="shared" si="13"/>
        <v>0.14769422833378473</v>
      </c>
      <c r="H183" s="140">
        <f t="shared" si="14"/>
        <v>0.11803180318031803</v>
      </c>
    </row>
    <row r="184" spans="1:8" x14ac:dyDescent="0.35">
      <c r="A184" s="18" t="s">
        <v>992</v>
      </c>
      <c r="B184" s="18" t="s">
        <v>993</v>
      </c>
      <c r="D184" s="375">
        <v>942922058.35000002</v>
      </c>
      <c r="E184" s="394">
        <v>2949</v>
      </c>
      <c r="G184" s="140">
        <f t="shared" si="13"/>
        <v>0.1334818343642438</v>
      </c>
      <c r="H184" s="140">
        <f t="shared" si="14"/>
        <v>8.8478847884788478E-2</v>
      </c>
    </row>
    <row r="185" spans="1:8" x14ac:dyDescent="0.35">
      <c r="A185" s="18" t="s">
        <v>994</v>
      </c>
      <c r="B185" s="18" t="s">
        <v>995</v>
      </c>
      <c r="D185" s="375">
        <v>1327085167.96</v>
      </c>
      <c r="E185" s="394">
        <v>3348</v>
      </c>
      <c r="G185" s="140">
        <f t="shared" si="13"/>
        <v>0.18786469253551891</v>
      </c>
      <c r="H185" s="140">
        <f t="shared" si="14"/>
        <v>0.10045004500450044</v>
      </c>
    </row>
    <row r="186" spans="1:8" x14ac:dyDescent="0.35">
      <c r="A186" s="18" t="s">
        <v>996</v>
      </c>
      <c r="B186" s="18" t="s">
        <v>997</v>
      </c>
      <c r="D186" s="375">
        <v>302950103.12</v>
      </c>
      <c r="E186" s="394">
        <v>661</v>
      </c>
      <c r="G186" s="140">
        <f t="shared" si="13"/>
        <v>4.2886190992346314E-2</v>
      </c>
      <c r="H186" s="140">
        <f t="shared" si="14"/>
        <v>1.983198319831983E-2</v>
      </c>
    </row>
    <row r="187" spans="1:8" x14ac:dyDescent="0.35">
      <c r="A187" s="18" t="s">
        <v>998</v>
      </c>
      <c r="B187" s="18" t="s">
        <v>999</v>
      </c>
      <c r="D187" s="375">
        <v>1782093.41</v>
      </c>
      <c r="E187" s="394">
        <v>3</v>
      </c>
      <c r="G187" s="140">
        <f t="shared" si="13"/>
        <v>2.5227652197625606E-4</v>
      </c>
      <c r="H187" s="140">
        <f t="shared" si="14"/>
        <v>9.0009000900090005E-5</v>
      </c>
    </row>
    <row r="188" spans="1:8" x14ac:dyDescent="0.35">
      <c r="A188" s="18" t="s">
        <v>1000</v>
      </c>
      <c r="B188" s="18" t="s">
        <v>1001</v>
      </c>
      <c r="D188" s="375">
        <v>0</v>
      </c>
      <c r="E188" s="394">
        <v>0</v>
      </c>
      <c r="G188" s="140">
        <f t="shared" si="13"/>
        <v>0</v>
      </c>
      <c r="H188" s="140">
        <f t="shared" si="14"/>
        <v>0</v>
      </c>
    </row>
    <row r="189" spans="1:8" x14ac:dyDescent="0.35">
      <c r="A189" s="18" t="s">
        <v>1002</v>
      </c>
      <c r="B189" s="48" t="s">
        <v>315</v>
      </c>
      <c r="C189" s="195"/>
      <c r="D189" s="375">
        <f>SUM(D181:D188)</f>
        <v>7064047799.7700005</v>
      </c>
      <c r="E189" s="394">
        <f>SUM(E181:E188)</f>
        <v>33330</v>
      </c>
      <c r="G189" s="140">
        <f>SUM(G181:G188)</f>
        <v>0.99999999999999989</v>
      </c>
      <c r="H189" s="80">
        <f>SUM(H181:H188)</f>
        <v>0.99999999999999989</v>
      </c>
    </row>
    <row r="190" spans="1:8" x14ac:dyDescent="0.35">
      <c r="A190" s="18" t="s">
        <v>1003</v>
      </c>
      <c r="B190" s="51" t="s">
        <v>1004</v>
      </c>
      <c r="C190" s="187"/>
      <c r="D190" s="307"/>
      <c r="E190" s="307"/>
      <c r="G190" s="140" t="s">
        <v>738</v>
      </c>
      <c r="H190" s="46" t="s">
        <v>738</v>
      </c>
    </row>
    <row r="191" spans="1:8" x14ac:dyDescent="0.35">
      <c r="A191" s="18" t="s">
        <v>1005</v>
      </c>
      <c r="B191" s="51" t="s">
        <v>1006</v>
      </c>
      <c r="C191" s="187"/>
      <c r="D191" s="307"/>
      <c r="E191" s="307"/>
      <c r="G191" s="140" t="s">
        <v>738</v>
      </c>
      <c r="H191" s="46" t="s">
        <v>738</v>
      </c>
    </row>
    <row r="192" spans="1:8" x14ac:dyDescent="0.35">
      <c r="A192" s="18" t="s">
        <v>1007</v>
      </c>
      <c r="B192" s="51" t="s">
        <v>1008</v>
      </c>
      <c r="C192" s="187"/>
      <c r="D192" s="307"/>
      <c r="E192" s="307"/>
      <c r="G192" s="140" t="s">
        <v>738</v>
      </c>
      <c r="H192" s="46" t="s">
        <v>738</v>
      </c>
    </row>
    <row r="193" spans="1:8" x14ac:dyDescent="0.35">
      <c r="A193" s="18" t="s">
        <v>1009</v>
      </c>
      <c r="B193" s="51" t="s">
        <v>1010</v>
      </c>
      <c r="C193" s="187"/>
      <c r="D193" s="307"/>
      <c r="E193" s="307"/>
      <c r="G193" s="140" t="s">
        <v>738</v>
      </c>
      <c r="H193" s="46" t="s">
        <v>738</v>
      </c>
    </row>
    <row r="194" spans="1:8" x14ac:dyDescent="0.35">
      <c r="A194" s="18" t="s">
        <v>1011</v>
      </c>
      <c r="B194" s="51" t="s">
        <v>1012</v>
      </c>
      <c r="C194" s="187"/>
      <c r="D194" s="307"/>
      <c r="E194" s="307"/>
      <c r="G194" s="140" t="s">
        <v>738</v>
      </c>
      <c r="H194" s="46" t="s">
        <v>738</v>
      </c>
    </row>
    <row r="195" spans="1:8" x14ac:dyDescent="0.35">
      <c r="A195" s="18" t="s">
        <v>1013</v>
      </c>
      <c r="B195" s="51" t="s">
        <v>1014</v>
      </c>
      <c r="C195" s="187"/>
      <c r="D195" s="307"/>
      <c r="E195" s="307"/>
      <c r="G195" s="140" t="s">
        <v>738</v>
      </c>
      <c r="H195" s="46" t="s">
        <v>738</v>
      </c>
    </row>
    <row r="196" spans="1:8" x14ac:dyDescent="0.35">
      <c r="A196" s="18" t="s">
        <v>1015</v>
      </c>
      <c r="B196" s="51"/>
      <c r="C196" s="187"/>
      <c r="D196" s="307"/>
      <c r="E196" s="307"/>
      <c r="G196" s="140"/>
      <c r="H196" s="46"/>
    </row>
    <row r="197" spans="1:8" x14ac:dyDescent="0.35">
      <c r="A197" s="18" t="s">
        <v>1016</v>
      </c>
      <c r="B197" s="51"/>
      <c r="C197" s="187"/>
      <c r="D197" s="307"/>
      <c r="E197" s="307"/>
      <c r="G197" s="140"/>
      <c r="H197" s="46"/>
    </row>
    <row r="198" spans="1:8" x14ac:dyDescent="0.35">
      <c r="A198" s="18" t="s">
        <v>1017</v>
      </c>
      <c r="B198" s="51"/>
      <c r="C198" s="187"/>
      <c r="D198" s="307"/>
      <c r="E198" s="307"/>
      <c r="G198" s="140"/>
      <c r="H198" s="46"/>
    </row>
    <row r="199" spans="1:8" x14ac:dyDescent="0.35">
      <c r="A199" s="36"/>
      <c r="B199" s="36" t="s">
        <v>1018</v>
      </c>
      <c r="C199" s="196"/>
      <c r="D199" s="137" t="s">
        <v>951</v>
      </c>
      <c r="E199" s="137" t="s">
        <v>952</v>
      </c>
      <c r="F199" s="144"/>
      <c r="G199" s="137" t="s">
        <v>792</v>
      </c>
      <c r="H199" s="36" t="s">
        <v>953</v>
      </c>
    </row>
    <row r="200" spans="1:8" x14ac:dyDescent="0.35">
      <c r="A200" s="18" t="s">
        <v>1019</v>
      </c>
      <c r="B200" s="18" t="s">
        <v>984</v>
      </c>
      <c r="D200" s="152">
        <v>0.48275995510000003</v>
      </c>
      <c r="E200" s="315"/>
      <c r="G200" s="145"/>
      <c r="H200" s="81"/>
    </row>
    <row r="201" spans="1:8" x14ac:dyDescent="0.35">
      <c r="E201" s="315"/>
      <c r="G201" s="145"/>
      <c r="H201" s="81"/>
    </row>
    <row r="202" spans="1:8" x14ac:dyDescent="0.35">
      <c r="B202" s="32" t="s">
        <v>985</v>
      </c>
      <c r="C202" s="189"/>
      <c r="E202" s="315"/>
      <c r="G202" s="145"/>
      <c r="H202" s="81"/>
    </row>
    <row r="203" spans="1:8" x14ac:dyDescent="0.35">
      <c r="A203" s="18" t="s">
        <v>1020</v>
      </c>
      <c r="B203" s="18" t="s">
        <v>987</v>
      </c>
      <c r="D203" s="375">
        <v>2806135839.1799998</v>
      </c>
      <c r="E203" s="394">
        <v>20294</v>
      </c>
      <c r="G203" s="140">
        <f>IF($D$211=0,"",IF(D203="[For Completion]","",D203/$D$211))</f>
        <v>0.39724190983976143</v>
      </c>
      <c r="H203" s="140">
        <f>IF($E$211=0,"",IF(E203="[For Completion]","",E203/$E$211))</f>
        <v>0.60888088808880891</v>
      </c>
    </row>
    <row r="204" spans="1:8" x14ac:dyDescent="0.35">
      <c r="A204" s="18" t="s">
        <v>1021</v>
      </c>
      <c r="B204" s="18" t="s">
        <v>989</v>
      </c>
      <c r="D204" s="375">
        <v>974887425.74000001</v>
      </c>
      <c r="E204" s="394">
        <v>3872</v>
      </c>
      <c r="G204" s="140">
        <f t="shared" ref="G204:G210" si="15">IF($D$211=0,"",IF(D204="[For Completion]","",D204/$D$211))</f>
        <v>0.1380069123784442</v>
      </c>
      <c r="H204" s="140">
        <f t="shared" ref="H204:H209" si="16">IF($E$211=0,"",IF(E204="[For Completion]","",E204/$E$211))</f>
        <v>0.11617161716171617</v>
      </c>
    </row>
    <row r="205" spans="1:8" x14ac:dyDescent="0.35">
      <c r="A205" s="18" t="s">
        <v>1022</v>
      </c>
      <c r="B205" s="18" t="s">
        <v>991</v>
      </c>
      <c r="D205" s="375">
        <v>908704977.13</v>
      </c>
      <c r="E205" s="394">
        <v>3084</v>
      </c>
      <c r="G205" s="140">
        <f t="shared" si="15"/>
        <v>0.12863799947100962</v>
      </c>
      <c r="H205" s="140">
        <f t="shared" si="16"/>
        <v>9.2529252925292529E-2</v>
      </c>
    </row>
    <row r="206" spans="1:8" x14ac:dyDescent="0.35">
      <c r="A206" s="18" t="s">
        <v>1023</v>
      </c>
      <c r="B206" s="18" t="s">
        <v>993</v>
      </c>
      <c r="D206" s="375">
        <v>739255423.84000003</v>
      </c>
      <c r="E206" s="394">
        <v>2225</v>
      </c>
      <c r="G206" s="140">
        <f t="shared" si="15"/>
        <v>0.10465039943020624</v>
      </c>
      <c r="H206" s="140">
        <f t="shared" si="16"/>
        <v>6.6756675667566753E-2</v>
      </c>
    </row>
    <row r="207" spans="1:8" x14ac:dyDescent="0.35">
      <c r="A207" s="18" t="s">
        <v>1024</v>
      </c>
      <c r="B207" s="18" t="s">
        <v>995</v>
      </c>
      <c r="D207" s="375">
        <v>1055069387.49</v>
      </c>
      <c r="E207" s="394">
        <v>2645</v>
      </c>
      <c r="G207" s="140">
        <f t="shared" si="15"/>
        <v>0.14935762290911342</v>
      </c>
      <c r="H207" s="140">
        <f t="shared" si="16"/>
        <v>7.9357935793579359E-2</v>
      </c>
    </row>
    <row r="208" spans="1:8" x14ac:dyDescent="0.35">
      <c r="A208" s="18" t="s">
        <v>1025</v>
      </c>
      <c r="B208" s="18" t="s">
        <v>997</v>
      </c>
      <c r="D208" s="375">
        <v>544072973.30999994</v>
      </c>
      <c r="E208" s="394">
        <v>1139</v>
      </c>
      <c r="G208" s="140">
        <f t="shared" si="15"/>
        <v>7.7020001666426224E-2</v>
      </c>
      <c r="H208" s="140">
        <f t="shared" si="16"/>
        <v>3.4173417341734173E-2</v>
      </c>
    </row>
    <row r="209" spans="1:8" x14ac:dyDescent="0.35">
      <c r="A209" s="18" t="s">
        <v>1026</v>
      </c>
      <c r="B209" s="18" t="s">
        <v>999</v>
      </c>
      <c r="D209" s="375">
        <v>35921773.079999998</v>
      </c>
      <c r="E209" s="394">
        <v>71</v>
      </c>
      <c r="G209" s="140">
        <f t="shared" si="15"/>
        <v>5.0851543050387596E-3</v>
      </c>
      <c r="H209" s="140">
        <f t="shared" si="16"/>
        <v>2.1302130213021304E-3</v>
      </c>
    </row>
    <row r="210" spans="1:8" x14ac:dyDescent="0.35">
      <c r="A210" s="18" t="s">
        <v>1027</v>
      </c>
      <c r="B210" s="18" t="s">
        <v>1001</v>
      </c>
      <c r="D210" s="375">
        <v>0</v>
      </c>
      <c r="E210" s="394">
        <v>0</v>
      </c>
      <c r="G210" s="140">
        <f t="shared" si="15"/>
        <v>0</v>
      </c>
      <c r="H210" s="140">
        <f>IF($E$211=0,"",IF(E210="[For Completion]","",E210/$E$211))</f>
        <v>0</v>
      </c>
    </row>
    <row r="211" spans="1:8" x14ac:dyDescent="0.35">
      <c r="A211" s="18" t="s">
        <v>1028</v>
      </c>
      <c r="B211" s="48" t="s">
        <v>315</v>
      </c>
      <c r="C211" s="195"/>
      <c r="D211" s="375">
        <f>SUM(D203:D210)</f>
        <v>7064047799.7700005</v>
      </c>
      <c r="E211" s="394">
        <f>SUM(E203:E210)</f>
        <v>33330</v>
      </c>
      <c r="G211" s="141">
        <f>SUM(G203:G210)</f>
        <v>1</v>
      </c>
      <c r="H211" s="141">
        <f>SUM(H203:H210)</f>
        <v>1.0000000000000002</v>
      </c>
    </row>
    <row r="212" spans="1:8" x14ac:dyDescent="0.35">
      <c r="A212" s="18" t="s">
        <v>1029</v>
      </c>
      <c r="B212" s="51" t="s">
        <v>1004</v>
      </c>
      <c r="C212" s="187"/>
      <c r="D212" s="139"/>
      <c r="E212" s="129"/>
      <c r="G212" s="140" t="s">
        <v>738</v>
      </c>
      <c r="H212" s="46" t="s">
        <v>738</v>
      </c>
    </row>
    <row r="213" spans="1:8" x14ac:dyDescent="0.35">
      <c r="A213" s="18" t="s">
        <v>1030</v>
      </c>
      <c r="B213" s="51" t="s">
        <v>1006</v>
      </c>
      <c r="C213" s="187"/>
      <c r="D213" s="139"/>
      <c r="E213" s="129"/>
      <c r="G213" s="140" t="s">
        <v>738</v>
      </c>
      <c r="H213" s="46" t="s">
        <v>738</v>
      </c>
    </row>
    <row r="214" spans="1:8" x14ac:dyDescent="0.35">
      <c r="A214" s="18" t="s">
        <v>1031</v>
      </c>
      <c r="B214" s="51" t="s">
        <v>1008</v>
      </c>
      <c r="C214" s="187"/>
      <c r="D214" s="139"/>
      <c r="E214" s="129"/>
      <c r="G214" s="140" t="s">
        <v>738</v>
      </c>
      <c r="H214" s="46" t="s">
        <v>738</v>
      </c>
    </row>
    <row r="215" spans="1:8" x14ac:dyDescent="0.35">
      <c r="A215" s="18" t="s">
        <v>1032</v>
      </c>
      <c r="B215" s="51" t="s">
        <v>1010</v>
      </c>
      <c r="C215" s="187"/>
      <c r="D215" s="139"/>
      <c r="E215" s="129"/>
      <c r="G215" s="140" t="s">
        <v>738</v>
      </c>
      <c r="H215" s="46" t="s">
        <v>738</v>
      </c>
    </row>
    <row r="216" spans="1:8" x14ac:dyDescent="0.35">
      <c r="A216" s="18" t="s">
        <v>1033</v>
      </c>
      <c r="B216" s="51" t="s">
        <v>1012</v>
      </c>
      <c r="C216" s="187"/>
      <c r="D216" s="139"/>
      <c r="E216" s="129"/>
      <c r="G216" s="140" t="s">
        <v>738</v>
      </c>
      <c r="H216" s="46" t="s">
        <v>738</v>
      </c>
    </row>
    <row r="217" spans="1:8" x14ac:dyDescent="0.35">
      <c r="A217" s="18" t="s">
        <v>1034</v>
      </c>
      <c r="B217" s="51" t="s">
        <v>1014</v>
      </c>
      <c r="C217" s="187"/>
      <c r="D217" s="139"/>
      <c r="E217" s="129"/>
      <c r="G217" s="140" t="s">
        <v>738</v>
      </c>
      <c r="H217" s="46" t="s">
        <v>738</v>
      </c>
    </row>
    <row r="218" spans="1:8" x14ac:dyDescent="0.35">
      <c r="A218" s="18" t="s">
        <v>1035</v>
      </c>
      <c r="B218" s="51"/>
      <c r="C218" s="187"/>
      <c r="G218" s="156"/>
      <c r="H218" s="47"/>
    </row>
    <row r="219" spans="1:8" x14ac:dyDescent="0.35">
      <c r="A219" s="18" t="s">
        <v>1036</v>
      </c>
      <c r="B219" s="51"/>
      <c r="C219" s="187"/>
      <c r="G219" s="156"/>
      <c r="H219" s="47"/>
    </row>
    <row r="220" spans="1:8" x14ac:dyDescent="0.35">
      <c r="A220" s="18" t="s">
        <v>1037</v>
      </c>
      <c r="B220" s="51"/>
      <c r="C220" s="187"/>
      <c r="G220" s="156"/>
      <c r="H220" s="47"/>
    </row>
    <row r="221" spans="1:8" x14ac:dyDescent="0.35">
      <c r="A221" s="36"/>
      <c r="B221" s="53" t="s">
        <v>1038</v>
      </c>
      <c r="C221" s="197"/>
      <c r="D221" s="137" t="s">
        <v>792</v>
      </c>
      <c r="E221" s="137"/>
      <c r="F221" s="144"/>
      <c r="G221" s="137"/>
      <c r="H221" s="36"/>
    </row>
    <row r="222" spans="1:8" x14ac:dyDescent="0.35">
      <c r="A222" s="18" t="s">
        <v>1039</v>
      </c>
      <c r="B222" s="18" t="s">
        <v>1040</v>
      </c>
      <c r="C222" s="387">
        <v>6363251263.3500004</v>
      </c>
      <c r="D222" s="141">
        <f>C222/SUM(C$222:C$227)</f>
        <v>0.90079391359118244</v>
      </c>
      <c r="F222" s="152"/>
      <c r="G222" s="152"/>
      <c r="H222" s="86"/>
    </row>
    <row r="223" spans="1:8" x14ac:dyDescent="0.35">
      <c r="A223" s="18" t="s">
        <v>1041</v>
      </c>
      <c r="B223" s="18" t="s">
        <v>1042</v>
      </c>
      <c r="C223" s="387">
        <v>0</v>
      </c>
      <c r="D223" s="141">
        <f>C223/SUM(C$222:C$227)</f>
        <v>0</v>
      </c>
      <c r="F223" s="152"/>
      <c r="G223" s="152"/>
    </row>
    <row r="224" spans="1:8" x14ac:dyDescent="0.35">
      <c r="A224" s="18" t="s">
        <v>1043</v>
      </c>
      <c r="B224" s="18" t="s">
        <v>1044</v>
      </c>
      <c r="C224" s="387">
        <v>700796536.41999996</v>
      </c>
      <c r="D224" s="141">
        <f>C224/SUM(C$222:C$227)</f>
        <v>9.920608640881752E-2</v>
      </c>
      <c r="F224" s="152"/>
      <c r="G224" s="150"/>
    </row>
    <row r="225" spans="1:8" x14ac:dyDescent="0.35">
      <c r="A225" s="18" t="s">
        <v>1045</v>
      </c>
      <c r="B225" s="18" t="s">
        <v>1046</v>
      </c>
      <c r="C225" s="387">
        <v>0</v>
      </c>
      <c r="D225" s="141">
        <f t="shared" ref="D225:D226" si="17">C225/SUM(C$222:C$227)</f>
        <v>0</v>
      </c>
      <c r="F225" s="152"/>
      <c r="G225" s="152"/>
    </row>
    <row r="226" spans="1:8" x14ac:dyDescent="0.35">
      <c r="A226" s="18" t="s">
        <v>1047</v>
      </c>
      <c r="B226" s="32" t="s">
        <v>1048</v>
      </c>
      <c r="C226" s="388">
        <v>0</v>
      </c>
      <c r="D226" s="141">
        <f t="shared" si="17"/>
        <v>0</v>
      </c>
      <c r="E226" s="149"/>
      <c r="F226" s="149"/>
      <c r="G226" s="150"/>
      <c r="H226" s="56"/>
    </row>
    <row r="227" spans="1:8" x14ac:dyDescent="0.35">
      <c r="A227" s="18" t="s">
        <v>1049</v>
      </c>
      <c r="B227" s="18" t="s">
        <v>313</v>
      </c>
      <c r="C227" s="387">
        <v>0</v>
      </c>
      <c r="D227" s="141">
        <f>C227/SUM(C$222:C$227)</f>
        <v>0</v>
      </c>
      <c r="F227" s="152"/>
      <c r="G227" s="152"/>
    </row>
    <row r="228" spans="1:8" x14ac:dyDescent="0.35">
      <c r="A228" s="18" t="s">
        <v>1050</v>
      </c>
      <c r="B228" s="51" t="s">
        <v>1051</v>
      </c>
      <c r="C228" s="187"/>
      <c r="D228" s="157"/>
      <c r="F228" s="152"/>
      <c r="G228" s="152"/>
    </row>
    <row r="229" spans="1:8" x14ac:dyDescent="0.35">
      <c r="A229" s="18" t="s">
        <v>1052</v>
      </c>
      <c r="B229" s="51" t="s">
        <v>1053</v>
      </c>
      <c r="C229" s="187"/>
      <c r="D229" s="141"/>
      <c r="F229" s="152"/>
      <c r="G229" s="152"/>
    </row>
    <row r="230" spans="1:8" x14ac:dyDescent="0.35">
      <c r="A230" s="18" t="s">
        <v>1054</v>
      </c>
      <c r="B230" s="51" t="s">
        <v>1055</v>
      </c>
      <c r="C230" s="187"/>
      <c r="D230" s="141"/>
      <c r="F230" s="152"/>
      <c r="G230" s="152"/>
    </row>
    <row r="231" spans="1:8" x14ac:dyDescent="0.35">
      <c r="A231" s="18" t="s">
        <v>1056</v>
      </c>
      <c r="B231" s="51" t="s">
        <v>1057</v>
      </c>
      <c r="C231" s="187"/>
      <c r="D231" s="141"/>
      <c r="F231" s="152"/>
      <c r="G231" s="152"/>
    </row>
    <row r="232" spans="1:8" x14ac:dyDescent="0.35">
      <c r="A232" s="18" t="s">
        <v>1058</v>
      </c>
      <c r="B232" s="51" t="s">
        <v>317</v>
      </c>
      <c r="C232" s="187"/>
      <c r="D232" s="141"/>
      <c r="F232" s="152"/>
      <c r="G232" s="152"/>
    </row>
    <row r="233" spans="1:8" x14ac:dyDescent="0.35">
      <c r="A233" s="18" t="s">
        <v>1059</v>
      </c>
      <c r="B233" s="51" t="s">
        <v>317</v>
      </c>
      <c r="C233" s="187"/>
      <c r="D233" s="141"/>
      <c r="F233" s="152"/>
      <c r="G233" s="152"/>
    </row>
    <row r="234" spans="1:8" x14ac:dyDescent="0.35">
      <c r="A234" s="18" t="s">
        <v>1060</v>
      </c>
      <c r="B234" s="51" t="s">
        <v>317</v>
      </c>
      <c r="C234" s="187"/>
      <c r="D234" s="141"/>
      <c r="F234" s="152"/>
      <c r="G234" s="152"/>
    </row>
    <row r="235" spans="1:8" x14ac:dyDescent="0.35">
      <c r="A235" s="18" t="s">
        <v>1061</v>
      </c>
      <c r="B235" s="51" t="s">
        <v>317</v>
      </c>
      <c r="C235" s="187"/>
      <c r="D235" s="141"/>
      <c r="F235" s="152"/>
      <c r="G235" s="152"/>
    </row>
    <row r="236" spans="1:8" x14ac:dyDescent="0.35">
      <c r="A236" s="18" t="s">
        <v>1062</v>
      </c>
      <c r="B236" s="51" t="s">
        <v>317</v>
      </c>
      <c r="C236" s="187"/>
      <c r="D236" s="141"/>
      <c r="F236" s="152"/>
      <c r="G236" s="152"/>
    </row>
    <row r="237" spans="1:8" x14ac:dyDescent="0.35">
      <c r="A237" s="18" t="s">
        <v>1063</v>
      </c>
      <c r="B237" s="51" t="s">
        <v>317</v>
      </c>
      <c r="C237" s="187"/>
      <c r="D237" s="141"/>
      <c r="F237" s="152"/>
      <c r="G237" s="152"/>
    </row>
    <row r="238" spans="1:8" x14ac:dyDescent="0.35">
      <c r="A238" s="36"/>
      <c r="B238" s="53" t="s">
        <v>1064</v>
      </c>
      <c r="C238" s="197"/>
      <c r="D238" s="137" t="s">
        <v>792</v>
      </c>
      <c r="E238" s="137"/>
      <c r="F238" s="144"/>
      <c r="G238" s="137"/>
      <c r="H238" s="39"/>
    </row>
    <row r="239" spans="1:8" x14ac:dyDescent="0.35">
      <c r="A239" s="18" t="s">
        <v>1065</v>
      </c>
      <c r="B239" s="18" t="s">
        <v>1066</v>
      </c>
      <c r="D239" s="141">
        <v>1</v>
      </c>
      <c r="F239" s="130"/>
      <c r="G239" s="130"/>
    </row>
    <row r="240" spans="1:8" x14ac:dyDescent="0.35">
      <c r="A240" s="18" t="s">
        <v>1067</v>
      </c>
      <c r="B240" s="18" t="s">
        <v>1068</v>
      </c>
      <c r="D240" s="141" t="s">
        <v>1913</v>
      </c>
      <c r="F240" s="130"/>
      <c r="G240" s="130"/>
    </row>
    <row r="241" spans="1:8" x14ac:dyDescent="0.35">
      <c r="A241" s="18" t="s">
        <v>1069</v>
      </c>
      <c r="B241" s="18" t="s">
        <v>313</v>
      </c>
      <c r="D241" s="141">
        <v>0</v>
      </c>
      <c r="F241" s="130"/>
      <c r="G241" s="130"/>
    </row>
    <row r="242" spans="1:8" x14ac:dyDescent="0.35">
      <c r="A242" s="18" t="s">
        <v>1070</v>
      </c>
      <c r="D242" s="141"/>
      <c r="F242" s="130"/>
      <c r="G242" s="130"/>
    </row>
    <row r="243" spans="1:8" x14ac:dyDescent="0.35">
      <c r="A243" s="18" t="s">
        <v>1071</v>
      </c>
      <c r="D243" s="141"/>
      <c r="F243" s="130"/>
      <c r="G243" s="130"/>
    </row>
    <row r="244" spans="1:8" x14ac:dyDescent="0.35">
      <c r="A244" s="18" t="s">
        <v>1072</v>
      </c>
      <c r="D244" s="141"/>
      <c r="F244" s="130"/>
      <c r="G244" s="130"/>
    </row>
    <row r="245" spans="1:8" x14ac:dyDescent="0.35">
      <c r="A245" s="18" t="s">
        <v>1073</v>
      </c>
      <c r="D245" s="141"/>
      <c r="F245" s="130"/>
      <c r="G245" s="130"/>
    </row>
    <row r="246" spans="1:8" x14ac:dyDescent="0.35">
      <c r="A246" s="18" t="s">
        <v>1074</v>
      </c>
      <c r="D246" s="141"/>
      <c r="F246" s="130"/>
      <c r="G246" s="130"/>
    </row>
    <row r="247" spans="1:8" x14ac:dyDescent="0.35">
      <c r="A247" s="18" t="s">
        <v>1075</v>
      </c>
      <c r="D247" s="141"/>
      <c r="F247" s="130"/>
      <c r="G247" s="130"/>
    </row>
    <row r="248" spans="1:8" x14ac:dyDescent="0.35">
      <c r="A248" s="37"/>
      <c r="B248" s="37" t="s">
        <v>1076</v>
      </c>
      <c r="C248" s="185"/>
      <c r="D248" s="158" t="s">
        <v>279</v>
      </c>
      <c r="E248" s="158" t="s">
        <v>1077</v>
      </c>
      <c r="F248" s="158"/>
      <c r="G248" s="158" t="s">
        <v>792</v>
      </c>
      <c r="H248" s="37" t="s">
        <v>1078</v>
      </c>
    </row>
    <row r="249" spans="1:8" x14ac:dyDescent="0.35">
      <c r="A249" s="18" t="s">
        <v>1079</v>
      </c>
      <c r="B249" s="32" t="s">
        <v>891</v>
      </c>
      <c r="C249" s="189"/>
      <c r="D249" s="383" t="s">
        <v>250</v>
      </c>
      <c r="E249" s="390" t="s">
        <v>250</v>
      </c>
      <c r="F249" s="135"/>
      <c r="G249" s="140" t="str">
        <f>IF($D$267=0,"",IF(D249="[For Completion]","",D249/$D$267))</f>
        <v/>
      </c>
      <c r="H249" s="140" t="str">
        <f>IF($E$267=0,"",IF(E249="[For Completion]","",E249/$E$267))</f>
        <v/>
      </c>
    </row>
    <row r="250" spans="1:8" x14ac:dyDescent="0.35">
      <c r="A250" s="18" t="s">
        <v>1080</v>
      </c>
      <c r="B250" s="32" t="s">
        <v>891</v>
      </c>
      <c r="C250" s="189"/>
      <c r="D250" s="383" t="s">
        <v>250</v>
      </c>
      <c r="E250" s="390" t="s">
        <v>250</v>
      </c>
      <c r="F250" s="135"/>
      <c r="G250" s="140" t="str">
        <f t="shared" ref="G250:G265" si="18">IF($D$267=0,"",IF(D250="[For Completion]","",D250/$D$267))</f>
        <v/>
      </c>
      <c r="H250" s="140" t="str">
        <f t="shared" ref="H250:H266" si="19">IF($E$267=0,"",IF(E250="[For Completion]","",E250/$E$267))</f>
        <v/>
      </c>
    </row>
    <row r="251" spans="1:8" x14ac:dyDescent="0.35">
      <c r="A251" s="18" t="s">
        <v>1081</v>
      </c>
      <c r="B251" s="32" t="s">
        <v>891</v>
      </c>
      <c r="C251" s="189"/>
      <c r="D251" s="383" t="s">
        <v>250</v>
      </c>
      <c r="E251" s="390" t="s">
        <v>250</v>
      </c>
      <c r="F251" s="135"/>
      <c r="G251" s="140" t="str">
        <f t="shared" si="18"/>
        <v/>
      </c>
      <c r="H251" s="140" t="str">
        <f t="shared" si="19"/>
        <v/>
      </c>
    </row>
    <row r="252" spans="1:8" x14ac:dyDescent="0.35">
      <c r="A252" s="18" t="s">
        <v>1082</v>
      </c>
      <c r="B252" s="32" t="s">
        <v>891</v>
      </c>
      <c r="C252" s="189"/>
      <c r="D252" s="383" t="s">
        <v>250</v>
      </c>
      <c r="E252" s="390" t="s">
        <v>250</v>
      </c>
      <c r="F252" s="135"/>
      <c r="G252" s="140" t="str">
        <f t="shared" si="18"/>
        <v/>
      </c>
      <c r="H252" s="140" t="str">
        <f t="shared" si="19"/>
        <v/>
      </c>
    </row>
    <row r="253" spans="1:8" x14ac:dyDescent="0.35">
      <c r="A253" s="18" t="s">
        <v>1083</v>
      </c>
      <c r="B253" s="32" t="s">
        <v>891</v>
      </c>
      <c r="C253" s="189"/>
      <c r="D253" s="383" t="s">
        <v>250</v>
      </c>
      <c r="E253" s="390" t="s">
        <v>250</v>
      </c>
      <c r="F253" s="135"/>
      <c r="G253" s="140" t="str">
        <f t="shared" si="18"/>
        <v/>
      </c>
      <c r="H253" s="140" t="str">
        <f t="shared" si="19"/>
        <v/>
      </c>
    </row>
    <row r="254" spans="1:8" x14ac:dyDescent="0.35">
      <c r="A254" s="18" t="s">
        <v>1084</v>
      </c>
      <c r="B254" s="32" t="s">
        <v>891</v>
      </c>
      <c r="C254" s="189"/>
      <c r="D254" s="383" t="s">
        <v>250</v>
      </c>
      <c r="E254" s="390" t="s">
        <v>250</v>
      </c>
      <c r="F254" s="135"/>
      <c r="G254" s="140" t="str">
        <f t="shared" si="18"/>
        <v/>
      </c>
      <c r="H254" s="140" t="str">
        <f t="shared" si="19"/>
        <v/>
      </c>
    </row>
    <row r="255" spans="1:8" x14ac:dyDescent="0.35">
      <c r="A255" s="18" t="s">
        <v>1085</v>
      </c>
      <c r="B255" s="32" t="s">
        <v>891</v>
      </c>
      <c r="C255" s="189"/>
      <c r="D255" s="383" t="s">
        <v>250</v>
      </c>
      <c r="E255" s="390" t="s">
        <v>250</v>
      </c>
      <c r="F255" s="135"/>
      <c r="G255" s="140" t="str">
        <f t="shared" si="18"/>
        <v/>
      </c>
      <c r="H255" s="140" t="str">
        <f t="shared" si="19"/>
        <v/>
      </c>
    </row>
    <row r="256" spans="1:8" x14ac:dyDescent="0.35">
      <c r="A256" s="18" t="s">
        <v>1086</v>
      </c>
      <c r="B256" s="32" t="s">
        <v>891</v>
      </c>
      <c r="C256" s="189"/>
      <c r="D256" s="383" t="s">
        <v>250</v>
      </c>
      <c r="E256" s="390" t="s">
        <v>250</v>
      </c>
      <c r="F256" s="135"/>
      <c r="G256" s="140" t="str">
        <f t="shared" si="18"/>
        <v/>
      </c>
      <c r="H256" s="140" t="str">
        <f t="shared" si="19"/>
        <v/>
      </c>
    </row>
    <row r="257" spans="1:8" x14ac:dyDescent="0.35">
      <c r="A257" s="18" t="s">
        <v>1087</v>
      </c>
      <c r="B257" s="32" t="s">
        <v>891</v>
      </c>
      <c r="C257" s="189"/>
      <c r="D257" s="383" t="s">
        <v>250</v>
      </c>
      <c r="E257" s="390" t="s">
        <v>250</v>
      </c>
      <c r="F257" s="135"/>
      <c r="G257" s="140" t="str">
        <f t="shared" si="18"/>
        <v/>
      </c>
      <c r="H257" s="140" t="str">
        <f t="shared" si="19"/>
        <v/>
      </c>
    </row>
    <row r="258" spans="1:8" x14ac:dyDescent="0.35">
      <c r="A258" s="18" t="s">
        <v>1088</v>
      </c>
      <c r="B258" s="32" t="s">
        <v>891</v>
      </c>
      <c r="C258" s="189"/>
      <c r="D258" s="383" t="s">
        <v>250</v>
      </c>
      <c r="E258" s="390" t="s">
        <v>250</v>
      </c>
      <c r="F258" s="135"/>
      <c r="G258" s="140" t="str">
        <f t="shared" si="18"/>
        <v/>
      </c>
      <c r="H258" s="140" t="str">
        <f t="shared" si="19"/>
        <v/>
      </c>
    </row>
    <row r="259" spans="1:8" x14ac:dyDescent="0.35">
      <c r="A259" s="18" t="s">
        <v>1089</v>
      </c>
      <c r="B259" s="32" t="s">
        <v>891</v>
      </c>
      <c r="C259" s="189"/>
      <c r="D259" s="383" t="s">
        <v>250</v>
      </c>
      <c r="E259" s="390" t="s">
        <v>250</v>
      </c>
      <c r="F259" s="135"/>
      <c r="G259" s="140" t="str">
        <f t="shared" si="18"/>
        <v/>
      </c>
      <c r="H259" s="140" t="str">
        <f t="shared" si="19"/>
        <v/>
      </c>
    </row>
    <row r="260" spans="1:8" x14ac:dyDescent="0.35">
      <c r="A260" s="18" t="s">
        <v>1090</v>
      </c>
      <c r="B260" s="32" t="s">
        <v>891</v>
      </c>
      <c r="C260" s="189"/>
      <c r="D260" s="383" t="s">
        <v>250</v>
      </c>
      <c r="E260" s="390" t="s">
        <v>250</v>
      </c>
      <c r="F260" s="135"/>
      <c r="G260" s="140" t="str">
        <f t="shared" si="18"/>
        <v/>
      </c>
      <c r="H260" s="140" t="str">
        <f t="shared" si="19"/>
        <v/>
      </c>
    </row>
    <row r="261" spans="1:8" x14ac:dyDescent="0.35">
      <c r="A261" s="18" t="s">
        <v>1091</v>
      </c>
      <c r="B261" s="32" t="s">
        <v>891</v>
      </c>
      <c r="C261" s="189"/>
      <c r="D261" s="383" t="s">
        <v>250</v>
      </c>
      <c r="E261" s="390" t="s">
        <v>250</v>
      </c>
      <c r="F261" s="135"/>
      <c r="G261" s="140" t="str">
        <f t="shared" si="18"/>
        <v/>
      </c>
      <c r="H261" s="140" t="str">
        <f t="shared" si="19"/>
        <v/>
      </c>
    </row>
    <row r="262" spans="1:8" x14ac:dyDescent="0.35">
      <c r="A262" s="18" t="s">
        <v>1092</v>
      </c>
      <c r="B262" s="32" t="s">
        <v>891</v>
      </c>
      <c r="C262" s="189"/>
      <c r="D262" s="383" t="s">
        <v>250</v>
      </c>
      <c r="E262" s="390" t="s">
        <v>250</v>
      </c>
      <c r="F262" s="135"/>
      <c r="G262" s="140" t="str">
        <f t="shared" si="18"/>
        <v/>
      </c>
      <c r="H262" s="140" t="str">
        <f t="shared" si="19"/>
        <v/>
      </c>
    </row>
    <row r="263" spans="1:8" x14ac:dyDescent="0.35">
      <c r="A263" s="18" t="s">
        <v>1093</v>
      </c>
      <c r="B263" s="32" t="s">
        <v>891</v>
      </c>
      <c r="C263" s="189"/>
      <c r="D263" s="383" t="s">
        <v>250</v>
      </c>
      <c r="E263" s="390" t="s">
        <v>250</v>
      </c>
      <c r="F263" s="135"/>
      <c r="G263" s="140" t="str">
        <f t="shared" si="18"/>
        <v/>
      </c>
      <c r="H263" s="140" t="str">
        <f t="shared" si="19"/>
        <v/>
      </c>
    </row>
    <row r="264" spans="1:8" x14ac:dyDescent="0.35">
      <c r="A264" s="18" t="s">
        <v>1094</v>
      </c>
      <c r="B264" s="32" t="s">
        <v>891</v>
      </c>
      <c r="C264" s="189"/>
      <c r="D264" s="383" t="s">
        <v>250</v>
      </c>
      <c r="E264" s="390" t="s">
        <v>250</v>
      </c>
      <c r="F264" s="135"/>
      <c r="G264" s="140" t="str">
        <f t="shared" si="18"/>
        <v/>
      </c>
      <c r="H264" s="140" t="str">
        <f t="shared" si="19"/>
        <v/>
      </c>
    </row>
    <row r="265" spans="1:8" x14ac:dyDescent="0.35">
      <c r="A265" s="18" t="s">
        <v>1095</v>
      </c>
      <c r="B265" s="32" t="s">
        <v>891</v>
      </c>
      <c r="C265" s="189"/>
      <c r="D265" s="383" t="s">
        <v>250</v>
      </c>
      <c r="E265" s="390" t="s">
        <v>250</v>
      </c>
      <c r="F265" s="135"/>
      <c r="G265" s="140" t="str">
        <f t="shared" si="18"/>
        <v/>
      </c>
      <c r="H265" s="140" t="str">
        <f t="shared" si="19"/>
        <v/>
      </c>
    </row>
    <row r="266" spans="1:8" x14ac:dyDescent="0.35">
      <c r="A266" s="18" t="s">
        <v>1096</v>
      </c>
      <c r="B266" s="32" t="s">
        <v>1097</v>
      </c>
      <c r="C266" s="189"/>
      <c r="D266" s="383" t="s">
        <v>250</v>
      </c>
      <c r="E266" s="390" t="s">
        <v>250</v>
      </c>
      <c r="F266" s="135"/>
      <c r="G266" s="140" t="str">
        <f>IF($D$267=0,"",IF(D266="[For Completion]","",D266/$D$267))</f>
        <v/>
      </c>
      <c r="H266" s="140" t="str">
        <f t="shared" si="19"/>
        <v/>
      </c>
    </row>
    <row r="267" spans="1:8" x14ac:dyDescent="0.35">
      <c r="A267" s="18" t="s">
        <v>1098</v>
      </c>
      <c r="B267" s="32" t="s">
        <v>315</v>
      </c>
      <c r="C267" s="189"/>
      <c r="D267" s="383">
        <f>SUM(D249:D266)</f>
        <v>0</v>
      </c>
      <c r="E267" s="390">
        <f>SUM(E249:E266)</f>
        <v>0</v>
      </c>
      <c r="F267" s="135"/>
      <c r="G267" s="145">
        <f>SUM(G249:G266)</f>
        <v>0</v>
      </c>
      <c r="H267" s="145">
        <f>SUM(H249:H266)</f>
        <v>0</v>
      </c>
    </row>
    <row r="268" spans="1:8" x14ac:dyDescent="0.35">
      <c r="A268" s="18" t="s">
        <v>1099</v>
      </c>
      <c r="B268" s="32"/>
      <c r="C268" s="189"/>
      <c r="F268" s="135"/>
      <c r="G268" s="135"/>
      <c r="H268" s="21"/>
    </row>
    <row r="269" spans="1:8" x14ac:dyDescent="0.35">
      <c r="A269" s="18" t="s">
        <v>1100</v>
      </c>
      <c r="B269" s="32"/>
      <c r="C269" s="189"/>
      <c r="F269" s="135"/>
      <c r="G269" s="135"/>
      <c r="H269" s="21"/>
    </row>
    <row r="270" spans="1:8" x14ac:dyDescent="0.35">
      <c r="A270" s="18" t="s">
        <v>1101</v>
      </c>
      <c r="B270" s="32"/>
      <c r="C270" s="189"/>
      <c r="F270" s="135"/>
      <c r="G270" s="135"/>
      <c r="H270" s="21"/>
    </row>
    <row r="271" spans="1:8" x14ac:dyDescent="0.35">
      <c r="A271" s="37"/>
      <c r="B271" s="37" t="s">
        <v>1102</v>
      </c>
      <c r="C271" s="185"/>
      <c r="D271" s="158" t="s">
        <v>279</v>
      </c>
      <c r="E271" s="158" t="s">
        <v>1077</v>
      </c>
      <c r="F271" s="158"/>
      <c r="G271" s="158" t="s">
        <v>792</v>
      </c>
      <c r="H271" s="37" t="s">
        <v>1078</v>
      </c>
    </row>
    <row r="272" spans="1:8" x14ac:dyDescent="0.35">
      <c r="A272" s="18" t="s">
        <v>1103</v>
      </c>
      <c r="B272" s="32" t="s">
        <v>891</v>
      </c>
      <c r="C272" s="189"/>
      <c r="D272" s="383" t="s">
        <v>250</v>
      </c>
      <c r="E272" s="390" t="s">
        <v>250</v>
      </c>
      <c r="F272" s="135"/>
      <c r="G272" s="140" t="str">
        <f>IF($D$290=0,"",IF(D272="[For Completion]","",D272/$D$290))</f>
        <v/>
      </c>
      <c r="H272" s="140" t="str">
        <f>IF($E$290=0,"",IF(E272="[For Completion]","",E272/$E$290))</f>
        <v/>
      </c>
    </row>
    <row r="273" spans="1:8" x14ac:dyDescent="0.35">
      <c r="A273" s="18" t="s">
        <v>1104</v>
      </c>
      <c r="B273" s="32" t="s">
        <v>891</v>
      </c>
      <c r="C273" s="189"/>
      <c r="D273" s="383" t="s">
        <v>250</v>
      </c>
      <c r="E273" s="390" t="s">
        <v>250</v>
      </c>
      <c r="F273" s="135"/>
      <c r="G273" s="140" t="s">
        <v>738</v>
      </c>
      <c r="H273" s="140" t="str">
        <f t="shared" ref="H273:H289" si="20">IF($E$290=0,"",IF(E273="[For Completion]","",E273/$E$290))</f>
        <v/>
      </c>
    </row>
    <row r="274" spans="1:8" x14ac:dyDescent="0.35">
      <c r="A274" s="18" t="s">
        <v>1105</v>
      </c>
      <c r="B274" s="32" t="s">
        <v>891</v>
      </c>
      <c r="C274" s="189"/>
      <c r="D274" s="383" t="s">
        <v>250</v>
      </c>
      <c r="E274" s="390" t="s">
        <v>250</v>
      </c>
      <c r="F274" s="135"/>
      <c r="G274" s="140" t="s">
        <v>738</v>
      </c>
      <c r="H274" s="140" t="str">
        <f t="shared" si="20"/>
        <v/>
      </c>
    </row>
    <row r="275" spans="1:8" x14ac:dyDescent="0.35">
      <c r="A275" s="18" t="s">
        <v>1106</v>
      </c>
      <c r="B275" s="32" t="s">
        <v>891</v>
      </c>
      <c r="C275" s="189"/>
      <c r="D275" s="383" t="s">
        <v>250</v>
      </c>
      <c r="E275" s="390" t="s">
        <v>250</v>
      </c>
      <c r="F275" s="135"/>
      <c r="G275" s="140" t="s">
        <v>738</v>
      </c>
      <c r="H275" s="140" t="str">
        <f t="shared" si="20"/>
        <v/>
      </c>
    </row>
    <row r="276" spans="1:8" x14ac:dyDescent="0.35">
      <c r="A276" s="18" t="s">
        <v>1107</v>
      </c>
      <c r="B276" s="32" t="s">
        <v>891</v>
      </c>
      <c r="C276" s="189"/>
      <c r="D276" s="383" t="s">
        <v>250</v>
      </c>
      <c r="E276" s="390" t="s">
        <v>250</v>
      </c>
      <c r="F276" s="135"/>
      <c r="G276" s="140" t="s">
        <v>738</v>
      </c>
      <c r="H276" s="140" t="str">
        <f t="shared" si="20"/>
        <v/>
      </c>
    </row>
    <row r="277" spans="1:8" x14ac:dyDescent="0.35">
      <c r="A277" s="18" t="s">
        <v>1108</v>
      </c>
      <c r="B277" s="32" t="s">
        <v>891</v>
      </c>
      <c r="C277" s="189"/>
      <c r="D277" s="383" t="s">
        <v>250</v>
      </c>
      <c r="E277" s="390" t="s">
        <v>250</v>
      </c>
      <c r="F277" s="135"/>
      <c r="G277" s="140" t="s">
        <v>738</v>
      </c>
      <c r="H277" s="140" t="str">
        <f t="shared" si="20"/>
        <v/>
      </c>
    </row>
    <row r="278" spans="1:8" x14ac:dyDescent="0.35">
      <c r="A278" s="18" t="s">
        <v>1109</v>
      </c>
      <c r="B278" s="32" t="s">
        <v>891</v>
      </c>
      <c r="C278" s="189"/>
      <c r="D278" s="383" t="s">
        <v>250</v>
      </c>
      <c r="E278" s="390" t="s">
        <v>250</v>
      </c>
      <c r="F278" s="135"/>
      <c r="G278" s="140" t="s">
        <v>738</v>
      </c>
      <c r="H278" s="140" t="str">
        <f t="shared" si="20"/>
        <v/>
      </c>
    </row>
    <row r="279" spans="1:8" x14ac:dyDescent="0.35">
      <c r="A279" s="18" t="s">
        <v>1110</v>
      </c>
      <c r="B279" s="32" t="s">
        <v>891</v>
      </c>
      <c r="C279" s="189"/>
      <c r="D279" s="383" t="s">
        <v>250</v>
      </c>
      <c r="E279" s="390" t="s">
        <v>250</v>
      </c>
      <c r="F279" s="135"/>
      <c r="G279" s="140" t="s">
        <v>738</v>
      </c>
      <c r="H279" s="140" t="str">
        <f t="shared" si="20"/>
        <v/>
      </c>
    </row>
    <row r="280" spans="1:8" x14ac:dyDescent="0.35">
      <c r="A280" s="18" t="s">
        <v>1111</v>
      </c>
      <c r="B280" s="32" t="s">
        <v>891</v>
      </c>
      <c r="C280" s="189"/>
      <c r="D280" s="383" t="s">
        <v>250</v>
      </c>
      <c r="E280" s="390" t="s">
        <v>250</v>
      </c>
      <c r="F280" s="135"/>
      <c r="G280" s="140" t="s">
        <v>738</v>
      </c>
      <c r="H280" s="140" t="str">
        <f t="shared" si="20"/>
        <v/>
      </c>
    </row>
    <row r="281" spans="1:8" x14ac:dyDescent="0.35">
      <c r="A281" s="18" t="s">
        <v>1112</v>
      </c>
      <c r="B281" s="32" t="s">
        <v>891</v>
      </c>
      <c r="C281" s="189"/>
      <c r="D281" s="383" t="s">
        <v>250</v>
      </c>
      <c r="E281" s="390" t="s">
        <v>250</v>
      </c>
      <c r="F281" s="135"/>
      <c r="G281" s="140" t="s">
        <v>738</v>
      </c>
      <c r="H281" s="140" t="str">
        <f t="shared" si="20"/>
        <v/>
      </c>
    </row>
    <row r="282" spans="1:8" x14ac:dyDescent="0.35">
      <c r="A282" s="18" t="s">
        <v>1113</v>
      </c>
      <c r="B282" s="32" t="s">
        <v>891</v>
      </c>
      <c r="C282" s="189"/>
      <c r="D282" s="383" t="s">
        <v>250</v>
      </c>
      <c r="E282" s="390" t="s">
        <v>250</v>
      </c>
      <c r="F282" s="135"/>
      <c r="G282" s="140" t="s">
        <v>738</v>
      </c>
      <c r="H282" s="140" t="str">
        <f t="shared" si="20"/>
        <v/>
      </c>
    </row>
    <row r="283" spans="1:8" x14ac:dyDescent="0.35">
      <c r="A283" s="18" t="s">
        <v>1114</v>
      </c>
      <c r="B283" s="32" t="s">
        <v>891</v>
      </c>
      <c r="C283" s="189"/>
      <c r="D283" s="383" t="s">
        <v>250</v>
      </c>
      <c r="E283" s="390" t="s">
        <v>250</v>
      </c>
      <c r="F283" s="135"/>
      <c r="G283" s="140" t="s">
        <v>738</v>
      </c>
      <c r="H283" s="140" t="str">
        <f t="shared" si="20"/>
        <v/>
      </c>
    </row>
    <row r="284" spans="1:8" x14ac:dyDescent="0.35">
      <c r="A284" s="18" t="s">
        <v>1115</v>
      </c>
      <c r="B284" s="32" t="s">
        <v>891</v>
      </c>
      <c r="C284" s="189"/>
      <c r="D284" s="383" t="s">
        <v>250</v>
      </c>
      <c r="E284" s="390" t="s">
        <v>250</v>
      </c>
      <c r="F284" s="135"/>
      <c r="G284" s="140" t="s">
        <v>738</v>
      </c>
      <c r="H284" s="140" t="str">
        <f t="shared" si="20"/>
        <v/>
      </c>
    </row>
    <row r="285" spans="1:8" x14ac:dyDescent="0.35">
      <c r="A285" s="18" t="s">
        <v>1116</v>
      </c>
      <c r="B285" s="32" t="s">
        <v>891</v>
      </c>
      <c r="C285" s="189"/>
      <c r="D285" s="383" t="s">
        <v>250</v>
      </c>
      <c r="E285" s="390" t="s">
        <v>250</v>
      </c>
      <c r="F285" s="135"/>
      <c r="G285" s="140" t="s">
        <v>738</v>
      </c>
      <c r="H285" s="140" t="str">
        <f t="shared" si="20"/>
        <v/>
      </c>
    </row>
    <row r="286" spans="1:8" x14ac:dyDescent="0.35">
      <c r="A286" s="18" t="s">
        <v>1117</v>
      </c>
      <c r="B286" s="32" t="s">
        <v>891</v>
      </c>
      <c r="C286" s="189"/>
      <c r="D286" s="383" t="s">
        <v>250</v>
      </c>
      <c r="E286" s="390" t="s">
        <v>250</v>
      </c>
      <c r="F286" s="135"/>
      <c r="G286" s="140" t="s">
        <v>738</v>
      </c>
      <c r="H286" s="140" t="str">
        <f t="shared" si="20"/>
        <v/>
      </c>
    </row>
    <row r="287" spans="1:8" x14ac:dyDescent="0.35">
      <c r="A287" s="18" t="s">
        <v>1118</v>
      </c>
      <c r="B287" s="32" t="s">
        <v>891</v>
      </c>
      <c r="C287" s="189"/>
      <c r="D287" s="383" t="s">
        <v>250</v>
      </c>
      <c r="E287" s="390" t="s">
        <v>250</v>
      </c>
      <c r="F287" s="135"/>
      <c r="G287" s="140" t="s">
        <v>738</v>
      </c>
      <c r="H287" s="140" t="str">
        <f t="shared" si="20"/>
        <v/>
      </c>
    </row>
    <row r="288" spans="1:8" x14ac:dyDescent="0.35">
      <c r="A288" s="18" t="s">
        <v>1119</v>
      </c>
      <c r="B288" s="32" t="s">
        <v>891</v>
      </c>
      <c r="C288" s="189"/>
      <c r="D288" s="383" t="s">
        <v>250</v>
      </c>
      <c r="E288" s="390" t="s">
        <v>250</v>
      </c>
      <c r="F288" s="135"/>
      <c r="G288" s="140" t="s">
        <v>738</v>
      </c>
      <c r="H288" s="140" t="str">
        <f t="shared" si="20"/>
        <v/>
      </c>
    </row>
    <row r="289" spans="1:8" x14ac:dyDescent="0.35">
      <c r="A289" s="18" t="s">
        <v>1120</v>
      </c>
      <c r="B289" s="32" t="s">
        <v>1097</v>
      </c>
      <c r="C289" s="189"/>
      <c r="D289" s="383" t="s">
        <v>250</v>
      </c>
      <c r="E289" s="390" t="s">
        <v>250</v>
      </c>
      <c r="F289" s="135"/>
      <c r="G289" s="140" t="s">
        <v>738</v>
      </c>
      <c r="H289" s="140" t="str">
        <f t="shared" si="20"/>
        <v/>
      </c>
    </row>
    <row r="290" spans="1:8" x14ac:dyDescent="0.35">
      <c r="A290" s="18" t="s">
        <v>1121</v>
      </c>
      <c r="B290" s="32" t="s">
        <v>315</v>
      </c>
      <c r="C290" s="189"/>
      <c r="D290" s="383">
        <f>SUM(D272:D289)</f>
        <v>0</v>
      </c>
      <c r="E290" s="390">
        <f>SUM(E272:E289)</f>
        <v>0</v>
      </c>
      <c r="F290" s="135"/>
      <c r="G290" s="145">
        <f>SUM(G272:G289)</f>
        <v>0</v>
      </c>
      <c r="H290" s="145">
        <f>SUM(H272:H289)</f>
        <v>0</v>
      </c>
    </row>
    <row r="291" spans="1:8" x14ac:dyDescent="0.35">
      <c r="A291" s="18" t="s">
        <v>1122</v>
      </c>
      <c r="B291" s="32"/>
      <c r="C291" s="189"/>
      <c r="F291" s="135"/>
      <c r="G291" s="135"/>
      <c r="H291" s="21"/>
    </row>
    <row r="292" spans="1:8" x14ac:dyDescent="0.35">
      <c r="A292" s="18" t="s">
        <v>1123</v>
      </c>
      <c r="B292" s="32"/>
      <c r="C292" s="189"/>
      <c r="F292" s="135"/>
      <c r="G292" s="135"/>
      <c r="H292" s="21"/>
    </row>
    <row r="293" spans="1:8" x14ac:dyDescent="0.35">
      <c r="A293" s="18" t="s">
        <v>1124</v>
      </c>
      <c r="B293" s="32"/>
      <c r="C293" s="189"/>
      <c r="F293" s="135"/>
      <c r="G293" s="135"/>
      <c r="H293" s="21"/>
    </row>
    <row r="294" spans="1:8" x14ac:dyDescent="0.35">
      <c r="A294" s="37"/>
      <c r="B294" s="37" t="s">
        <v>1125</v>
      </c>
      <c r="C294" s="185"/>
      <c r="D294" s="158" t="s">
        <v>279</v>
      </c>
      <c r="E294" s="158" t="s">
        <v>1077</v>
      </c>
      <c r="F294" s="158"/>
      <c r="G294" s="158" t="s">
        <v>792</v>
      </c>
      <c r="H294" s="37" t="s">
        <v>1078</v>
      </c>
    </row>
    <row r="295" spans="1:8" x14ac:dyDescent="0.35">
      <c r="A295" s="18" t="s">
        <v>1126</v>
      </c>
      <c r="B295" s="32" t="s">
        <v>1127</v>
      </c>
      <c r="C295" s="189"/>
      <c r="D295" s="383" t="s">
        <v>250</v>
      </c>
      <c r="E295" s="390" t="s">
        <v>250</v>
      </c>
      <c r="F295" s="135"/>
      <c r="G295" s="140" t="str">
        <f>IF($D$308=0,"",IF(D295="[For Completion]","",D295/$D$308))</f>
        <v/>
      </c>
      <c r="H295" s="140" t="str">
        <f>IF($E$308=0,"",IF(E295="[For Completion]","",E295/$E$308))</f>
        <v/>
      </c>
    </row>
    <row r="296" spans="1:8" x14ac:dyDescent="0.35">
      <c r="A296" s="18" t="s">
        <v>1128</v>
      </c>
      <c r="B296" s="32" t="s">
        <v>1129</v>
      </c>
      <c r="C296" s="189"/>
      <c r="D296" s="383" t="s">
        <v>250</v>
      </c>
      <c r="E296" s="390" t="s">
        <v>250</v>
      </c>
      <c r="F296" s="135"/>
      <c r="G296" s="140" t="str">
        <f t="shared" ref="G296:G306" si="21">IF($D$308=0,"",IF(D296="[For Completion]","",D296/$D$308))</f>
        <v/>
      </c>
      <c r="H296" s="140" t="str">
        <f t="shared" ref="H296:H307" si="22">IF($E$308=0,"",IF(E296="[For Completion]","",E296/$E$308))</f>
        <v/>
      </c>
    </row>
    <row r="297" spans="1:8" x14ac:dyDescent="0.35">
      <c r="A297" s="18" t="s">
        <v>1130</v>
      </c>
      <c r="B297" s="32" t="s">
        <v>1131</v>
      </c>
      <c r="C297" s="189"/>
      <c r="D297" s="383" t="s">
        <v>250</v>
      </c>
      <c r="E297" s="390" t="s">
        <v>250</v>
      </c>
      <c r="F297" s="135"/>
      <c r="G297" s="140" t="str">
        <f t="shared" si="21"/>
        <v/>
      </c>
      <c r="H297" s="140" t="str">
        <f t="shared" si="22"/>
        <v/>
      </c>
    </row>
    <row r="298" spans="1:8" x14ac:dyDescent="0.35">
      <c r="A298" s="18" t="s">
        <v>1132</v>
      </c>
      <c r="B298" s="32" t="s">
        <v>1133</v>
      </c>
      <c r="C298" s="189"/>
      <c r="D298" s="383" t="s">
        <v>250</v>
      </c>
      <c r="E298" s="390" t="s">
        <v>250</v>
      </c>
      <c r="F298" s="135"/>
      <c r="G298" s="140" t="str">
        <f t="shared" si="21"/>
        <v/>
      </c>
      <c r="H298" s="140" t="str">
        <f t="shared" si="22"/>
        <v/>
      </c>
    </row>
    <row r="299" spans="1:8" x14ac:dyDescent="0.35">
      <c r="A299" s="18" t="s">
        <v>1134</v>
      </c>
      <c r="B299" s="32" t="s">
        <v>1135</v>
      </c>
      <c r="C299" s="189"/>
      <c r="D299" s="383" t="s">
        <v>250</v>
      </c>
      <c r="E299" s="390" t="s">
        <v>250</v>
      </c>
      <c r="F299" s="135"/>
      <c r="G299" s="140" t="str">
        <f t="shared" si="21"/>
        <v/>
      </c>
      <c r="H299" s="140" t="str">
        <f t="shared" si="22"/>
        <v/>
      </c>
    </row>
    <row r="300" spans="1:8" x14ac:dyDescent="0.35">
      <c r="A300" s="18" t="s">
        <v>1136</v>
      </c>
      <c r="B300" s="32" t="s">
        <v>1137</v>
      </c>
      <c r="C300" s="189"/>
      <c r="D300" s="383" t="s">
        <v>250</v>
      </c>
      <c r="E300" s="390" t="s">
        <v>250</v>
      </c>
      <c r="F300" s="135"/>
      <c r="G300" s="140" t="str">
        <f t="shared" si="21"/>
        <v/>
      </c>
      <c r="H300" s="140" t="str">
        <f t="shared" si="22"/>
        <v/>
      </c>
    </row>
    <row r="301" spans="1:8" x14ac:dyDescent="0.35">
      <c r="A301" s="18" t="s">
        <v>1138</v>
      </c>
      <c r="B301" s="32" t="s">
        <v>1139</v>
      </c>
      <c r="C301" s="189"/>
      <c r="D301" s="383" t="s">
        <v>250</v>
      </c>
      <c r="E301" s="390" t="s">
        <v>250</v>
      </c>
      <c r="F301" s="135"/>
      <c r="G301" s="140" t="str">
        <f t="shared" si="21"/>
        <v/>
      </c>
      <c r="H301" s="140" t="str">
        <f t="shared" si="22"/>
        <v/>
      </c>
    </row>
    <row r="302" spans="1:8" x14ac:dyDescent="0.35">
      <c r="A302" s="18" t="s">
        <v>1140</v>
      </c>
      <c r="B302" s="32" t="s">
        <v>1141</v>
      </c>
      <c r="C302" s="189"/>
      <c r="D302" s="383" t="s">
        <v>250</v>
      </c>
      <c r="E302" s="390" t="s">
        <v>250</v>
      </c>
      <c r="F302" s="135"/>
      <c r="G302" s="140" t="str">
        <f t="shared" si="21"/>
        <v/>
      </c>
      <c r="H302" s="140" t="str">
        <f t="shared" si="22"/>
        <v/>
      </c>
    </row>
    <row r="303" spans="1:8" x14ac:dyDescent="0.35">
      <c r="A303" s="18" t="s">
        <v>1142</v>
      </c>
      <c r="B303" s="32" t="s">
        <v>1143</v>
      </c>
      <c r="C303" s="189"/>
      <c r="D303" s="383" t="s">
        <v>250</v>
      </c>
      <c r="E303" s="390" t="s">
        <v>250</v>
      </c>
      <c r="F303" s="135"/>
      <c r="G303" s="140" t="str">
        <f t="shared" si="21"/>
        <v/>
      </c>
      <c r="H303" s="140" t="str">
        <f t="shared" si="22"/>
        <v/>
      </c>
    </row>
    <row r="304" spans="1:8" x14ac:dyDescent="0.35">
      <c r="A304" s="18" t="s">
        <v>1144</v>
      </c>
      <c r="B304" s="18" t="s">
        <v>1145</v>
      </c>
      <c r="D304" s="383" t="s">
        <v>250</v>
      </c>
      <c r="E304" s="390" t="s">
        <v>250</v>
      </c>
      <c r="F304" s="69"/>
      <c r="G304" s="140" t="str">
        <f t="shared" si="21"/>
        <v/>
      </c>
      <c r="H304" s="140" t="str">
        <f t="shared" si="22"/>
        <v/>
      </c>
    </row>
    <row r="305" spans="1:8" x14ac:dyDescent="0.35">
      <c r="A305" s="18" t="s">
        <v>1146</v>
      </c>
      <c r="B305" s="18" t="s">
        <v>1147</v>
      </c>
      <c r="D305" s="383" t="s">
        <v>250</v>
      </c>
      <c r="E305" s="390" t="s">
        <v>250</v>
      </c>
      <c r="F305" s="69"/>
      <c r="G305" s="140" t="str">
        <f t="shared" si="21"/>
        <v/>
      </c>
      <c r="H305" s="140" t="str">
        <f t="shared" si="22"/>
        <v/>
      </c>
    </row>
    <row r="306" spans="1:8" x14ac:dyDescent="0.35">
      <c r="A306" s="18" t="s">
        <v>1148</v>
      </c>
      <c r="B306" s="32" t="s">
        <v>1149</v>
      </c>
      <c r="C306" s="189"/>
      <c r="D306" s="383" t="s">
        <v>250</v>
      </c>
      <c r="E306" s="390" t="s">
        <v>250</v>
      </c>
      <c r="F306" s="135"/>
      <c r="G306" s="140" t="str">
        <f t="shared" si="21"/>
        <v/>
      </c>
      <c r="H306" s="140" t="str">
        <f t="shared" si="22"/>
        <v/>
      </c>
    </row>
    <row r="307" spans="1:8" x14ac:dyDescent="0.35">
      <c r="A307" s="18" t="s">
        <v>1150</v>
      </c>
      <c r="B307" s="18" t="s">
        <v>1097</v>
      </c>
      <c r="D307" s="383" t="s">
        <v>250</v>
      </c>
      <c r="E307" s="390" t="s">
        <v>250</v>
      </c>
      <c r="F307" s="69"/>
      <c r="G307" s="140" t="str">
        <f>IF($D$308=0,"",IF(D307="[For Completion]","",D307/$D$308))</f>
        <v/>
      </c>
      <c r="H307" s="140" t="str">
        <f t="shared" si="22"/>
        <v/>
      </c>
    </row>
    <row r="308" spans="1:8" x14ac:dyDescent="0.35">
      <c r="A308" s="18" t="s">
        <v>1151</v>
      </c>
      <c r="B308" s="32" t="s">
        <v>315</v>
      </c>
      <c r="C308" s="189"/>
      <c r="D308" s="383">
        <f>SUM(D295:D307)</f>
        <v>0</v>
      </c>
      <c r="E308" s="390">
        <f>SUM(E295:E307)</f>
        <v>0</v>
      </c>
      <c r="F308" s="135"/>
      <c r="G308" s="145">
        <f>SUM(G295:G307)</f>
        <v>0</v>
      </c>
      <c r="H308" s="145">
        <f>SUM(H295:H307)</f>
        <v>0</v>
      </c>
    </row>
    <row r="309" spans="1:8" x14ac:dyDescent="0.35">
      <c r="A309" s="18" t="s">
        <v>1152</v>
      </c>
      <c r="B309" s="32"/>
      <c r="C309" s="189"/>
      <c r="D309" s="139"/>
      <c r="F309" s="135"/>
      <c r="G309" s="145"/>
      <c r="H309" s="81"/>
    </row>
    <row r="310" spans="1:8" x14ac:dyDescent="0.35">
      <c r="A310" s="18" t="s">
        <v>1153</v>
      </c>
      <c r="B310" s="32"/>
      <c r="C310" s="189"/>
      <c r="D310" s="139"/>
      <c r="F310" s="135"/>
      <c r="G310" s="145"/>
      <c r="H310" s="81"/>
    </row>
    <row r="311" spans="1:8" x14ac:dyDescent="0.35">
      <c r="A311" s="18" t="s">
        <v>1154</v>
      </c>
      <c r="B311" s="69"/>
      <c r="C311" s="198"/>
      <c r="D311" s="69"/>
      <c r="E311" s="69"/>
      <c r="F311" s="69"/>
      <c r="G311" s="69"/>
      <c r="H311" s="69"/>
    </row>
    <row r="312" spans="1:8" x14ac:dyDescent="0.35">
      <c r="A312" s="18" t="s">
        <v>1155</v>
      </c>
      <c r="B312" s="69"/>
      <c r="C312" s="198"/>
      <c r="D312" s="69"/>
      <c r="E312" s="69"/>
      <c r="F312" s="69"/>
      <c r="G312" s="69"/>
      <c r="H312" s="69"/>
    </row>
    <row r="313" spans="1:8" x14ac:dyDescent="0.35">
      <c r="A313" s="18" t="s">
        <v>1156</v>
      </c>
      <c r="B313" s="32"/>
      <c r="C313" s="189"/>
      <c r="D313" s="139"/>
      <c r="F313" s="135"/>
      <c r="G313" s="145"/>
      <c r="H313" s="81"/>
    </row>
    <row r="314" spans="1:8" x14ac:dyDescent="0.35">
      <c r="A314" s="18" t="s">
        <v>1157</v>
      </c>
      <c r="B314" s="32"/>
      <c r="C314" s="189"/>
      <c r="D314" s="139"/>
      <c r="F314" s="135"/>
      <c r="G314" s="145"/>
      <c r="H314" s="81"/>
    </row>
    <row r="315" spans="1:8" x14ac:dyDescent="0.35">
      <c r="A315" s="18" t="s">
        <v>1158</v>
      </c>
      <c r="B315" s="32"/>
      <c r="C315" s="189"/>
      <c r="D315" s="139"/>
      <c r="F315" s="135"/>
      <c r="G315" s="145"/>
      <c r="H315" s="81"/>
    </row>
    <row r="316" spans="1:8" x14ac:dyDescent="0.35">
      <c r="A316" s="18" t="s">
        <v>1159</v>
      </c>
      <c r="B316" s="32"/>
      <c r="C316" s="189"/>
      <c r="D316" s="139"/>
      <c r="F316" s="135"/>
      <c r="G316" s="145"/>
      <c r="H316" s="81"/>
    </row>
    <row r="317" spans="1:8" x14ac:dyDescent="0.35">
      <c r="A317" s="18" t="s">
        <v>1160</v>
      </c>
      <c r="B317" s="32"/>
      <c r="C317" s="189"/>
      <c r="F317" s="135"/>
      <c r="G317" s="135"/>
      <c r="H317" s="21"/>
    </row>
    <row r="318" spans="1:8" x14ac:dyDescent="0.35">
      <c r="A318" s="18" t="s">
        <v>1161</v>
      </c>
      <c r="B318" s="32"/>
      <c r="C318" s="189"/>
      <c r="F318" s="135"/>
      <c r="G318" s="135"/>
      <c r="H318" s="21"/>
    </row>
    <row r="319" spans="1:8" x14ac:dyDescent="0.35">
      <c r="A319" s="37"/>
      <c r="B319" s="37" t="s">
        <v>1162</v>
      </c>
      <c r="C319" s="185"/>
      <c r="D319" s="158" t="s">
        <v>279</v>
      </c>
      <c r="E319" s="158" t="s">
        <v>1077</v>
      </c>
      <c r="F319" s="158"/>
      <c r="G319" s="158" t="s">
        <v>792</v>
      </c>
      <c r="H319" s="37" t="s">
        <v>1078</v>
      </c>
    </row>
    <row r="320" spans="1:8" x14ac:dyDescent="0.35">
      <c r="A320" s="18" t="s">
        <v>1163</v>
      </c>
      <c r="B320" s="32" t="s">
        <v>1164</v>
      </c>
      <c r="C320" s="189"/>
      <c r="D320" s="383" t="s">
        <v>250</v>
      </c>
      <c r="E320" s="390" t="s">
        <v>250</v>
      </c>
      <c r="F320" s="135"/>
      <c r="G320" s="140" t="str">
        <f>IF($D$327=0,"",IF(D320="[For Completion]","",D320/$D$327))</f>
        <v/>
      </c>
      <c r="H320" s="140" t="str">
        <f>IF($E$327=0,"",IF(E320="[For Completion]","",E320/$E$327))</f>
        <v/>
      </c>
    </row>
    <row r="321" spans="1:8" x14ac:dyDescent="0.35">
      <c r="A321" s="18" t="s">
        <v>1165</v>
      </c>
      <c r="B321" s="94" t="s">
        <v>1166</v>
      </c>
      <c r="C321" s="199"/>
      <c r="D321" s="383" t="s">
        <v>250</v>
      </c>
      <c r="E321" s="390" t="s">
        <v>250</v>
      </c>
      <c r="F321" s="135"/>
      <c r="G321" s="140" t="str">
        <f t="shared" ref="G321:G325" si="23">IF($D$327=0,"",IF(D321="[For Completion]","",D321/$D$327))</f>
        <v/>
      </c>
      <c r="H321" s="140" t="str">
        <f t="shared" ref="H321:H325" si="24">IF($E$327=0,"",IF(E321="[For Completion]","",E321/$E$327))</f>
        <v/>
      </c>
    </row>
    <row r="322" spans="1:8" x14ac:dyDescent="0.35">
      <c r="A322" s="18" t="s">
        <v>1167</v>
      </c>
      <c r="B322" s="32" t="s">
        <v>1168</v>
      </c>
      <c r="C322" s="189"/>
      <c r="D322" s="383" t="s">
        <v>250</v>
      </c>
      <c r="E322" s="390" t="s">
        <v>250</v>
      </c>
      <c r="F322" s="135"/>
      <c r="G322" s="140" t="str">
        <f t="shared" si="23"/>
        <v/>
      </c>
      <c r="H322" s="140" t="str">
        <f t="shared" si="24"/>
        <v/>
      </c>
    </row>
    <row r="323" spans="1:8" x14ac:dyDescent="0.35">
      <c r="A323" s="18" t="s">
        <v>1169</v>
      </c>
      <c r="B323" s="32" t="s">
        <v>1170</v>
      </c>
      <c r="C323" s="189"/>
      <c r="D323" s="383" t="s">
        <v>250</v>
      </c>
      <c r="E323" s="390" t="s">
        <v>250</v>
      </c>
      <c r="F323" s="135"/>
      <c r="G323" s="140" t="str">
        <f t="shared" si="23"/>
        <v/>
      </c>
      <c r="H323" s="140" t="str">
        <f t="shared" si="24"/>
        <v/>
      </c>
    </row>
    <row r="324" spans="1:8" x14ac:dyDescent="0.35">
      <c r="A324" s="18" t="s">
        <v>1171</v>
      </c>
      <c r="B324" s="32" t="s">
        <v>1172</v>
      </c>
      <c r="C324" s="189"/>
      <c r="D324" s="383" t="s">
        <v>250</v>
      </c>
      <c r="E324" s="390" t="s">
        <v>250</v>
      </c>
      <c r="F324" s="135"/>
      <c r="G324" s="140" t="str">
        <f t="shared" si="23"/>
        <v/>
      </c>
      <c r="H324" s="140" t="str">
        <f t="shared" si="24"/>
        <v/>
      </c>
    </row>
    <row r="325" spans="1:8" x14ac:dyDescent="0.35">
      <c r="A325" s="18" t="s">
        <v>1173</v>
      </c>
      <c r="B325" s="32" t="s">
        <v>1174</v>
      </c>
      <c r="C325" s="189"/>
      <c r="D325" s="383" t="s">
        <v>250</v>
      </c>
      <c r="E325" s="390" t="s">
        <v>250</v>
      </c>
      <c r="F325" s="135"/>
      <c r="G325" s="140" t="str">
        <f t="shared" si="23"/>
        <v/>
      </c>
      <c r="H325" s="140" t="str">
        <f t="shared" si="24"/>
        <v/>
      </c>
    </row>
    <row r="326" spans="1:8" x14ac:dyDescent="0.35">
      <c r="A326" s="18" t="s">
        <v>1175</v>
      </c>
      <c r="B326" s="32" t="s">
        <v>657</v>
      </c>
      <c r="C326" s="189"/>
      <c r="D326" s="383" t="s">
        <v>250</v>
      </c>
      <c r="E326" s="390" t="s">
        <v>250</v>
      </c>
      <c r="F326" s="135"/>
      <c r="G326" s="140" t="str">
        <f>IF($D$327=0,"",IF(D326="[For Completion]","",D326/$D$327))</f>
        <v/>
      </c>
      <c r="H326" s="140" t="str">
        <f>IF($E$327=0,"",IF(E326="[For Completion]","",E326/$E$327))</f>
        <v/>
      </c>
    </row>
    <row r="327" spans="1:8" x14ac:dyDescent="0.35">
      <c r="A327" s="18" t="s">
        <v>1176</v>
      </c>
      <c r="B327" s="32" t="s">
        <v>315</v>
      </c>
      <c r="C327" s="189"/>
      <c r="D327" s="383">
        <f>SUM(D320:D326)</f>
        <v>0</v>
      </c>
      <c r="E327" s="390">
        <f>SUM(E320:E326)</f>
        <v>0</v>
      </c>
      <c r="F327" s="135"/>
      <c r="G327" s="145">
        <f>SUM(G320:G326)</f>
        <v>0</v>
      </c>
      <c r="H327" s="145">
        <f>SUM(H320:H326)</f>
        <v>0</v>
      </c>
    </row>
    <row r="328" spans="1:8" x14ac:dyDescent="0.35">
      <c r="A328" s="18" t="s">
        <v>1177</v>
      </c>
      <c r="B328" s="32"/>
      <c r="C328" s="189"/>
      <c r="F328" s="135"/>
      <c r="G328" s="135"/>
      <c r="H328" s="21"/>
    </row>
    <row r="329" spans="1:8" x14ac:dyDescent="0.35">
      <c r="A329" s="37"/>
      <c r="B329" s="37" t="s">
        <v>1178</v>
      </c>
      <c r="C329" s="185"/>
      <c r="D329" s="158" t="s">
        <v>279</v>
      </c>
      <c r="E329" s="158" t="s">
        <v>1077</v>
      </c>
      <c r="F329" s="158"/>
      <c r="G329" s="158" t="s">
        <v>792</v>
      </c>
      <c r="H329" s="37" t="s">
        <v>1078</v>
      </c>
    </row>
    <row r="330" spans="1:8" x14ac:dyDescent="0.35">
      <c r="A330" s="18" t="s">
        <v>1179</v>
      </c>
      <c r="B330" s="32" t="s">
        <v>1180</v>
      </c>
      <c r="C330" s="189"/>
      <c r="D330" s="383" t="s">
        <v>250</v>
      </c>
      <c r="E330" s="390" t="s">
        <v>250</v>
      </c>
      <c r="F330" s="135"/>
      <c r="G330" s="140" t="str">
        <f>IF($D$334=0,"",IF(D330="[For Completion]","",D330/$D$334))</f>
        <v/>
      </c>
      <c r="H330" s="140" t="str">
        <f>IF($E$334=0,"",IF(E330="[For Completion]","",E330/$E$334))</f>
        <v/>
      </c>
    </row>
    <row r="331" spans="1:8" x14ac:dyDescent="0.35">
      <c r="A331" s="18" t="s">
        <v>1181</v>
      </c>
      <c r="B331" s="94" t="s">
        <v>1182</v>
      </c>
      <c r="C331" s="199"/>
      <c r="D331" s="383" t="s">
        <v>250</v>
      </c>
      <c r="E331" s="390" t="s">
        <v>250</v>
      </c>
      <c r="F331" s="135"/>
      <c r="G331" s="140" t="str">
        <f t="shared" ref="G331:G333" si="25">IF($D$334=0,"",IF(D331="[For Completion]","",D331/$D$334))</f>
        <v/>
      </c>
      <c r="H331" s="140" t="str">
        <f t="shared" ref="H331:H333" si="26">IF($E$334=0,"",IF(E331="[For Completion]","",E331/$E$334))</f>
        <v/>
      </c>
    </row>
    <row r="332" spans="1:8" x14ac:dyDescent="0.35">
      <c r="A332" s="18" t="s">
        <v>1183</v>
      </c>
      <c r="B332" s="32" t="s">
        <v>657</v>
      </c>
      <c r="C332" s="189"/>
      <c r="D332" s="383" t="s">
        <v>250</v>
      </c>
      <c r="E332" s="390" t="s">
        <v>250</v>
      </c>
      <c r="F332" s="135"/>
      <c r="G332" s="140" t="str">
        <f t="shared" si="25"/>
        <v/>
      </c>
      <c r="H332" s="140" t="str">
        <f t="shared" si="26"/>
        <v/>
      </c>
    </row>
    <row r="333" spans="1:8" x14ac:dyDescent="0.35">
      <c r="A333" s="18" t="s">
        <v>1184</v>
      </c>
      <c r="B333" s="18" t="s">
        <v>1097</v>
      </c>
      <c r="D333" s="383" t="s">
        <v>250</v>
      </c>
      <c r="E333" s="390" t="s">
        <v>250</v>
      </c>
      <c r="F333" s="135"/>
      <c r="G333" s="140" t="str">
        <f t="shared" si="25"/>
        <v/>
      </c>
      <c r="H333" s="140" t="str">
        <f t="shared" si="26"/>
        <v/>
      </c>
    </row>
    <row r="334" spans="1:8" x14ac:dyDescent="0.35">
      <c r="A334" s="18" t="s">
        <v>1185</v>
      </c>
      <c r="B334" s="32" t="s">
        <v>315</v>
      </c>
      <c r="C334" s="189"/>
      <c r="D334" s="383">
        <f>SUM(D330:D333)</f>
        <v>0</v>
      </c>
      <c r="E334" s="390">
        <f>SUM(E330:E333)</f>
        <v>0</v>
      </c>
      <c r="F334" s="135"/>
      <c r="G334" s="145">
        <f>SUM(G330:G333)</f>
        <v>0</v>
      </c>
      <c r="H334" s="145">
        <f>SUM(H330:H333)</f>
        <v>0</v>
      </c>
    </row>
    <row r="335" spans="1:8" x14ac:dyDescent="0.35">
      <c r="A335" s="18" t="s">
        <v>1186</v>
      </c>
      <c r="B335" s="32"/>
      <c r="C335" s="189"/>
      <c r="F335" s="135"/>
      <c r="G335" s="135"/>
      <c r="H335" s="21"/>
    </row>
    <row r="336" spans="1:8" x14ac:dyDescent="0.35">
      <c r="A336" s="37"/>
      <c r="B336" s="37" t="s">
        <v>1449</v>
      </c>
      <c r="C336" s="185"/>
      <c r="D336" s="158" t="s">
        <v>1187</v>
      </c>
      <c r="E336" s="158" t="s">
        <v>1188</v>
      </c>
      <c r="F336" s="158"/>
      <c r="G336" s="158" t="s">
        <v>1189</v>
      </c>
      <c r="H336" s="37"/>
    </row>
    <row r="337" spans="1:8" x14ac:dyDescent="0.35">
      <c r="A337" s="18" t="s">
        <v>1190</v>
      </c>
      <c r="B337" s="32" t="s">
        <v>1164</v>
      </c>
      <c r="C337" s="189"/>
      <c r="D337" s="389" t="s">
        <v>250</v>
      </c>
      <c r="E337" s="391" t="s">
        <v>250</v>
      </c>
      <c r="F337" s="130"/>
      <c r="G337" s="312" t="s">
        <v>250</v>
      </c>
      <c r="H337" s="46" t="s">
        <v>738</v>
      </c>
    </row>
    <row r="338" spans="1:8" x14ac:dyDescent="0.35">
      <c r="A338" s="18" t="s">
        <v>1191</v>
      </c>
      <c r="B338" s="32" t="s">
        <v>1166</v>
      </c>
      <c r="C338" s="189"/>
      <c r="D338" s="389" t="s">
        <v>250</v>
      </c>
      <c r="E338" s="391" t="s">
        <v>250</v>
      </c>
      <c r="F338" s="130"/>
      <c r="G338" s="312" t="s">
        <v>250</v>
      </c>
      <c r="H338" s="46" t="s">
        <v>738</v>
      </c>
    </row>
    <row r="339" spans="1:8" x14ac:dyDescent="0.35">
      <c r="A339" s="18" t="s">
        <v>1192</v>
      </c>
      <c r="B339" s="32" t="s">
        <v>1168</v>
      </c>
      <c r="C339" s="189"/>
      <c r="D339" s="389" t="s">
        <v>250</v>
      </c>
      <c r="E339" s="391" t="s">
        <v>250</v>
      </c>
      <c r="F339" s="130"/>
      <c r="G339" s="312" t="s">
        <v>250</v>
      </c>
      <c r="H339" s="46" t="s">
        <v>738</v>
      </c>
    </row>
    <row r="340" spans="1:8" x14ac:dyDescent="0.35">
      <c r="A340" s="18" t="s">
        <v>1193</v>
      </c>
      <c r="B340" s="32" t="s">
        <v>1170</v>
      </c>
      <c r="C340" s="189"/>
      <c r="D340" s="389" t="s">
        <v>250</v>
      </c>
      <c r="E340" s="391" t="s">
        <v>250</v>
      </c>
      <c r="F340" s="130"/>
      <c r="G340" s="312" t="s">
        <v>250</v>
      </c>
      <c r="H340" s="46" t="s">
        <v>738</v>
      </c>
    </row>
    <row r="341" spans="1:8" x14ac:dyDescent="0.35">
      <c r="A341" s="18" t="s">
        <v>1194</v>
      </c>
      <c r="B341" s="32" t="s">
        <v>1172</v>
      </c>
      <c r="C341" s="189"/>
      <c r="D341" s="389" t="s">
        <v>250</v>
      </c>
      <c r="E341" s="391" t="s">
        <v>250</v>
      </c>
      <c r="F341" s="130"/>
      <c r="G341" s="312" t="s">
        <v>250</v>
      </c>
      <c r="H341" s="46" t="s">
        <v>738</v>
      </c>
    </row>
    <row r="342" spans="1:8" x14ac:dyDescent="0.35">
      <c r="A342" s="18" t="s">
        <v>1195</v>
      </c>
      <c r="B342" s="32" t="s">
        <v>1174</v>
      </c>
      <c r="C342" s="189"/>
      <c r="D342" s="389" t="s">
        <v>250</v>
      </c>
      <c r="E342" s="391" t="s">
        <v>250</v>
      </c>
      <c r="F342" s="130"/>
      <c r="G342" s="312" t="s">
        <v>250</v>
      </c>
      <c r="H342" s="46" t="s">
        <v>738</v>
      </c>
    </row>
    <row r="343" spans="1:8" x14ac:dyDescent="0.35">
      <c r="A343" s="18" t="s">
        <v>1196</v>
      </c>
      <c r="B343" s="32" t="s">
        <v>657</v>
      </c>
      <c r="C343" s="189"/>
      <c r="D343" s="389" t="s">
        <v>250</v>
      </c>
      <c r="E343" s="391" t="s">
        <v>250</v>
      </c>
      <c r="F343" s="130"/>
      <c r="G343" s="312" t="s">
        <v>250</v>
      </c>
      <c r="H343" s="46" t="s">
        <v>738</v>
      </c>
    </row>
    <row r="344" spans="1:8" x14ac:dyDescent="0.35">
      <c r="A344" s="18" t="s">
        <v>1197</v>
      </c>
      <c r="B344" s="32" t="s">
        <v>1097</v>
      </c>
      <c r="C344" s="189"/>
      <c r="D344" s="389" t="s">
        <v>250</v>
      </c>
      <c r="E344" s="391" t="s">
        <v>250</v>
      </c>
      <c r="F344" s="130"/>
      <c r="G344" s="312" t="s">
        <v>250</v>
      </c>
      <c r="H344" s="46" t="s">
        <v>738</v>
      </c>
    </row>
    <row r="345" spans="1:8" x14ac:dyDescent="0.35">
      <c r="A345" s="18" t="s">
        <v>1198</v>
      </c>
      <c r="B345" s="32" t="s">
        <v>315</v>
      </c>
      <c r="C345" s="189"/>
      <c r="D345" s="169">
        <f>SUM(D337:D344)</f>
        <v>0</v>
      </c>
      <c r="E345" s="391">
        <f>SUM(E337:E344)</f>
        <v>0</v>
      </c>
      <c r="F345" s="130"/>
      <c r="G345" s="311"/>
      <c r="H345" s="46" t="s">
        <v>738</v>
      </c>
    </row>
    <row r="346" spans="1:8" x14ac:dyDescent="0.35">
      <c r="A346" s="18" t="s">
        <v>1199</v>
      </c>
      <c r="B346" s="32" t="s">
        <v>1200</v>
      </c>
      <c r="C346" s="189"/>
      <c r="G346" s="312" t="s">
        <v>250</v>
      </c>
      <c r="H346" s="46" t="s">
        <v>738</v>
      </c>
    </row>
    <row r="347" spans="1:8" x14ac:dyDescent="0.35">
      <c r="A347" s="18" t="s">
        <v>1201</v>
      </c>
      <c r="B347" s="32"/>
      <c r="C347" s="189"/>
      <c r="D347" s="139"/>
      <c r="F347" s="130"/>
      <c r="G347" s="140"/>
      <c r="H347" s="46" t="s">
        <v>738</v>
      </c>
    </row>
    <row r="348" spans="1:8" x14ac:dyDescent="0.35">
      <c r="A348" s="18" t="s">
        <v>1202</v>
      </c>
      <c r="B348" s="32"/>
      <c r="C348" s="189"/>
      <c r="D348" s="139"/>
      <c r="F348" s="130"/>
      <c r="G348" s="140"/>
      <c r="H348" s="46" t="s">
        <v>738</v>
      </c>
    </row>
    <row r="349" spans="1:8" x14ac:dyDescent="0.35">
      <c r="A349" s="18" t="s">
        <v>1203</v>
      </c>
      <c r="B349" s="32"/>
      <c r="C349" s="189"/>
      <c r="D349" s="139"/>
      <c r="F349" s="130"/>
      <c r="G349" s="140"/>
      <c r="H349" s="46" t="s">
        <v>738</v>
      </c>
    </row>
    <row r="350" spans="1:8" x14ac:dyDescent="0.35">
      <c r="A350" s="18" t="s">
        <v>1204</v>
      </c>
      <c r="B350" s="32"/>
      <c r="C350" s="189"/>
      <c r="D350" s="139"/>
      <c r="F350" s="130"/>
      <c r="G350" s="140"/>
      <c r="H350" s="46" t="s">
        <v>738</v>
      </c>
    </row>
    <row r="351" spans="1:8" x14ac:dyDescent="0.35">
      <c r="A351" s="18" t="s">
        <v>1205</v>
      </c>
      <c r="B351" s="32"/>
      <c r="C351" s="189"/>
      <c r="D351" s="139"/>
      <c r="F351" s="130"/>
      <c r="G351" s="140"/>
      <c r="H351" s="46" t="s">
        <v>738</v>
      </c>
    </row>
    <row r="352" spans="1:8" x14ac:dyDescent="0.35">
      <c r="A352" s="18" t="s">
        <v>1206</v>
      </c>
      <c r="B352" s="32"/>
      <c r="C352" s="189"/>
      <c r="D352" s="139"/>
      <c r="F352" s="130"/>
      <c r="G352" s="140"/>
      <c r="H352" s="46" t="s">
        <v>738</v>
      </c>
    </row>
    <row r="353" spans="1:8" x14ac:dyDescent="0.35">
      <c r="A353" s="18" t="s">
        <v>1207</v>
      </c>
      <c r="B353" s="32"/>
      <c r="C353" s="189"/>
      <c r="D353" s="139"/>
      <c r="F353" s="130"/>
      <c r="G353" s="140"/>
      <c r="H353" s="46" t="s">
        <v>738</v>
      </c>
    </row>
    <row r="354" spans="1:8" x14ac:dyDescent="0.35">
      <c r="A354" s="18" t="s">
        <v>1208</v>
      </c>
      <c r="B354" s="32"/>
      <c r="C354" s="189"/>
      <c r="D354" s="139"/>
      <c r="F354" s="130"/>
      <c r="G354" s="140"/>
      <c r="H354" s="46" t="s">
        <v>738</v>
      </c>
    </row>
    <row r="355" spans="1:8" x14ac:dyDescent="0.35">
      <c r="A355" s="18" t="s">
        <v>1209</v>
      </c>
      <c r="B355" s="32"/>
      <c r="C355" s="189"/>
      <c r="D355" s="139"/>
      <c r="F355" s="130"/>
      <c r="G355" s="140"/>
      <c r="H355" s="46" t="s">
        <v>738</v>
      </c>
    </row>
    <row r="356" spans="1:8" x14ac:dyDescent="0.35">
      <c r="A356" s="18" t="s">
        <v>1210</v>
      </c>
      <c r="D356" s="160"/>
      <c r="F356" s="130"/>
      <c r="G356" s="130"/>
    </row>
    <row r="357" spans="1:8" x14ac:dyDescent="0.35">
      <c r="A357" s="18" t="s">
        <v>1211</v>
      </c>
      <c r="D357" s="160"/>
      <c r="F357" s="130"/>
      <c r="G357" s="130"/>
    </row>
    <row r="358" spans="1:8" x14ac:dyDescent="0.35">
      <c r="A358" s="18" t="s">
        <v>1212</v>
      </c>
      <c r="D358" s="160"/>
      <c r="F358" s="130"/>
      <c r="G358" s="130"/>
    </row>
    <row r="359" spans="1:8" x14ac:dyDescent="0.35">
      <c r="A359" s="18" t="s">
        <v>1213</v>
      </c>
      <c r="D359" s="160"/>
      <c r="F359" s="130"/>
      <c r="G359" s="130"/>
    </row>
    <row r="360" spans="1:8" x14ac:dyDescent="0.35">
      <c r="A360" s="18" t="s">
        <v>1214</v>
      </c>
      <c r="D360" s="160"/>
      <c r="F360" s="130"/>
      <c r="G360" s="130"/>
    </row>
    <row r="361" spans="1:8" x14ac:dyDescent="0.35">
      <c r="A361" s="18" t="s">
        <v>1215</v>
      </c>
      <c r="D361" s="160"/>
      <c r="F361" s="130"/>
      <c r="G361" s="130"/>
    </row>
    <row r="362" spans="1:8" x14ac:dyDescent="0.35">
      <c r="A362" s="18" t="s">
        <v>1216</v>
      </c>
      <c r="D362" s="160"/>
      <c r="F362" s="130"/>
      <c r="G362" s="130"/>
    </row>
    <row r="363" spans="1:8" x14ac:dyDescent="0.35">
      <c r="A363" s="18" t="s">
        <v>1217</v>
      </c>
      <c r="D363" s="160"/>
      <c r="F363" s="130"/>
      <c r="G363" s="130"/>
    </row>
    <row r="364" spans="1:8" x14ac:dyDescent="0.35">
      <c r="A364" s="18" t="s">
        <v>1218</v>
      </c>
      <c r="D364" s="160"/>
      <c r="F364" s="130"/>
      <c r="G364" s="130"/>
    </row>
    <row r="365" spans="1:8" x14ac:dyDescent="0.35">
      <c r="A365" s="18" t="s">
        <v>1219</v>
      </c>
      <c r="D365" s="160"/>
      <c r="F365" s="130"/>
      <c r="G365" s="130"/>
    </row>
    <row r="366" spans="1:8" x14ac:dyDescent="0.35">
      <c r="A366" s="18" t="s">
        <v>1220</v>
      </c>
      <c r="D366" s="160"/>
      <c r="F366" s="130"/>
      <c r="G366" s="130"/>
    </row>
    <row r="367" spans="1:8" x14ac:dyDescent="0.35">
      <c r="A367" s="18" t="s">
        <v>1221</v>
      </c>
      <c r="D367" s="160"/>
      <c r="F367" s="130"/>
      <c r="G367" s="130"/>
    </row>
    <row r="368" spans="1:8" x14ac:dyDescent="0.35">
      <c r="A368" s="18" t="s">
        <v>1222</v>
      </c>
      <c r="D368" s="160"/>
      <c r="F368" s="130"/>
      <c r="G368" s="130"/>
    </row>
    <row r="369" spans="1:7" x14ac:dyDescent="0.35">
      <c r="A369" s="18" t="s">
        <v>1223</v>
      </c>
      <c r="D369" s="160"/>
      <c r="F369" s="130"/>
      <c r="G369" s="130"/>
    </row>
    <row r="370" spans="1:7" x14ac:dyDescent="0.35">
      <c r="A370" s="18" t="s">
        <v>1224</v>
      </c>
      <c r="D370" s="160"/>
      <c r="F370" s="130"/>
      <c r="G370" s="130"/>
    </row>
    <row r="371" spans="1:7" x14ac:dyDescent="0.35">
      <c r="A371" s="18" t="s">
        <v>1225</v>
      </c>
      <c r="D371" s="160"/>
      <c r="F371" s="130"/>
      <c r="G371" s="130"/>
    </row>
    <row r="372" spans="1:7" x14ac:dyDescent="0.35">
      <c r="A372" s="18" t="s">
        <v>1226</v>
      </c>
      <c r="D372" s="160"/>
      <c r="F372" s="130"/>
      <c r="G372" s="130"/>
    </row>
    <row r="373" spans="1:7" x14ac:dyDescent="0.35">
      <c r="A373" s="18" t="s">
        <v>1227</v>
      </c>
      <c r="D373" s="160"/>
      <c r="F373" s="130"/>
      <c r="G373" s="130"/>
    </row>
    <row r="374" spans="1:7" x14ac:dyDescent="0.35">
      <c r="A374" s="18" t="s">
        <v>1228</v>
      </c>
      <c r="D374" s="160"/>
      <c r="F374" s="130"/>
      <c r="G374" s="130"/>
    </row>
    <row r="375" spans="1:7" x14ac:dyDescent="0.35">
      <c r="A375" s="18" t="s">
        <v>1229</v>
      </c>
      <c r="D375" s="160"/>
      <c r="F375" s="130"/>
      <c r="G375" s="130"/>
    </row>
    <row r="376" spans="1:7" x14ac:dyDescent="0.35">
      <c r="A376" s="18" t="s">
        <v>1230</v>
      </c>
      <c r="D376" s="160"/>
      <c r="F376" s="130"/>
      <c r="G376" s="130"/>
    </row>
    <row r="377" spans="1:7" x14ac:dyDescent="0.35">
      <c r="A377" s="18" t="s">
        <v>1231</v>
      </c>
      <c r="D377" s="160"/>
      <c r="F377" s="130"/>
      <c r="G377" s="130"/>
    </row>
    <row r="378" spans="1:7" x14ac:dyDescent="0.35">
      <c r="A378" s="18" t="s">
        <v>1232</v>
      </c>
      <c r="D378" s="160"/>
      <c r="F378" s="130"/>
      <c r="G378" s="130"/>
    </row>
    <row r="379" spans="1:7" x14ac:dyDescent="0.35">
      <c r="A379" s="18" t="s">
        <v>1233</v>
      </c>
      <c r="D379" s="160"/>
      <c r="F379" s="130"/>
      <c r="G379" s="130"/>
    </row>
    <row r="380" spans="1:7" x14ac:dyDescent="0.35">
      <c r="A380" s="18" t="s">
        <v>1234</v>
      </c>
      <c r="D380" s="160"/>
      <c r="F380" s="130"/>
      <c r="G380" s="130"/>
    </row>
    <row r="381" spans="1:7" x14ac:dyDescent="0.35">
      <c r="A381" s="18" t="s">
        <v>1235</v>
      </c>
      <c r="D381" s="160"/>
      <c r="F381" s="130"/>
      <c r="G381" s="130"/>
    </row>
    <row r="382" spans="1:7" x14ac:dyDescent="0.35">
      <c r="A382" s="18" t="s">
        <v>1236</v>
      </c>
      <c r="D382" s="160"/>
      <c r="F382" s="130"/>
      <c r="G382" s="130"/>
    </row>
    <row r="383" spans="1:7" x14ac:dyDescent="0.35">
      <c r="A383" s="18" t="s">
        <v>1237</v>
      </c>
      <c r="D383" s="160"/>
      <c r="F383" s="130"/>
      <c r="G383" s="130"/>
    </row>
    <row r="384" spans="1:7" x14ac:dyDescent="0.35">
      <c r="A384" s="18" t="s">
        <v>1238</v>
      </c>
      <c r="D384" s="160"/>
      <c r="F384" s="130"/>
      <c r="G384" s="130"/>
    </row>
    <row r="385" spans="1:8" ht="18.5" x14ac:dyDescent="0.35">
      <c r="A385" s="88"/>
      <c r="B385" s="89" t="s">
        <v>755</v>
      </c>
      <c r="C385" s="193"/>
      <c r="D385" s="147"/>
      <c r="E385" s="147"/>
      <c r="F385" s="147"/>
      <c r="G385" s="148"/>
      <c r="H385" s="90"/>
    </row>
    <row r="386" spans="1:8" x14ac:dyDescent="0.35">
      <c r="A386" s="36"/>
      <c r="B386" s="36" t="s">
        <v>1239</v>
      </c>
      <c r="C386" s="196"/>
      <c r="D386" s="137" t="s">
        <v>951</v>
      </c>
      <c r="E386" s="137" t="s">
        <v>952</v>
      </c>
      <c r="F386" s="137"/>
      <c r="G386" s="137" t="s">
        <v>793</v>
      </c>
      <c r="H386" s="36" t="s">
        <v>953</v>
      </c>
    </row>
    <row r="387" spans="1:8" x14ac:dyDescent="0.35">
      <c r="A387" s="18" t="s">
        <v>1240</v>
      </c>
      <c r="B387" s="18" t="s">
        <v>955</v>
      </c>
      <c r="D387" s="139" t="s">
        <v>250</v>
      </c>
      <c r="E387" s="149"/>
      <c r="F387" s="149"/>
      <c r="G387" s="150"/>
      <c r="H387" s="56"/>
    </row>
    <row r="388" spans="1:8" x14ac:dyDescent="0.35">
      <c r="A388" s="29"/>
      <c r="E388" s="149"/>
      <c r="F388" s="149"/>
      <c r="G388" s="150"/>
      <c r="H388" s="56"/>
    </row>
    <row r="389" spans="1:8" x14ac:dyDescent="0.35">
      <c r="B389" s="18" t="s">
        <v>956</v>
      </c>
      <c r="E389" s="149"/>
      <c r="F389" s="149"/>
      <c r="G389" s="150"/>
      <c r="H389" s="56"/>
    </row>
    <row r="390" spans="1:8" x14ac:dyDescent="0.35">
      <c r="A390" s="18" t="s">
        <v>1241</v>
      </c>
      <c r="B390" s="32" t="s">
        <v>891</v>
      </c>
      <c r="C390" s="189"/>
      <c r="D390" s="139" t="s">
        <v>250</v>
      </c>
      <c r="E390" s="129" t="s">
        <v>250</v>
      </c>
      <c r="F390" s="149"/>
      <c r="G390" s="140" t="s">
        <v>738</v>
      </c>
      <c r="H390" s="46" t="s">
        <v>738</v>
      </c>
    </row>
    <row r="391" spans="1:8" x14ac:dyDescent="0.35">
      <c r="A391" s="18" t="s">
        <v>1242</v>
      </c>
      <c r="B391" s="32" t="s">
        <v>891</v>
      </c>
      <c r="C391" s="189"/>
      <c r="D391" s="139" t="s">
        <v>250</v>
      </c>
      <c r="E391" s="129" t="s">
        <v>250</v>
      </c>
      <c r="F391" s="149"/>
      <c r="G391" s="140" t="s">
        <v>738</v>
      </c>
      <c r="H391" s="46" t="s">
        <v>738</v>
      </c>
    </row>
    <row r="392" spans="1:8" x14ac:dyDescent="0.35">
      <c r="A392" s="18" t="s">
        <v>1243</v>
      </c>
      <c r="B392" s="32" t="s">
        <v>891</v>
      </c>
      <c r="C392" s="189"/>
      <c r="D392" s="139" t="s">
        <v>250</v>
      </c>
      <c r="E392" s="129" t="s">
        <v>250</v>
      </c>
      <c r="F392" s="149"/>
      <c r="G392" s="140" t="s">
        <v>738</v>
      </c>
      <c r="H392" s="46" t="s">
        <v>738</v>
      </c>
    </row>
    <row r="393" spans="1:8" x14ac:dyDescent="0.35">
      <c r="A393" s="18" t="s">
        <v>1244</v>
      </c>
      <c r="B393" s="32" t="s">
        <v>891</v>
      </c>
      <c r="C393" s="189"/>
      <c r="D393" s="139" t="s">
        <v>250</v>
      </c>
      <c r="E393" s="129" t="s">
        <v>250</v>
      </c>
      <c r="F393" s="149"/>
      <c r="G393" s="140" t="s">
        <v>738</v>
      </c>
      <c r="H393" s="46" t="s">
        <v>738</v>
      </c>
    </row>
    <row r="394" spans="1:8" x14ac:dyDescent="0.35">
      <c r="A394" s="18" t="s">
        <v>1245</v>
      </c>
      <c r="B394" s="32" t="s">
        <v>891</v>
      </c>
      <c r="C394" s="189"/>
      <c r="D394" s="139" t="s">
        <v>250</v>
      </c>
      <c r="E394" s="129" t="s">
        <v>250</v>
      </c>
      <c r="F394" s="149"/>
      <c r="G394" s="140" t="s">
        <v>738</v>
      </c>
      <c r="H394" s="46" t="s">
        <v>738</v>
      </c>
    </row>
    <row r="395" spans="1:8" x14ac:dyDescent="0.35">
      <c r="A395" s="18" t="s">
        <v>1246</v>
      </c>
      <c r="B395" s="32" t="s">
        <v>891</v>
      </c>
      <c r="C395" s="189"/>
      <c r="D395" s="139" t="s">
        <v>250</v>
      </c>
      <c r="E395" s="129" t="s">
        <v>250</v>
      </c>
      <c r="F395" s="149"/>
      <c r="G395" s="140" t="s">
        <v>738</v>
      </c>
      <c r="H395" s="46" t="s">
        <v>738</v>
      </c>
    </row>
    <row r="396" spans="1:8" x14ac:dyDescent="0.35">
      <c r="A396" s="18" t="s">
        <v>1247</v>
      </c>
      <c r="B396" s="32" t="s">
        <v>891</v>
      </c>
      <c r="C396" s="189"/>
      <c r="D396" s="139" t="s">
        <v>250</v>
      </c>
      <c r="E396" s="129" t="s">
        <v>250</v>
      </c>
      <c r="F396" s="149"/>
      <c r="G396" s="140" t="s">
        <v>738</v>
      </c>
      <c r="H396" s="46" t="s">
        <v>738</v>
      </c>
    </row>
    <row r="397" spans="1:8" x14ac:dyDescent="0.35">
      <c r="A397" s="18" t="s">
        <v>1248</v>
      </c>
      <c r="B397" s="32" t="s">
        <v>891</v>
      </c>
      <c r="C397" s="189"/>
      <c r="D397" s="139" t="s">
        <v>250</v>
      </c>
      <c r="E397" s="129" t="s">
        <v>250</v>
      </c>
      <c r="F397" s="149"/>
      <c r="G397" s="140" t="s">
        <v>738</v>
      </c>
      <c r="H397" s="46" t="s">
        <v>738</v>
      </c>
    </row>
    <row r="398" spans="1:8" x14ac:dyDescent="0.35">
      <c r="A398" s="18" t="s">
        <v>1249</v>
      </c>
      <c r="B398" s="32" t="s">
        <v>891</v>
      </c>
      <c r="C398" s="189"/>
      <c r="D398" s="139" t="s">
        <v>250</v>
      </c>
      <c r="E398" s="129" t="s">
        <v>250</v>
      </c>
      <c r="F398" s="149"/>
      <c r="G398" s="140" t="s">
        <v>738</v>
      </c>
      <c r="H398" s="46" t="s">
        <v>738</v>
      </c>
    </row>
    <row r="399" spans="1:8" x14ac:dyDescent="0.35">
      <c r="A399" s="18" t="s">
        <v>1250</v>
      </c>
      <c r="B399" s="32" t="s">
        <v>891</v>
      </c>
      <c r="C399" s="189"/>
      <c r="D399" s="139" t="s">
        <v>250</v>
      </c>
      <c r="E399" s="129" t="s">
        <v>250</v>
      </c>
      <c r="F399" s="151"/>
      <c r="G399" s="140" t="s">
        <v>738</v>
      </c>
      <c r="H399" s="46" t="s">
        <v>738</v>
      </c>
    </row>
    <row r="400" spans="1:8" x14ac:dyDescent="0.35">
      <c r="A400" s="18" t="s">
        <v>1251</v>
      </c>
      <c r="B400" s="32" t="s">
        <v>891</v>
      </c>
      <c r="C400" s="189"/>
      <c r="D400" s="139" t="s">
        <v>250</v>
      </c>
      <c r="E400" s="129" t="s">
        <v>250</v>
      </c>
      <c r="F400" s="151"/>
      <c r="G400" s="140" t="s">
        <v>738</v>
      </c>
      <c r="H400" s="46" t="s">
        <v>738</v>
      </c>
    </row>
    <row r="401" spans="1:8" x14ac:dyDescent="0.35">
      <c r="A401" s="18" t="s">
        <v>1252</v>
      </c>
      <c r="B401" s="32" t="s">
        <v>891</v>
      </c>
      <c r="C401" s="189"/>
      <c r="D401" s="139" t="s">
        <v>250</v>
      </c>
      <c r="E401" s="129" t="s">
        <v>250</v>
      </c>
      <c r="F401" s="151"/>
      <c r="G401" s="140" t="s">
        <v>738</v>
      </c>
      <c r="H401" s="46" t="s">
        <v>738</v>
      </c>
    </row>
    <row r="402" spans="1:8" x14ac:dyDescent="0.35">
      <c r="A402" s="18" t="s">
        <v>1253</v>
      </c>
      <c r="B402" s="32" t="s">
        <v>891</v>
      </c>
      <c r="C402" s="189"/>
      <c r="D402" s="139" t="s">
        <v>250</v>
      </c>
      <c r="E402" s="129" t="s">
        <v>250</v>
      </c>
      <c r="F402" s="151"/>
      <c r="G402" s="140" t="s">
        <v>738</v>
      </c>
      <c r="H402" s="46" t="s">
        <v>738</v>
      </c>
    </row>
    <row r="403" spans="1:8" x14ac:dyDescent="0.35">
      <c r="A403" s="18" t="s">
        <v>1254</v>
      </c>
      <c r="B403" s="32" t="s">
        <v>891</v>
      </c>
      <c r="C403" s="189"/>
      <c r="D403" s="139" t="s">
        <v>250</v>
      </c>
      <c r="E403" s="129" t="s">
        <v>250</v>
      </c>
      <c r="F403" s="151"/>
      <c r="G403" s="140" t="s">
        <v>738</v>
      </c>
      <c r="H403" s="46" t="s">
        <v>738</v>
      </c>
    </row>
    <row r="404" spans="1:8" x14ac:dyDescent="0.35">
      <c r="A404" s="18" t="s">
        <v>1255</v>
      </c>
      <c r="B404" s="32" t="s">
        <v>891</v>
      </c>
      <c r="C404" s="189"/>
      <c r="D404" s="139" t="s">
        <v>250</v>
      </c>
      <c r="E404" s="129" t="s">
        <v>250</v>
      </c>
      <c r="F404" s="151"/>
      <c r="G404" s="140" t="s">
        <v>738</v>
      </c>
      <c r="H404" s="46" t="s">
        <v>738</v>
      </c>
    </row>
    <row r="405" spans="1:8" x14ac:dyDescent="0.35">
      <c r="A405" s="18" t="s">
        <v>1256</v>
      </c>
      <c r="B405" s="32" t="s">
        <v>891</v>
      </c>
      <c r="C405" s="189"/>
      <c r="D405" s="139" t="s">
        <v>250</v>
      </c>
      <c r="E405" s="129" t="s">
        <v>250</v>
      </c>
      <c r="G405" s="140" t="s">
        <v>738</v>
      </c>
      <c r="H405" s="46" t="s">
        <v>738</v>
      </c>
    </row>
    <row r="406" spans="1:8" x14ac:dyDescent="0.35">
      <c r="A406" s="18" t="s">
        <v>1257</v>
      </c>
      <c r="B406" s="32" t="s">
        <v>891</v>
      </c>
      <c r="C406" s="189"/>
      <c r="D406" s="139" t="s">
        <v>250</v>
      </c>
      <c r="E406" s="129" t="s">
        <v>250</v>
      </c>
      <c r="F406" s="152"/>
      <c r="G406" s="140" t="s">
        <v>738</v>
      </c>
      <c r="H406" s="46" t="s">
        <v>738</v>
      </c>
    </row>
    <row r="407" spans="1:8" x14ac:dyDescent="0.35">
      <c r="A407" s="18" t="s">
        <v>1258</v>
      </c>
      <c r="B407" s="32" t="s">
        <v>891</v>
      </c>
      <c r="C407" s="189"/>
      <c r="D407" s="139" t="s">
        <v>250</v>
      </c>
      <c r="E407" s="129" t="s">
        <v>250</v>
      </c>
      <c r="F407" s="152"/>
      <c r="G407" s="140" t="s">
        <v>738</v>
      </c>
      <c r="H407" s="46" t="s">
        <v>738</v>
      </c>
    </row>
    <row r="408" spans="1:8" x14ac:dyDescent="0.35">
      <c r="A408" s="18" t="s">
        <v>1259</v>
      </c>
      <c r="B408" s="32" t="s">
        <v>891</v>
      </c>
      <c r="C408" s="189"/>
      <c r="D408" s="139" t="s">
        <v>250</v>
      </c>
      <c r="E408" s="129" t="s">
        <v>250</v>
      </c>
      <c r="F408" s="152"/>
      <c r="G408" s="140" t="s">
        <v>738</v>
      </c>
      <c r="H408" s="46" t="s">
        <v>738</v>
      </c>
    </row>
    <row r="409" spans="1:8" x14ac:dyDescent="0.35">
      <c r="A409" s="18" t="s">
        <v>1260</v>
      </c>
      <c r="B409" s="32" t="s">
        <v>891</v>
      </c>
      <c r="C409" s="189"/>
      <c r="D409" s="139" t="s">
        <v>250</v>
      </c>
      <c r="E409" s="129" t="s">
        <v>250</v>
      </c>
      <c r="F409" s="152"/>
      <c r="G409" s="140" t="s">
        <v>738</v>
      </c>
      <c r="H409" s="46" t="s">
        <v>738</v>
      </c>
    </row>
    <row r="410" spans="1:8" x14ac:dyDescent="0.35">
      <c r="A410" s="18" t="s">
        <v>1261</v>
      </c>
      <c r="B410" s="32" t="s">
        <v>891</v>
      </c>
      <c r="C410" s="189"/>
      <c r="D410" s="139" t="s">
        <v>250</v>
      </c>
      <c r="E410" s="129" t="s">
        <v>250</v>
      </c>
      <c r="F410" s="152"/>
      <c r="G410" s="140" t="s">
        <v>738</v>
      </c>
      <c r="H410" s="46" t="s">
        <v>738</v>
      </c>
    </row>
    <row r="411" spans="1:8" x14ac:dyDescent="0.35">
      <c r="A411" s="18" t="s">
        <v>1262</v>
      </c>
      <c r="B411" s="32" t="s">
        <v>891</v>
      </c>
      <c r="C411" s="189"/>
      <c r="D411" s="139" t="s">
        <v>250</v>
      </c>
      <c r="E411" s="129" t="s">
        <v>250</v>
      </c>
      <c r="F411" s="152"/>
      <c r="G411" s="140" t="s">
        <v>738</v>
      </c>
      <c r="H411" s="46" t="s">
        <v>738</v>
      </c>
    </row>
    <row r="412" spans="1:8" x14ac:dyDescent="0.35">
      <c r="A412" s="18" t="s">
        <v>1263</v>
      </c>
      <c r="B412" s="32" t="s">
        <v>891</v>
      </c>
      <c r="C412" s="189"/>
      <c r="D412" s="139" t="s">
        <v>250</v>
      </c>
      <c r="E412" s="129" t="s">
        <v>250</v>
      </c>
      <c r="F412" s="152"/>
      <c r="G412" s="140" t="s">
        <v>738</v>
      </c>
      <c r="H412" s="46" t="s">
        <v>738</v>
      </c>
    </row>
    <row r="413" spans="1:8" x14ac:dyDescent="0.35">
      <c r="A413" s="18" t="s">
        <v>1264</v>
      </c>
      <c r="B413" s="32" t="s">
        <v>891</v>
      </c>
      <c r="C413" s="189"/>
      <c r="D413" s="139" t="s">
        <v>250</v>
      </c>
      <c r="E413" s="129" t="s">
        <v>250</v>
      </c>
      <c r="F413" s="152"/>
      <c r="G413" s="140" t="s">
        <v>738</v>
      </c>
      <c r="H413" s="46" t="s">
        <v>738</v>
      </c>
    </row>
    <row r="414" spans="1:8" x14ac:dyDescent="0.35">
      <c r="A414" s="18" t="s">
        <v>1265</v>
      </c>
      <c r="B414" s="32" t="s">
        <v>315</v>
      </c>
      <c r="C414" s="189"/>
      <c r="D414" s="153">
        <v>0</v>
      </c>
      <c r="E414" s="154">
        <v>0</v>
      </c>
      <c r="F414" s="152"/>
      <c r="G414" s="155">
        <v>0</v>
      </c>
      <c r="H414" s="93">
        <v>0</v>
      </c>
    </row>
    <row r="415" spans="1:8" x14ac:dyDescent="0.35">
      <c r="A415" s="36"/>
      <c r="B415" s="36" t="s">
        <v>1266</v>
      </c>
      <c r="C415" s="196"/>
      <c r="D415" s="137" t="s">
        <v>951</v>
      </c>
      <c r="E415" s="137" t="s">
        <v>952</v>
      </c>
      <c r="F415" s="137"/>
      <c r="G415" s="137" t="s">
        <v>793</v>
      </c>
      <c r="H415" s="36" t="s">
        <v>953</v>
      </c>
    </row>
    <row r="416" spans="1:8" x14ac:dyDescent="0.35">
      <c r="A416" s="18" t="s">
        <v>1267</v>
      </c>
      <c r="B416" s="18" t="s">
        <v>984</v>
      </c>
      <c r="D416" s="141" t="s">
        <v>250</v>
      </c>
      <c r="H416" s="18"/>
    </row>
    <row r="417" spans="1:8" x14ac:dyDescent="0.35">
      <c r="H417" s="18"/>
    </row>
    <row r="418" spans="1:8" x14ac:dyDescent="0.35">
      <c r="B418" s="32" t="s">
        <v>985</v>
      </c>
      <c r="C418" s="189"/>
      <c r="H418" s="18"/>
    </row>
    <row r="419" spans="1:8" x14ac:dyDescent="0.35">
      <c r="A419" s="18" t="s">
        <v>1268</v>
      </c>
      <c r="B419" s="18" t="s">
        <v>987</v>
      </c>
      <c r="D419" s="139" t="s">
        <v>250</v>
      </c>
      <c r="E419" s="129" t="s">
        <v>250</v>
      </c>
      <c r="G419" s="140" t="s">
        <v>738</v>
      </c>
      <c r="H419" s="46" t="s">
        <v>738</v>
      </c>
    </row>
    <row r="420" spans="1:8" x14ac:dyDescent="0.35">
      <c r="A420" s="18" t="s">
        <v>1269</v>
      </c>
      <c r="B420" s="18" t="s">
        <v>989</v>
      </c>
      <c r="D420" s="139" t="s">
        <v>250</v>
      </c>
      <c r="E420" s="129" t="s">
        <v>250</v>
      </c>
      <c r="G420" s="140" t="s">
        <v>738</v>
      </c>
      <c r="H420" s="46" t="s">
        <v>738</v>
      </c>
    </row>
    <row r="421" spans="1:8" x14ac:dyDescent="0.35">
      <c r="A421" s="18" t="s">
        <v>1270</v>
      </c>
      <c r="B421" s="18" t="s">
        <v>991</v>
      </c>
      <c r="D421" s="139" t="s">
        <v>250</v>
      </c>
      <c r="E421" s="129" t="s">
        <v>250</v>
      </c>
      <c r="G421" s="140" t="s">
        <v>738</v>
      </c>
      <c r="H421" s="46" t="s">
        <v>738</v>
      </c>
    </row>
    <row r="422" spans="1:8" x14ac:dyDescent="0.35">
      <c r="A422" s="18" t="s">
        <v>1271</v>
      </c>
      <c r="B422" s="18" t="s">
        <v>993</v>
      </c>
      <c r="D422" s="139" t="s">
        <v>250</v>
      </c>
      <c r="E422" s="129" t="s">
        <v>250</v>
      </c>
      <c r="G422" s="140" t="s">
        <v>738</v>
      </c>
      <c r="H422" s="46" t="s">
        <v>738</v>
      </c>
    </row>
    <row r="423" spans="1:8" x14ac:dyDescent="0.35">
      <c r="A423" s="18" t="s">
        <v>1272</v>
      </c>
      <c r="B423" s="18" t="s">
        <v>995</v>
      </c>
      <c r="D423" s="139" t="s">
        <v>250</v>
      </c>
      <c r="E423" s="129" t="s">
        <v>250</v>
      </c>
      <c r="G423" s="140" t="s">
        <v>738</v>
      </c>
      <c r="H423" s="46" t="s">
        <v>738</v>
      </c>
    </row>
    <row r="424" spans="1:8" x14ac:dyDescent="0.35">
      <c r="A424" s="18" t="s">
        <v>1273</v>
      </c>
      <c r="B424" s="18" t="s">
        <v>997</v>
      </c>
      <c r="D424" s="139" t="s">
        <v>250</v>
      </c>
      <c r="E424" s="129" t="s">
        <v>250</v>
      </c>
      <c r="G424" s="140" t="s">
        <v>738</v>
      </c>
      <c r="H424" s="46" t="s">
        <v>738</v>
      </c>
    </row>
    <row r="425" spans="1:8" x14ac:dyDescent="0.35">
      <c r="A425" s="18" t="s">
        <v>1274</v>
      </c>
      <c r="B425" s="18" t="s">
        <v>999</v>
      </c>
      <c r="D425" s="139" t="s">
        <v>250</v>
      </c>
      <c r="E425" s="129" t="s">
        <v>250</v>
      </c>
      <c r="G425" s="140" t="s">
        <v>738</v>
      </c>
      <c r="H425" s="46" t="s">
        <v>738</v>
      </c>
    </row>
    <row r="426" spans="1:8" x14ac:dyDescent="0.35">
      <c r="A426" s="18" t="s">
        <v>1275</v>
      </c>
      <c r="B426" s="18" t="s">
        <v>1001</v>
      </c>
      <c r="D426" s="139" t="s">
        <v>250</v>
      </c>
      <c r="E426" s="129" t="s">
        <v>250</v>
      </c>
      <c r="G426" s="140" t="s">
        <v>738</v>
      </c>
      <c r="H426" s="46" t="s">
        <v>738</v>
      </c>
    </row>
    <row r="427" spans="1:8" x14ac:dyDescent="0.35">
      <c r="A427" s="18" t="s">
        <v>1276</v>
      </c>
      <c r="B427" s="48" t="s">
        <v>315</v>
      </c>
      <c r="C427" s="195"/>
      <c r="D427" s="139">
        <v>0</v>
      </c>
      <c r="E427" s="129">
        <v>0</v>
      </c>
      <c r="G427" s="141">
        <v>0</v>
      </c>
      <c r="H427" s="80">
        <v>0</v>
      </c>
    </row>
    <row r="428" spans="1:8" x14ac:dyDescent="0.35">
      <c r="A428" s="18" t="s">
        <v>1277</v>
      </c>
      <c r="B428" s="51" t="s">
        <v>1004</v>
      </c>
      <c r="C428" s="187"/>
      <c r="D428" s="139"/>
      <c r="E428" s="129"/>
      <c r="G428" s="140" t="s">
        <v>738</v>
      </c>
      <c r="H428" s="46" t="s">
        <v>738</v>
      </c>
    </row>
    <row r="429" spans="1:8" x14ac:dyDescent="0.35">
      <c r="A429" s="18" t="s">
        <v>1278</v>
      </c>
      <c r="B429" s="51" t="s">
        <v>1006</v>
      </c>
      <c r="C429" s="187"/>
      <c r="D429" s="139"/>
      <c r="E429" s="129"/>
      <c r="G429" s="140" t="s">
        <v>738</v>
      </c>
      <c r="H429" s="46" t="s">
        <v>738</v>
      </c>
    </row>
    <row r="430" spans="1:8" x14ac:dyDescent="0.35">
      <c r="A430" s="18" t="s">
        <v>1279</v>
      </c>
      <c r="B430" s="51" t="s">
        <v>1008</v>
      </c>
      <c r="C430" s="187"/>
      <c r="D430" s="139"/>
      <c r="E430" s="129"/>
      <c r="G430" s="140" t="s">
        <v>738</v>
      </c>
      <c r="H430" s="46" t="s">
        <v>738</v>
      </c>
    </row>
    <row r="431" spans="1:8" x14ac:dyDescent="0.35">
      <c r="A431" s="18" t="s">
        <v>1280</v>
      </c>
      <c r="B431" s="51" t="s">
        <v>1010</v>
      </c>
      <c r="C431" s="187"/>
      <c r="D431" s="139"/>
      <c r="E431" s="129"/>
      <c r="G431" s="140" t="s">
        <v>738</v>
      </c>
      <c r="H431" s="46" t="s">
        <v>738</v>
      </c>
    </row>
    <row r="432" spans="1:8" x14ac:dyDescent="0.35">
      <c r="A432" s="18" t="s">
        <v>1281</v>
      </c>
      <c r="B432" s="51" t="s">
        <v>1012</v>
      </c>
      <c r="C432" s="187"/>
      <c r="D432" s="139"/>
      <c r="E432" s="129"/>
      <c r="G432" s="140" t="s">
        <v>738</v>
      </c>
      <c r="H432" s="46" t="s">
        <v>738</v>
      </c>
    </row>
    <row r="433" spans="1:8" x14ac:dyDescent="0.35">
      <c r="A433" s="18" t="s">
        <v>1282</v>
      </c>
      <c r="B433" s="51" t="s">
        <v>1014</v>
      </c>
      <c r="C433" s="187"/>
      <c r="D433" s="139"/>
      <c r="E433" s="129"/>
      <c r="G433" s="140" t="s">
        <v>738</v>
      </c>
      <c r="H433" s="46" t="s">
        <v>738</v>
      </c>
    </row>
    <row r="434" spans="1:8" x14ac:dyDescent="0.35">
      <c r="A434" s="18" t="s">
        <v>1283</v>
      </c>
      <c r="B434" s="51"/>
      <c r="C434" s="187"/>
      <c r="G434" s="156"/>
      <c r="H434" s="47"/>
    </row>
    <row r="435" spans="1:8" x14ac:dyDescent="0.35">
      <c r="A435" s="18" t="s">
        <v>1284</v>
      </c>
      <c r="B435" s="51"/>
      <c r="C435" s="187"/>
      <c r="G435" s="156"/>
      <c r="H435" s="47"/>
    </row>
    <row r="436" spans="1:8" x14ac:dyDescent="0.35">
      <c r="A436" s="18" t="s">
        <v>1285</v>
      </c>
      <c r="B436" s="51"/>
      <c r="C436" s="187"/>
      <c r="G436" s="152"/>
      <c r="H436" s="86"/>
    </row>
    <row r="437" spans="1:8" x14ac:dyDescent="0.35">
      <c r="A437" s="36"/>
      <c r="B437" s="36" t="s">
        <v>1286</v>
      </c>
      <c r="C437" s="196"/>
      <c r="D437" s="137" t="s">
        <v>951</v>
      </c>
      <c r="E437" s="137" t="s">
        <v>952</v>
      </c>
      <c r="F437" s="137"/>
      <c r="G437" s="137" t="s">
        <v>793</v>
      </c>
      <c r="H437" s="36" t="s">
        <v>953</v>
      </c>
    </row>
    <row r="438" spans="1:8" x14ac:dyDescent="0.35">
      <c r="A438" s="18" t="s">
        <v>1287</v>
      </c>
      <c r="B438" s="18" t="s">
        <v>984</v>
      </c>
      <c r="D438" s="141" t="s">
        <v>286</v>
      </c>
      <c r="H438" s="18"/>
    </row>
    <row r="439" spans="1:8" x14ac:dyDescent="0.35">
      <c r="H439" s="18"/>
    </row>
    <row r="440" spans="1:8" x14ac:dyDescent="0.35">
      <c r="B440" s="32" t="s">
        <v>985</v>
      </c>
      <c r="C440" s="189"/>
      <c r="H440" s="18"/>
    </row>
    <row r="441" spans="1:8" x14ac:dyDescent="0.35">
      <c r="A441" s="18" t="s">
        <v>1288</v>
      </c>
      <c r="B441" s="18" t="s">
        <v>987</v>
      </c>
      <c r="D441" s="139" t="s">
        <v>286</v>
      </c>
      <c r="E441" s="129" t="s">
        <v>286</v>
      </c>
      <c r="G441" s="140" t="s">
        <v>738</v>
      </c>
      <c r="H441" s="46" t="s">
        <v>738</v>
      </c>
    </row>
    <row r="442" spans="1:8" x14ac:dyDescent="0.35">
      <c r="A442" s="18" t="s">
        <v>1289</v>
      </c>
      <c r="B442" s="18" t="s">
        <v>989</v>
      </c>
      <c r="D442" s="139" t="s">
        <v>286</v>
      </c>
      <c r="E442" s="129" t="s">
        <v>286</v>
      </c>
      <c r="G442" s="140" t="s">
        <v>738</v>
      </c>
      <c r="H442" s="46" t="s">
        <v>738</v>
      </c>
    </row>
    <row r="443" spans="1:8" x14ac:dyDescent="0.35">
      <c r="A443" s="18" t="s">
        <v>1290</v>
      </c>
      <c r="B443" s="18" t="s">
        <v>991</v>
      </c>
      <c r="D443" s="139" t="s">
        <v>286</v>
      </c>
      <c r="E443" s="129" t="s">
        <v>286</v>
      </c>
      <c r="G443" s="140" t="s">
        <v>738</v>
      </c>
      <c r="H443" s="46" t="s">
        <v>738</v>
      </c>
    </row>
    <row r="444" spans="1:8" x14ac:dyDescent="0.35">
      <c r="A444" s="18" t="s">
        <v>1291</v>
      </c>
      <c r="B444" s="18" t="s">
        <v>993</v>
      </c>
      <c r="D444" s="139" t="s">
        <v>286</v>
      </c>
      <c r="E444" s="129" t="s">
        <v>286</v>
      </c>
      <c r="G444" s="140" t="s">
        <v>738</v>
      </c>
      <c r="H444" s="46" t="s">
        <v>738</v>
      </c>
    </row>
    <row r="445" spans="1:8" x14ac:dyDescent="0.35">
      <c r="A445" s="18" t="s">
        <v>1292</v>
      </c>
      <c r="B445" s="18" t="s">
        <v>995</v>
      </c>
      <c r="D445" s="139" t="s">
        <v>286</v>
      </c>
      <c r="E445" s="129" t="s">
        <v>286</v>
      </c>
      <c r="G445" s="140" t="s">
        <v>738</v>
      </c>
      <c r="H445" s="46" t="s">
        <v>738</v>
      </c>
    </row>
    <row r="446" spans="1:8" x14ac:dyDescent="0.35">
      <c r="A446" s="18" t="s">
        <v>1293</v>
      </c>
      <c r="B446" s="18" t="s">
        <v>997</v>
      </c>
      <c r="D446" s="139" t="s">
        <v>286</v>
      </c>
      <c r="E446" s="129" t="s">
        <v>286</v>
      </c>
      <c r="G446" s="140" t="s">
        <v>738</v>
      </c>
      <c r="H446" s="46" t="s">
        <v>738</v>
      </c>
    </row>
    <row r="447" spans="1:8" x14ac:dyDescent="0.35">
      <c r="A447" s="18" t="s">
        <v>1294</v>
      </c>
      <c r="B447" s="18" t="s">
        <v>999</v>
      </c>
      <c r="D447" s="139" t="s">
        <v>286</v>
      </c>
      <c r="E447" s="129" t="s">
        <v>286</v>
      </c>
      <c r="G447" s="140" t="s">
        <v>738</v>
      </c>
      <c r="H447" s="46" t="s">
        <v>738</v>
      </c>
    </row>
    <row r="448" spans="1:8" x14ac:dyDescent="0.35">
      <c r="A448" s="18" t="s">
        <v>1295</v>
      </c>
      <c r="B448" s="18" t="s">
        <v>1001</v>
      </c>
      <c r="D448" s="139" t="s">
        <v>286</v>
      </c>
      <c r="E448" s="129" t="s">
        <v>286</v>
      </c>
      <c r="G448" s="140" t="s">
        <v>738</v>
      </c>
      <c r="H448" s="46" t="s">
        <v>738</v>
      </c>
    </row>
    <row r="449" spans="1:8" x14ac:dyDescent="0.35">
      <c r="A449" s="18" t="s">
        <v>1296</v>
      </c>
      <c r="B449" s="48" t="s">
        <v>315</v>
      </c>
      <c r="C449" s="195"/>
      <c r="D449" s="139">
        <v>0</v>
      </c>
      <c r="E449" s="129">
        <v>0</v>
      </c>
      <c r="G449" s="141">
        <v>0</v>
      </c>
      <c r="H449" s="80">
        <v>0</v>
      </c>
    </row>
    <row r="450" spans="1:8" x14ac:dyDescent="0.35">
      <c r="A450" s="18" t="s">
        <v>1297</v>
      </c>
      <c r="B450" s="51" t="s">
        <v>1004</v>
      </c>
      <c r="C450" s="187"/>
      <c r="D450" s="139"/>
      <c r="E450" s="129"/>
      <c r="G450" s="140" t="s">
        <v>738</v>
      </c>
      <c r="H450" s="46" t="s">
        <v>738</v>
      </c>
    </row>
    <row r="451" spans="1:8" x14ac:dyDescent="0.35">
      <c r="A451" s="18" t="s">
        <v>1298</v>
      </c>
      <c r="B451" s="51" t="s">
        <v>1006</v>
      </c>
      <c r="C451" s="187"/>
      <c r="D451" s="139"/>
      <c r="E451" s="129"/>
      <c r="G451" s="140" t="s">
        <v>738</v>
      </c>
      <c r="H451" s="46" t="s">
        <v>738</v>
      </c>
    </row>
    <row r="452" spans="1:8" x14ac:dyDescent="0.35">
      <c r="A452" s="18" t="s">
        <v>1299</v>
      </c>
      <c r="B452" s="51" t="s">
        <v>1008</v>
      </c>
      <c r="C452" s="187"/>
      <c r="D452" s="139"/>
      <c r="E452" s="129"/>
      <c r="G452" s="140" t="s">
        <v>738</v>
      </c>
      <c r="H452" s="46" t="s">
        <v>738</v>
      </c>
    </row>
    <row r="453" spans="1:8" x14ac:dyDescent="0.35">
      <c r="A453" s="18" t="s">
        <v>1300</v>
      </c>
      <c r="B453" s="51" t="s">
        <v>1010</v>
      </c>
      <c r="C453" s="187"/>
      <c r="D453" s="139"/>
      <c r="E453" s="129"/>
      <c r="G453" s="140" t="s">
        <v>738</v>
      </c>
      <c r="H453" s="46" t="s">
        <v>738</v>
      </c>
    </row>
    <row r="454" spans="1:8" x14ac:dyDescent="0.35">
      <c r="A454" s="18" t="s">
        <v>1301</v>
      </c>
      <c r="B454" s="51" t="s">
        <v>1012</v>
      </c>
      <c r="C454" s="187"/>
      <c r="D454" s="139"/>
      <c r="E454" s="129"/>
      <c r="G454" s="140" t="s">
        <v>738</v>
      </c>
      <c r="H454" s="46" t="s">
        <v>738</v>
      </c>
    </row>
    <row r="455" spans="1:8" x14ac:dyDescent="0.35">
      <c r="A455" s="18" t="s">
        <v>1302</v>
      </c>
      <c r="B455" s="51" t="s">
        <v>1014</v>
      </c>
      <c r="C455" s="187"/>
      <c r="D455" s="139"/>
      <c r="E455" s="129"/>
      <c r="G455" s="140" t="s">
        <v>738</v>
      </c>
      <c r="H455" s="46" t="s">
        <v>738</v>
      </c>
    </row>
    <row r="456" spans="1:8" x14ac:dyDescent="0.35">
      <c r="A456" s="18" t="s">
        <v>1303</v>
      </c>
      <c r="B456" s="51"/>
      <c r="C456" s="187"/>
      <c r="G456" s="140"/>
      <c r="H456" s="46"/>
    </row>
    <row r="457" spans="1:8" x14ac:dyDescent="0.35">
      <c r="A457" s="18" t="s">
        <v>1304</v>
      </c>
      <c r="B457" s="51"/>
      <c r="C457" s="187"/>
      <c r="G457" s="140"/>
      <c r="H457" s="46"/>
    </row>
    <row r="458" spans="1:8" x14ac:dyDescent="0.35">
      <c r="A458" s="18" t="s">
        <v>1305</v>
      </c>
      <c r="B458" s="51"/>
      <c r="C458" s="187"/>
      <c r="G458" s="140"/>
      <c r="H458" s="80"/>
    </row>
    <row r="459" spans="1:8" x14ac:dyDescent="0.35">
      <c r="A459" s="36"/>
      <c r="B459" s="36" t="s">
        <v>1306</v>
      </c>
      <c r="C459" s="196"/>
      <c r="D459" s="137" t="s">
        <v>1307</v>
      </c>
      <c r="E459" s="137"/>
      <c r="F459" s="137"/>
      <c r="G459" s="137"/>
      <c r="H459" s="39"/>
    </row>
    <row r="460" spans="1:8" x14ac:dyDescent="0.35">
      <c r="A460" s="18" t="s">
        <v>1308</v>
      </c>
      <c r="B460" s="32" t="s">
        <v>1309</v>
      </c>
      <c r="C460" s="189"/>
      <c r="D460" s="141" t="s">
        <v>250</v>
      </c>
      <c r="H460" s="18"/>
    </row>
    <row r="461" spans="1:8" x14ac:dyDescent="0.35">
      <c r="A461" s="18" t="s">
        <v>1310</v>
      </c>
      <c r="B461" s="32" t="s">
        <v>1311</v>
      </c>
      <c r="C461" s="189"/>
      <c r="D461" s="141" t="s">
        <v>250</v>
      </c>
      <c r="H461" s="18"/>
    </row>
    <row r="462" spans="1:8" x14ac:dyDescent="0.35">
      <c r="A462" s="18" t="s">
        <v>1312</v>
      </c>
      <c r="B462" s="32" t="s">
        <v>1313</v>
      </c>
      <c r="C462" s="189"/>
      <c r="D462" s="141" t="s">
        <v>250</v>
      </c>
      <c r="H462" s="18"/>
    </row>
    <row r="463" spans="1:8" x14ac:dyDescent="0.35">
      <c r="A463" s="18" t="s">
        <v>1314</v>
      </c>
      <c r="B463" s="32" t="s">
        <v>1315</v>
      </c>
      <c r="C463" s="189"/>
      <c r="D463" s="141" t="s">
        <v>250</v>
      </c>
      <c r="H463" s="18"/>
    </row>
    <row r="464" spans="1:8" x14ac:dyDescent="0.35">
      <c r="A464" s="18" t="s">
        <v>1316</v>
      </c>
      <c r="B464" s="32" t="s">
        <v>1317</v>
      </c>
      <c r="C464" s="189"/>
      <c r="D464" s="141" t="s">
        <v>250</v>
      </c>
      <c r="H464" s="18"/>
    </row>
    <row r="465" spans="1:8" x14ac:dyDescent="0.35">
      <c r="A465" s="18" t="s">
        <v>1318</v>
      </c>
      <c r="B465" s="32" t="s">
        <v>1319</v>
      </c>
      <c r="C465" s="189"/>
      <c r="D465" s="141" t="s">
        <v>250</v>
      </c>
      <c r="H465" s="18"/>
    </row>
    <row r="466" spans="1:8" x14ac:dyDescent="0.35">
      <c r="A466" s="18" t="s">
        <v>1320</v>
      </c>
      <c r="B466" s="32" t="s">
        <v>1321</v>
      </c>
      <c r="C466" s="189"/>
      <c r="D466" s="141" t="s">
        <v>250</v>
      </c>
      <c r="H466" s="18"/>
    </row>
    <row r="467" spans="1:8" x14ac:dyDescent="0.35">
      <c r="A467" s="18" t="s">
        <v>1322</v>
      </c>
      <c r="B467" s="32" t="s">
        <v>1323</v>
      </c>
      <c r="C467" s="189"/>
      <c r="D467" s="141" t="s">
        <v>250</v>
      </c>
      <c r="H467" s="18"/>
    </row>
    <row r="468" spans="1:8" x14ac:dyDescent="0.35">
      <c r="A468" s="18" t="s">
        <v>1324</v>
      </c>
      <c r="B468" s="32" t="s">
        <v>1325</v>
      </c>
      <c r="C468" s="189"/>
      <c r="D468" s="141" t="s">
        <v>250</v>
      </c>
      <c r="H468" s="18"/>
    </row>
    <row r="469" spans="1:8" x14ac:dyDescent="0.35">
      <c r="A469" s="18" t="s">
        <v>1326</v>
      </c>
      <c r="B469" s="32" t="s">
        <v>1327</v>
      </c>
      <c r="C469" s="189"/>
      <c r="D469" s="141" t="s">
        <v>250</v>
      </c>
      <c r="H469" s="18"/>
    </row>
    <row r="470" spans="1:8" x14ac:dyDescent="0.35">
      <c r="A470" s="18" t="s">
        <v>1328</v>
      </c>
      <c r="B470" s="32" t="s">
        <v>1329</v>
      </c>
      <c r="C470" s="189"/>
      <c r="D470" s="141" t="s">
        <v>250</v>
      </c>
      <c r="H470" s="18"/>
    </row>
    <row r="471" spans="1:8" x14ac:dyDescent="0.35">
      <c r="A471" s="18" t="s">
        <v>1330</v>
      </c>
      <c r="B471" s="32" t="s">
        <v>1331</v>
      </c>
      <c r="C471" s="189"/>
      <c r="D471" s="141" t="s">
        <v>250</v>
      </c>
      <c r="H471" s="18"/>
    </row>
    <row r="472" spans="1:8" x14ac:dyDescent="0.35">
      <c r="A472" s="18" t="s">
        <v>1332</v>
      </c>
      <c r="B472" s="32" t="s">
        <v>313</v>
      </c>
      <c r="C472" s="189"/>
      <c r="D472" s="141" t="s">
        <v>250</v>
      </c>
      <c r="H472" s="18"/>
    </row>
    <row r="473" spans="1:8" x14ac:dyDescent="0.35">
      <c r="A473" s="18" t="s">
        <v>1333</v>
      </c>
      <c r="B473" s="51" t="s">
        <v>1334</v>
      </c>
      <c r="C473" s="187"/>
      <c r="D473" s="141"/>
      <c r="H473" s="18"/>
    </row>
    <row r="474" spans="1:8" x14ac:dyDescent="0.35">
      <c r="A474" s="18" t="s">
        <v>1335</v>
      </c>
      <c r="B474" s="51" t="s">
        <v>317</v>
      </c>
      <c r="C474" s="187"/>
      <c r="D474" s="141"/>
      <c r="H474" s="18"/>
    </row>
    <row r="475" spans="1:8" x14ac:dyDescent="0.35">
      <c r="A475" s="18" t="s">
        <v>1336</v>
      </c>
      <c r="B475" s="51" t="s">
        <v>317</v>
      </c>
      <c r="C475" s="187"/>
      <c r="D475" s="141"/>
      <c r="H475" s="18"/>
    </row>
    <row r="476" spans="1:8" x14ac:dyDescent="0.35">
      <c r="A476" s="18" t="s">
        <v>1337</v>
      </c>
      <c r="B476" s="51" t="s">
        <v>317</v>
      </c>
      <c r="C476" s="187"/>
      <c r="D476" s="141"/>
      <c r="H476" s="18"/>
    </row>
    <row r="477" spans="1:8" x14ac:dyDescent="0.35">
      <c r="A477" s="18" t="s">
        <v>1338</v>
      </c>
      <c r="B477" s="51" t="s">
        <v>317</v>
      </c>
      <c r="C477" s="187"/>
      <c r="D477" s="141"/>
      <c r="H477" s="18"/>
    </row>
    <row r="478" spans="1:8" x14ac:dyDescent="0.35">
      <c r="A478" s="18" t="s">
        <v>1339</v>
      </c>
      <c r="B478" s="51" t="s">
        <v>317</v>
      </c>
      <c r="C478" s="187"/>
      <c r="D478" s="141"/>
      <c r="H478" s="18"/>
    </row>
    <row r="479" spans="1:8" x14ac:dyDescent="0.35">
      <c r="A479" s="18" t="s">
        <v>1340</v>
      </c>
      <c r="B479" s="51" t="s">
        <v>317</v>
      </c>
      <c r="C479" s="187"/>
      <c r="D479" s="141"/>
      <c r="H479" s="18"/>
    </row>
    <row r="480" spans="1:8" x14ac:dyDescent="0.35">
      <c r="A480" s="18" t="s">
        <v>1341</v>
      </c>
      <c r="B480" s="51" t="s">
        <v>317</v>
      </c>
      <c r="C480" s="187"/>
      <c r="D480" s="141"/>
      <c r="H480" s="18"/>
    </row>
    <row r="481" spans="1:8" x14ac:dyDescent="0.35">
      <c r="A481" s="18" t="s">
        <v>1342</v>
      </c>
      <c r="B481" s="51" t="s">
        <v>317</v>
      </c>
      <c r="C481" s="187"/>
      <c r="D481" s="141"/>
      <c r="H481" s="18"/>
    </row>
    <row r="482" spans="1:8" x14ac:dyDescent="0.35">
      <c r="A482" s="18" t="s">
        <v>1343</v>
      </c>
      <c r="B482" s="51" t="s">
        <v>317</v>
      </c>
      <c r="C482" s="187"/>
      <c r="D482" s="141"/>
      <c r="H482" s="18"/>
    </row>
    <row r="483" spans="1:8" x14ac:dyDescent="0.35">
      <c r="A483" s="18" t="s">
        <v>1344</v>
      </c>
      <c r="B483" s="51" t="s">
        <v>317</v>
      </c>
      <c r="C483" s="187"/>
      <c r="D483" s="141"/>
      <c r="H483" s="18"/>
    </row>
    <row r="484" spans="1:8" x14ac:dyDescent="0.35">
      <c r="A484" s="18" t="s">
        <v>1345</v>
      </c>
      <c r="B484" s="51" t="s">
        <v>317</v>
      </c>
      <c r="C484" s="187"/>
      <c r="D484" s="141"/>
    </row>
    <row r="485" spans="1:8" x14ac:dyDescent="0.35">
      <c r="A485" s="18" t="s">
        <v>1346</v>
      </c>
      <c r="B485" s="51" t="s">
        <v>317</v>
      </c>
      <c r="C485" s="187"/>
      <c r="D485" s="141"/>
    </row>
    <row r="486" spans="1:8" x14ac:dyDescent="0.35">
      <c r="A486" s="18" t="s">
        <v>1347</v>
      </c>
      <c r="B486" s="51" t="s">
        <v>317</v>
      </c>
      <c r="C486" s="187"/>
      <c r="D486" s="141"/>
    </row>
    <row r="487" spans="1:8" x14ac:dyDescent="0.35">
      <c r="A487" s="62"/>
      <c r="B487" s="62" t="s">
        <v>1348</v>
      </c>
      <c r="C487" s="190"/>
      <c r="D487" s="137" t="s">
        <v>279</v>
      </c>
      <c r="E487" s="137" t="s">
        <v>1349</v>
      </c>
      <c r="F487" s="137"/>
      <c r="G487" s="137" t="s">
        <v>793</v>
      </c>
      <c r="H487" s="36" t="s">
        <v>1350</v>
      </c>
    </row>
    <row r="488" spans="1:8" x14ac:dyDescent="0.35">
      <c r="A488" s="18" t="s">
        <v>1351</v>
      </c>
      <c r="B488" s="32" t="s">
        <v>891</v>
      </c>
      <c r="C488" s="189"/>
      <c r="D488" s="139" t="s">
        <v>250</v>
      </c>
      <c r="E488" s="129" t="s">
        <v>250</v>
      </c>
      <c r="F488" s="135"/>
      <c r="G488" s="140" t="s">
        <v>738</v>
      </c>
      <c r="H488" s="46" t="s">
        <v>738</v>
      </c>
    </row>
    <row r="489" spans="1:8" x14ac:dyDescent="0.35">
      <c r="A489" s="18" t="s">
        <v>1352</v>
      </c>
      <c r="B489" s="32" t="s">
        <v>891</v>
      </c>
      <c r="C489" s="189"/>
      <c r="D489" s="139" t="s">
        <v>250</v>
      </c>
      <c r="E489" s="129" t="s">
        <v>250</v>
      </c>
      <c r="F489" s="135"/>
      <c r="G489" s="140" t="s">
        <v>738</v>
      </c>
      <c r="H489" s="46" t="s">
        <v>738</v>
      </c>
    </row>
    <row r="490" spans="1:8" x14ac:dyDescent="0.35">
      <c r="A490" s="18" t="s">
        <v>1353</v>
      </c>
      <c r="B490" s="32" t="s">
        <v>891</v>
      </c>
      <c r="C490" s="189"/>
      <c r="D490" s="139" t="s">
        <v>250</v>
      </c>
      <c r="E490" s="129" t="s">
        <v>250</v>
      </c>
      <c r="F490" s="135"/>
      <c r="G490" s="140" t="s">
        <v>738</v>
      </c>
      <c r="H490" s="46" t="s">
        <v>738</v>
      </c>
    </row>
    <row r="491" spans="1:8" x14ac:dyDescent="0.35">
      <c r="A491" s="18" t="s">
        <v>1354</v>
      </c>
      <c r="B491" s="32" t="s">
        <v>891</v>
      </c>
      <c r="C491" s="189"/>
      <c r="D491" s="139" t="s">
        <v>250</v>
      </c>
      <c r="E491" s="129" t="s">
        <v>250</v>
      </c>
      <c r="F491" s="135"/>
      <c r="G491" s="140" t="s">
        <v>738</v>
      </c>
      <c r="H491" s="46" t="s">
        <v>738</v>
      </c>
    </row>
    <row r="492" spans="1:8" x14ac:dyDescent="0.35">
      <c r="A492" s="18" t="s">
        <v>1355</v>
      </c>
      <c r="B492" s="32" t="s">
        <v>891</v>
      </c>
      <c r="C492" s="189"/>
      <c r="D492" s="139" t="s">
        <v>250</v>
      </c>
      <c r="E492" s="129" t="s">
        <v>250</v>
      </c>
      <c r="F492" s="135"/>
      <c r="G492" s="140" t="s">
        <v>738</v>
      </c>
      <c r="H492" s="46" t="s">
        <v>738</v>
      </c>
    </row>
    <row r="493" spans="1:8" x14ac:dyDescent="0.35">
      <c r="A493" s="18" t="s">
        <v>1356</v>
      </c>
      <c r="B493" s="32" t="s">
        <v>891</v>
      </c>
      <c r="C493" s="189"/>
      <c r="D493" s="139" t="s">
        <v>250</v>
      </c>
      <c r="E493" s="129" t="s">
        <v>250</v>
      </c>
      <c r="F493" s="135"/>
      <c r="G493" s="140" t="s">
        <v>738</v>
      </c>
      <c r="H493" s="46" t="s">
        <v>738</v>
      </c>
    </row>
    <row r="494" spans="1:8" x14ac:dyDescent="0.35">
      <c r="A494" s="18" t="s">
        <v>1357</v>
      </c>
      <c r="B494" s="32" t="s">
        <v>891</v>
      </c>
      <c r="C494" s="189"/>
      <c r="D494" s="139" t="s">
        <v>250</v>
      </c>
      <c r="E494" s="129" t="s">
        <v>250</v>
      </c>
      <c r="F494" s="135"/>
      <c r="G494" s="140" t="s">
        <v>738</v>
      </c>
      <c r="H494" s="46" t="s">
        <v>738</v>
      </c>
    </row>
    <row r="495" spans="1:8" x14ac:dyDescent="0.35">
      <c r="A495" s="18" t="s">
        <v>1358</v>
      </c>
      <c r="B495" s="32" t="s">
        <v>891</v>
      </c>
      <c r="C495" s="189"/>
      <c r="D495" s="139" t="s">
        <v>250</v>
      </c>
      <c r="E495" s="129" t="s">
        <v>250</v>
      </c>
      <c r="F495" s="135"/>
      <c r="G495" s="140" t="s">
        <v>738</v>
      </c>
      <c r="H495" s="46" t="s">
        <v>738</v>
      </c>
    </row>
    <row r="496" spans="1:8" x14ac:dyDescent="0.35">
      <c r="A496" s="18" t="s">
        <v>1359</v>
      </c>
      <c r="B496" s="32" t="s">
        <v>891</v>
      </c>
      <c r="C496" s="189"/>
      <c r="D496" s="139" t="s">
        <v>250</v>
      </c>
      <c r="E496" s="129" t="s">
        <v>250</v>
      </c>
      <c r="F496" s="135"/>
      <c r="G496" s="140" t="s">
        <v>738</v>
      </c>
      <c r="H496" s="46" t="s">
        <v>738</v>
      </c>
    </row>
    <row r="497" spans="1:8" x14ac:dyDescent="0.35">
      <c r="A497" s="18" t="s">
        <v>1360</v>
      </c>
      <c r="B497" s="32" t="s">
        <v>891</v>
      </c>
      <c r="C497" s="189"/>
      <c r="D497" s="139" t="s">
        <v>250</v>
      </c>
      <c r="E497" s="129" t="s">
        <v>250</v>
      </c>
      <c r="F497" s="135"/>
      <c r="G497" s="140" t="s">
        <v>738</v>
      </c>
      <c r="H497" s="46" t="s">
        <v>738</v>
      </c>
    </row>
    <row r="498" spans="1:8" x14ac:dyDescent="0.35">
      <c r="A498" s="18" t="s">
        <v>1361</v>
      </c>
      <c r="B498" s="32" t="s">
        <v>891</v>
      </c>
      <c r="C498" s="189"/>
      <c r="D498" s="139" t="s">
        <v>250</v>
      </c>
      <c r="E498" s="129" t="s">
        <v>250</v>
      </c>
      <c r="F498" s="135"/>
      <c r="G498" s="140" t="s">
        <v>738</v>
      </c>
      <c r="H498" s="46" t="s">
        <v>738</v>
      </c>
    </row>
    <row r="499" spans="1:8" x14ac:dyDescent="0.35">
      <c r="A499" s="18" t="s">
        <v>1362</v>
      </c>
      <c r="B499" s="32" t="s">
        <v>891</v>
      </c>
      <c r="C499" s="189"/>
      <c r="D499" s="139" t="s">
        <v>250</v>
      </c>
      <c r="E499" s="129" t="s">
        <v>250</v>
      </c>
      <c r="F499" s="135"/>
      <c r="G499" s="140" t="s">
        <v>738</v>
      </c>
      <c r="H499" s="46" t="s">
        <v>738</v>
      </c>
    </row>
    <row r="500" spans="1:8" x14ac:dyDescent="0.35">
      <c r="A500" s="18" t="s">
        <v>1363</v>
      </c>
      <c r="B500" s="32" t="s">
        <v>891</v>
      </c>
      <c r="C500" s="189"/>
      <c r="D500" s="139" t="s">
        <v>250</v>
      </c>
      <c r="E500" s="129" t="s">
        <v>250</v>
      </c>
      <c r="F500" s="135"/>
      <c r="G500" s="140" t="s">
        <v>738</v>
      </c>
      <c r="H500" s="46" t="s">
        <v>738</v>
      </c>
    </row>
    <row r="501" spans="1:8" x14ac:dyDescent="0.35">
      <c r="A501" s="18" t="s">
        <v>1364</v>
      </c>
      <c r="B501" s="32" t="s">
        <v>891</v>
      </c>
      <c r="C501" s="189"/>
      <c r="D501" s="139" t="s">
        <v>250</v>
      </c>
      <c r="E501" s="129" t="s">
        <v>250</v>
      </c>
      <c r="F501" s="135"/>
      <c r="G501" s="140" t="s">
        <v>738</v>
      </c>
      <c r="H501" s="46" t="s">
        <v>738</v>
      </c>
    </row>
    <row r="502" spans="1:8" x14ac:dyDescent="0.35">
      <c r="A502" s="18" t="s">
        <v>1365</v>
      </c>
      <c r="B502" s="32" t="s">
        <v>891</v>
      </c>
      <c r="C502" s="189"/>
      <c r="D502" s="139" t="s">
        <v>250</v>
      </c>
      <c r="E502" s="129" t="s">
        <v>250</v>
      </c>
      <c r="F502" s="135"/>
      <c r="G502" s="140" t="s">
        <v>738</v>
      </c>
      <c r="H502" s="46" t="s">
        <v>738</v>
      </c>
    </row>
    <row r="503" spans="1:8" x14ac:dyDescent="0.35">
      <c r="A503" s="18" t="s">
        <v>1366</v>
      </c>
      <c r="B503" s="32" t="s">
        <v>891</v>
      </c>
      <c r="C503" s="189"/>
      <c r="D503" s="139" t="s">
        <v>250</v>
      </c>
      <c r="E503" s="129" t="s">
        <v>250</v>
      </c>
      <c r="F503" s="135"/>
      <c r="G503" s="140" t="s">
        <v>738</v>
      </c>
      <c r="H503" s="46" t="s">
        <v>738</v>
      </c>
    </row>
    <row r="504" spans="1:8" x14ac:dyDescent="0.35">
      <c r="A504" s="18" t="s">
        <v>1367</v>
      </c>
      <c r="B504" s="32" t="s">
        <v>891</v>
      </c>
      <c r="C504" s="189"/>
      <c r="D504" s="139" t="s">
        <v>250</v>
      </c>
      <c r="E504" s="129" t="s">
        <v>250</v>
      </c>
      <c r="F504" s="135"/>
      <c r="G504" s="140" t="s">
        <v>738</v>
      </c>
      <c r="H504" s="46" t="s">
        <v>738</v>
      </c>
    </row>
    <row r="505" spans="1:8" x14ac:dyDescent="0.35">
      <c r="A505" s="18" t="s">
        <v>1368</v>
      </c>
      <c r="B505" s="32" t="s">
        <v>1097</v>
      </c>
      <c r="C505" s="189"/>
      <c r="D505" s="139" t="s">
        <v>250</v>
      </c>
      <c r="E505" s="129" t="s">
        <v>250</v>
      </c>
      <c r="F505" s="135"/>
      <c r="G505" s="140" t="s">
        <v>738</v>
      </c>
      <c r="H505" s="46" t="s">
        <v>738</v>
      </c>
    </row>
    <row r="506" spans="1:8" x14ac:dyDescent="0.35">
      <c r="A506" s="18" t="s">
        <v>1369</v>
      </c>
      <c r="B506" s="32" t="s">
        <v>315</v>
      </c>
      <c r="C506" s="189"/>
      <c r="D506" s="139">
        <v>0</v>
      </c>
      <c r="E506" s="129">
        <v>0</v>
      </c>
      <c r="F506" s="135"/>
      <c r="G506" s="141">
        <v>0</v>
      </c>
      <c r="H506" s="80">
        <v>0</v>
      </c>
    </row>
    <row r="507" spans="1:8" x14ac:dyDescent="0.35">
      <c r="A507" s="18" t="s">
        <v>1370</v>
      </c>
      <c r="B507" s="32"/>
      <c r="C507" s="189"/>
      <c r="F507" s="135"/>
      <c r="G507" s="135"/>
      <c r="H507" s="21"/>
    </row>
    <row r="508" spans="1:8" x14ac:dyDescent="0.35">
      <c r="A508" s="18" t="s">
        <v>1371</v>
      </c>
      <c r="B508" s="32"/>
      <c r="C508" s="189"/>
      <c r="F508" s="135"/>
      <c r="G508" s="135"/>
      <c r="H508" s="21"/>
    </row>
    <row r="509" spans="1:8" x14ac:dyDescent="0.35">
      <c r="A509" s="18" t="s">
        <v>1372</v>
      </c>
      <c r="B509" s="32"/>
      <c r="C509" s="189"/>
      <c r="F509" s="135"/>
      <c r="G509" s="135"/>
      <c r="H509" s="21"/>
    </row>
    <row r="510" spans="1:8" x14ac:dyDescent="0.35">
      <c r="A510" s="62"/>
      <c r="B510" s="62" t="s">
        <v>1373</v>
      </c>
      <c r="C510" s="190"/>
      <c r="D510" s="137" t="s">
        <v>279</v>
      </c>
      <c r="E510" s="137" t="s">
        <v>1349</v>
      </c>
      <c r="F510" s="137"/>
      <c r="G510" s="137" t="s">
        <v>793</v>
      </c>
      <c r="H510" s="36" t="s">
        <v>1350</v>
      </c>
    </row>
    <row r="511" spans="1:8" x14ac:dyDescent="0.35">
      <c r="A511" s="18" t="s">
        <v>1374</v>
      </c>
      <c r="B511" s="32" t="s">
        <v>891</v>
      </c>
      <c r="C511" s="189"/>
      <c r="D511" s="139" t="s">
        <v>250</v>
      </c>
      <c r="E511" s="129" t="s">
        <v>250</v>
      </c>
      <c r="F511" s="135"/>
      <c r="G511" s="140" t="s">
        <v>738</v>
      </c>
      <c r="H511" s="46" t="s">
        <v>738</v>
      </c>
    </row>
    <row r="512" spans="1:8" x14ac:dyDescent="0.35">
      <c r="A512" s="18" t="s">
        <v>1375</v>
      </c>
      <c r="B512" s="32" t="s">
        <v>891</v>
      </c>
      <c r="C512" s="189"/>
      <c r="D512" s="139" t="s">
        <v>250</v>
      </c>
      <c r="E512" s="129" t="s">
        <v>250</v>
      </c>
      <c r="F512" s="135"/>
      <c r="G512" s="140" t="s">
        <v>738</v>
      </c>
      <c r="H512" s="46" t="s">
        <v>738</v>
      </c>
    </row>
    <row r="513" spans="1:8" x14ac:dyDescent="0.35">
      <c r="A513" s="18" t="s">
        <v>1376</v>
      </c>
      <c r="B513" s="32" t="s">
        <v>891</v>
      </c>
      <c r="C513" s="189"/>
      <c r="D513" s="139" t="s">
        <v>250</v>
      </c>
      <c r="E513" s="129" t="s">
        <v>250</v>
      </c>
      <c r="F513" s="135"/>
      <c r="G513" s="140" t="s">
        <v>738</v>
      </c>
      <c r="H513" s="46" t="s">
        <v>738</v>
      </c>
    </row>
    <row r="514" spans="1:8" x14ac:dyDescent="0.35">
      <c r="A514" s="18" t="s">
        <v>1377</v>
      </c>
      <c r="B514" s="32" t="s">
        <v>891</v>
      </c>
      <c r="C514" s="189"/>
      <c r="D514" s="139" t="s">
        <v>250</v>
      </c>
      <c r="E514" s="129" t="s">
        <v>250</v>
      </c>
      <c r="F514" s="135"/>
      <c r="G514" s="140" t="s">
        <v>738</v>
      </c>
      <c r="H514" s="46" t="s">
        <v>738</v>
      </c>
    </row>
    <row r="515" spans="1:8" x14ac:dyDescent="0.35">
      <c r="A515" s="18" t="s">
        <v>1378</v>
      </c>
      <c r="B515" s="32" t="s">
        <v>891</v>
      </c>
      <c r="C515" s="189"/>
      <c r="D515" s="139" t="s">
        <v>250</v>
      </c>
      <c r="E515" s="129" t="s">
        <v>250</v>
      </c>
      <c r="F515" s="135"/>
      <c r="G515" s="140" t="s">
        <v>738</v>
      </c>
      <c r="H515" s="46" t="s">
        <v>738</v>
      </c>
    </row>
    <row r="516" spans="1:8" x14ac:dyDescent="0.35">
      <c r="A516" s="18" t="s">
        <v>1379</v>
      </c>
      <c r="B516" s="32" t="s">
        <v>891</v>
      </c>
      <c r="C516" s="189"/>
      <c r="D516" s="139" t="s">
        <v>250</v>
      </c>
      <c r="E516" s="129" t="s">
        <v>250</v>
      </c>
      <c r="F516" s="135"/>
      <c r="G516" s="140" t="s">
        <v>738</v>
      </c>
      <c r="H516" s="46" t="s">
        <v>738</v>
      </c>
    </row>
    <row r="517" spans="1:8" x14ac:dyDescent="0.35">
      <c r="A517" s="18" t="s">
        <v>1380</v>
      </c>
      <c r="B517" s="32" t="s">
        <v>891</v>
      </c>
      <c r="C517" s="189"/>
      <c r="D517" s="139" t="s">
        <v>250</v>
      </c>
      <c r="E517" s="129" t="s">
        <v>250</v>
      </c>
      <c r="F517" s="135"/>
      <c r="G517" s="140" t="s">
        <v>738</v>
      </c>
      <c r="H517" s="46" t="s">
        <v>738</v>
      </c>
    </row>
    <row r="518" spans="1:8" x14ac:dyDescent="0.35">
      <c r="A518" s="18" t="s">
        <v>1381</v>
      </c>
      <c r="B518" s="32" t="s">
        <v>891</v>
      </c>
      <c r="C518" s="189"/>
      <c r="D518" s="139" t="s">
        <v>250</v>
      </c>
      <c r="E518" s="129" t="s">
        <v>250</v>
      </c>
      <c r="F518" s="135"/>
      <c r="G518" s="140" t="s">
        <v>738</v>
      </c>
      <c r="H518" s="46" t="s">
        <v>738</v>
      </c>
    </row>
    <row r="519" spans="1:8" x14ac:dyDescent="0.35">
      <c r="A519" s="18" t="s">
        <v>1382</v>
      </c>
      <c r="B519" s="32" t="s">
        <v>891</v>
      </c>
      <c r="C519" s="189"/>
      <c r="D519" s="139" t="s">
        <v>250</v>
      </c>
      <c r="E519" s="129" t="s">
        <v>250</v>
      </c>
      <c r="F519" s="135"/>
      <c r="G519" s="140" t="s">
        <v>738</v>
      </c>
      <c r="H519" s="46" t="s">
        <v>738</v>
      </c>
    </row>
    <row r="520" spans="1:8" x14ac:dyDescent="0.35">
      <c r="A520" s="18" t="s">
        <v>1383</v>
      </c>
      <c r="B520" s="32" t="s">
        <v>891</v>
      </c>
      <c r="C520" s="189"/>
      <c r="D520" s="139" t="s">
        <v>250</v>
      </c>
      <c r="E520" s="129" t="s">
        <v>250</v>
      </c>
      <c r="F520" s="135"/>
      <c r="G520" s="140" t="s">
        <v>738</v>
      </c>
      <c r="H520" s="46" t="s">
        <v>738</v>
      </c>
    </row>
    <row r="521" spans="1:8" x14ac:dyDescent="0.35">
      <c r="A521" s="18" t="s">
        <v>1384</v>
      </c>
      <c r="B521" s="32" t="s">
        <v>891</v>
      </c>
      <c r="C521" s="189"/>
      <c r="D521" s="139" t="s">
        <v>250</v>
      </c>
      <c r="E521" s="129" t="s">
        <v>250</v>
      </c>
      <c r="F521" s="135"/>
      <c r="G521" s="140" t="s">
        <v>738</v>
      </c>
      <c r="H521" s="46" t="s">
        <v>738</v>
      </c>
    </row>
    <row r="522" spans="1:8" x14ac:dyDescent="0.35">
      <c r="A522" s="18" t="s">
        <v>1385</v>
      </c>
      <c r="B522" s="32" t="s">
        <v>891</v>
      </c>
      <c r="C522" s="189"/>
      <c r="D522" s="139" t="s">
        <v>250</v>
      </c>
      <c r="E522" s="129" t="s">
        <v>250</v>
      </c>
      <c r="F522" s="135"/>
      <c r="G522" s="140" t="s">
        <v>738</v>
      </c>
      <c r="H522" s="46" t="s">
        <v>738</v>
      </c>
    </row>
    <row r="523" spans="1:8" x14ac:dyDescent="0.35">
      <c r="A523" s="18" t="s">
        <v>1386</v>
      </c>
      <c r="B523" s="32" t="s">
        <v>891</v>
      </c>
      <c r="C523" s="189"/>
      <c r="D523" s="139" t="s">
        <v>250</v>
      </c>
      <c r="E523" s="129" t="s">
        <v>250</v>
      </c>
      <c r="F523" s="135"/>
      <c r="G523" s="140" t="s">
        <v>738</v>
      </c>
      <c r="H523" s="46" t="s">
        <v>738</v>
      </c>
    </row>
    <row r="524" spans="1:8" x14ac:dyDescent="0.35">
      <c r="A524" s="18" t="s">
        <v>1387</v>
      </c>
      <c r="B524" s="32" t="s">
        <v>891</v>
      </c>
      <c r="C524" s="189"/>
      <c r="D524" s="139" t="s">
        <v>250</v>
      </c>
      <c r="E524" s="129" t="s">
        <v>250</v>
      </c>
      <c r="F524" s="135"/>
      <c r="G524" s="140" t="s">
        <v>738</v>
      </c>
      <c r="H524" s="46" t="s">
        <v>738</v>
      </c>
    </row>
    <row r="525" spans="1:8" x14ac:dyDescent="0.35">
      <c r="A525" s="18" t="s">
        <v>1388</v>
      </c>
      <c r="B525" s="32" t="s">
        <v>891</v>
      </c>
      <c r="C525" s="189"/>
      <c r="D525" s="139" t="s">
        <v>250</v>
      </c>
      <c r="E525" s="129" t="s">
        <v>250</v>
      </c>
      <c r="F525" s="135"/>
      <c r="G525" s="140" t="s">
        <v>738</v>
      </c>
      <c r="H525" s="46" t="s">
        <v>738</v>
      </c>
    </row>
    <row r="526" spans="1:8" x14ac:dyDescent="0.35">
      <c r="A526" s="18" t="s">
        <v>1389</v>
      </c>
      <c r="B526" s="32" t="s">
        <v>891</v>
      </c>
      <c r="C526" s="189"/>
      <c r="D526" s="139" t="s">
        <v>250</v>
      </c>
      <c r="E526" s="129" t="s">
        <v>250</v>
      </c>
      <c r="F526" s="135"/>
      <c r="G526" s="140" t="s">
        <v>738</v>
      </c>
      <c r="H526" s="46" t="s">
        <v>738</v>
      </c>
    </row>
    <row r="527" spans="1:8" x14ac:dyDescent="0.35">
      <c r="A527" s="18" t="s">
        <v>1390</v>
      </c>
      <c r="B527" s="32" t="s">
        <v>891</v>
      </c>
      <c r="C527" s="189"/>
      <c r="D527" s="139" t="s">
        <v>250</v>
      </c>
      <c r="E527" s="129" t="s">
        <v>250</v>
      </c>
      <c r="F527" s="135"/>
      <c r="G527" s="140" t="s">
        <v>738</v>
      </c>
      <c r="H527" s="46" t="s">
        <v>738</v>
      </c>
    </row>
    <row r="528" spans="1:8" x14ac:dyDescent="0.35">
      <c r="A528" s="18" t="s">
        <v>1391</v>
      </c>
      <c r="B528" s="32" t="s">
        <v>1097</v>
      </c>
      <c r="C528" s="189"/>
      <c r="D528" s="139" t="s">
        <v>250</v>
      </c>
      <c r="E528" s="129" t="s">
        <v>250</v>
      </c>
      <c r="F528" s="135"/>
      <c r="G528" s="140" t="s">
        <v>738</v>
      </c>
      <c r="H528" s="46" t="s">
        <v>738</v>
      </c>
    </row>
    <row r="529" spans="1:8" x14ac:dyDescent="0.35">
      <c r="A529" s="18" t="s">
        <v>1392</v>
      </c>
      <c r="B529" s="32" t="s">
        <v>315</v>
      </c>
      <c r="C529" s="189"/>
      <c r="D529" s="139">
        <v>0</v>
      </c>
      <c r="E529" s="129">
        <v>0</v>
      </c>
      <c r="F529" s="135"/>
      <c r="G529" s="141">
        <v>0</v>
      </c>
      <c r="H529" s="80">
        <v>0</v>
      </c>
    </row>
    <row r="530" spans="1:8" x14ac:dyDescent="0.35">
      <c r="A530" s="18" t="s">
        <v>1393</v>
      </c>
      <c r="B530" s="32"/>
      <c r="C530" s="189"/>
      <c r="F530" s="135"/>
      <c r="G530" s="135"/>
      <c r="H530" s="21"/>
    </row>
    <row r="531" spans="1:8" x14ac:dyDescent="0.35">
      <c r="A531" s="18" t="s">
        <v>1394</v>
      </c>
      <c r="B531" s="32"/>
      <c r="C531" s="189"/>
      <c r="F531" s="135"/>
      <c r="G531" s="135"/>
      <c r="H531" s="21"/>
    </row>
    <row r="532" spans="1:8" x14ac:dyDescent="0.35">
      <c r="A532" s="18" t="s">
        <v>1395</v>
      </c>
      <c r="B532" s="32"/>
      <c r="C532" s="189"/>
      <c r="F532" s="135"/>
      <c r="G532" s="135"/>
      <c r="H532" s="21"/>
    </row>
    <row r="533" spans="1:8" x14ac:dyDescent="0.35">
      <c r="A533" s="62"/>
      <c r="B533" s="62" t="s">
        <v>1396</v>
      </c>
      <c r="C533" s="190"/>
      <c r="D533" s="137" t="s">
        <v>279</v>
      </c>
      <c r="E533" s="137" t="s">
        <v>1349</v>
      </c>
      <c r="F533" s="137"/>
      <c r="G533" s="137" t="s">
        <v>793</v>
      </c>
      <c r="H533" s="36" t="s">
        <v>1350</v>
      </c>
    </row>
    <row r="534" spans="1:8" x14ac:dyDescent="0.35">
      <c r="A534" s="18" t="s">
        <v>1397</v>
      </c>
      <c r="B534" s="32" t="s">
        <v>1127</v>
      </c>
      <c r="C534" s="189"/>
      <c r="D534" s="139" t="s">
        <v>250</v>
      </c>
      <c r="E534" s="129" t="s">
        <v>250</v>
      </c>
      <c r="F534" s="135"/>
      <c r="G534" s="140" t="s">
        <v>738</v>
      </c>
      <c r="H534" s="46" t="s">
        <v>738</v>
      </c>
    </row>
    <row r="535" spans="1:8" x14ac:dyDescent="0.35">
      <c r="A535" s="18" t="s">
        <v>1398</v>
      </c>
      <c r="B535" s="32" t="s">
        <v>1129</v>
      </c>
      <c r="C535" s="189"/>
      <c r="D535" s="139" t="s">
        <v>250</v>
      </c>
      <c r="E535" s="129" t="s">
        <v>250</v>
      </c>
      <c r="F535" s="135"/>
      <c r="G535" s="140" t="s">
        <v>738</v>
      </c>
      <c r="H535" s="46" t="s">
        <v>738</v>
      </c>
    </row>
    <row r="536" spans="1:8" x14ac:dyDescent="0.35">
      <c r="A536" s="18" t="s">
        <v>1399</v>
      </c>
      <c r="B536" s="32" t="s">
        <v>1131</v>
      </c>
      <c r="C536" s="189"/>
      <c r="D536" s="139" t="s">
        <v>250</v>
      </c>
      <c r="E536" s="129" t="s">
        <v>250</v>
      </c>
      <c r="F536" s="135"/>
      <c r="G536" s="140" t="s">
        <v>738</v>
      </c>
      <c r="H536" s="46" t="s">
        <v>738</v>
      </c>
    </row>
    <row r="537" spans="1:8" x14ac:dyDescent="0.35">
      <c r="A537" s="18" t="s">
        <v>1400</v>
      </c>
      <c r="B537" s="32" t="s">
        <v>1133</v>
      </c>
      <c r="C537" s="189"/>
      <c r="D537" s="139" t="s">
        <v>250</v>
      </c>
      <c r="E537" s="129" t="s">
        <v>250</v>
      </c>
      <c r="F537" s="135"/>
      <c r="G537" s="140" t="s">
        <v>738</v>
      </c>
      <c r="H537" s="46" t="s">
        <v>738</v>
      </c>
    </row>
    <row r="538" spans="1:8" x14ac:dyDescent="0.35">
      <c r="A538" s="18" t="s">
        <v>1401</v>
      </c>
      <c r="B538" s="32" t="s">
        <v>1135</v>
      </c>
      <c r="C538" s="189"/>
      <c r="D538" s="139" t="s">
        <v>250</v>
      </c>
      <c r="E538" s="129" t="s">
        <v>250</v>
      </c>
      <c r="F538" s="135"/>
      <c r="G538" s="140" t="s">
        <v>738</v>
      </c>
      <c r="H538" s="46" t="s">
        <v>738</v>
      </c>
    </row>
    <row r="539" spans="1:8" x14ac:dyDescent="0.35">
      <c r="A539" s="18" t="s">
        <v>1402</v>
      </c>
      <c r="B539" s="32" t="s">
        <v>1137</v>
      </c>
      <c r="C539" s="189"/>
      <c r="D539" s="139" t="s">
        <v>250</v>
      </c>
      <c r="E539" s="129" t="s">
        <v>250</v>
      </c>
      <c r="F539" s="135"/>
      <c r="G539" s="140" t="s">
        <v>738</v>
      </c>
      <c r="H539" s="46" t="s">
        <v>738</v>
      </c>
    </row>
    <row r="540" spans="1:8" x14ac:dyDescent="0.35">
      <c r="A540" s="18" t="s">
        <v>1403</v>
      </c>
      <c r="B540" s="32" t="s">
        <v>1139</v>
      </c>
      <c r="C540" s="189"/>
      <c r="D540" s="139" t="s">
        <v>250</v>
      </c>
      <c r="E540" s="129" t="s">
        <v>250</v>
      </c>
      <c r="F540" s="135"/>
      <c r="G540" s="140" t="s">
        <v>738</v>
      </c>
      <c r="H540" s="46" t="s">
        <v>738</v>
      </c>
    </row>
    <row r="541" spans="1:8" x14ac:dyDescent="0.35">
      <c r="A541" s="18" t="s">
        <v>1404</v>
      </c>
      <c r="B541" s="32" t="s">
        <v>1141</v>
      </c>
      <c r="C541" s="189"/>
      <c r="D541" s="139" t="s">
        <v>250</v>
      </c>
      <c r="E541" s="129" t="s">
        <v>250</v>
      </c>
      <c r="F541" s="135"/>
      <c r="G541" s="140" t="s">
        <v>738</v>
      </c>
      <c r="H541" s="46" t="s">
        <v>738</v>
      </c>
    </row>
    <row r="542" spans="1:8" x14ac:dyDescent="0.35">
      <c r="A542" s="18" t="s">
        <v>1405</v>
      </c>
      <c r="B542" s="32" t="s">
        <v>1143</v>
      </c>
      <c r="C542" s="189"/>
      <c r="D542" s="139" t="s">
        <v>250</v>
      </c>
      <c r="E542" s="133" t="s">
        <v>250</v>
      </c>
      <c r="F542" s="135"/>
      <c r="G542" s="140" t="s">
        <v>738</v>
      </c>
      <c r="H542" s="46" t="s">
        <v>738</v>
      </c>
    </row>
    <row r="543" spans="1:8" x14ac:dyDescent="0.35">
      <c r="A543" s="18" t="s">
        <v>1406</v>
      </c>
      <c r="B543" s="18" t="s">
        <v>1145</v>
      </c>
      <c r="D543" s="139" t="s">
        <v>250</v>
      </c>
      <c r="E543" s="133" t="s">
        <v>250</v>
      </c>
      <c r="F543" s="69"/>
      <c r="G543" s="140" t="s">
        <v>738</v>
      </c>
      <c r="H543" s="46" t="s">
        <v>738</v>
      </c>
    </row>
    <row r="544" spans="1:8" x14ac:dyDescent="0.35">
      <c r="A544" s="18" t="s">
        <v>1407</v>
      </c>
      <c r="B544" s="18" t="s">
        <v>1147</v>
      </c>
      <c r="D544" s="139" t="s">
        <v>250</v>
      </c>
      <c r="E544" s="133" t="s">
        <v>250</v>
      </c>
      <c r="F544" s="69"/>
      <c r="G544" s="140" t="s">
        <v>738</v>
      </c>
      <c r="H544" s="46" t="s">
        <v>738</v>
      </c>
    </row>
    <row r="545" spans="1:8" x14ac:dyDescent="0.35">
      <c r="A545" s="18" t="s">
        <v>1408</v>
      </c>
      <c r="B545" s="32" t="s">
        <v>1149</v>
      </c>
      <c r="C545" s="189"/>
      <c r="D545" s="139" t="s">
        <v>250</v>
      </c>
      <c r="E545" s="133" t="s">
        <v>250</v>
      </c>
      <c r="F545" s="135"/>
      <c r="G545" s="140" t="s">
        <v>738</v>
      </c>
      <c r="H545" s="46" t="s">
        <v>738</v>
      </c>
    </row>
    <row r="546" spans="1:8" x14ac:dyDescent="0.35">
      <c r="A546" s="18" t="s">
        <v>1409</v>
      </c>
      <c r="B546" s="18" t="s">
        <v>1097</v>
      </c>
      <c r="D546" s="139" t="s">
        <v>250</v>
      </c>
      <c r="E546" s="129" t="s">
        <v>250</v>
      </c>
      <c r="F546" s="135"/>
      <c r="G546" s="140" t="s">
        <v>738</v>
      </c>
      <c r="H546" s="46" t="s">
        <v>738</v>
      </c>
    </row>
    <row r="547" spans="1:8" x14ac:dyDescent="0.35">
      <c r="A547" s="18" t="s">
        <v>1410</v>
      </c>
      <c r="B547" s="32" t="s">
        <v>315</v>
      </c>
      <c r="C547" s="189"/>
      <c r="D547" s="139">
        <v>0</v>
      </c>
      <c r="E547" s="129">
        <v>0</v>
      </c>
      <c r="F547" s="135"/>
      <c r="G547" s="141">
        <v>0</v>
      </c>
      <c r="H547" s="80">
        <v>0</v>
      </c>
    </row>
    <row r="548" spans="1:8" x14ac:dyDescent="0.35">
      <c r="A548" s="18" t="s">
        <v>1411</v>
      </c>
      <c r="B548" s="32"/>
      <c r="C548" s="189"/>
      <c r="D548" s="139"/>
      <c r="E548" s="129"/>
      <c r="F548" s="135"/>
      <c r="G548" s="140"/>
      <c r="H548" s="46"/>
    </row>
    <row r="549" spans="1:8" x14ac:dyDescent="0.35">
      <c r="A549" s="18" t="s">
        <v>1412</v>
      </c>
      <c r="B549" s="32"/>
      <c r="C549" s="189"/>
      <c r="D549" s="139"/>
      <c r="E549" s="129"/>
      <c r="F549" s="135"/>
      <c r="G549" s="140"/>
      <c r="H549" s="46"/>
    </row>
    <row r="550" spans="1:8" x14ac:dyDescent="0.35">
      <c r="A550" s="18" t="s">
        <v>1413</v>
      </c>
      <c r="B550" s="32"/>
      <c r="C550" s="189"/>
      <c r="D550" s="139"/>
      <c r="E550" s="129"/>
      <c r="F550" s="135"/>
      <c r="G550" s="140"/>
      <c r="H550" s="46"/>
    </row>
    <row r="551" spans="1:8" x14ac:dyDescent="0.35">
      <c r="A551" s="18" t="s">
        <v>1414</v>
      </c>
      <c r="B551" s="32"/>
      <c r="C551" s="189"/>
      <c r="D551" s="139"/>
      <c r="E551" s="129"/>
      <c r="F551" s="135"/>
      <c r="G551" s="140"/>
      <c r="H551" s="46"/>
    </row>
    <row r="552" spans="1:8" x14ac:dyDescent="0.35">
      <c r="A552" s="18" t="s">
        <v>1415</v>
      </c>
      <c r="B552" s="32"/>
      <c r="C552" s="189"/>
      <c r="D552" s="139"/>
      <c r="E552" s="129"/>
      <c r="F552" s="135"/>
      <c r="G552" s="140"/>
      <c r="H552" s="46"/>
    </row>
    <row r="553" spans="1:8" x14ac:dyDescent="0.35">
      <c r="A553" s="18" t="s">
        <v>1416</v>
      </c>
      <c r="B553" s="32"/>
      <c r="C553" s="189"/>
      <c r="D553" s="139"/>
      <c r="E553" s="129"/>
      <c r="F553" s="135"/>
      <c r="G553" s="140" t="s">
        <v>738</v>
      </c>
      <c r="H553" s="46" t="s">
        <v>738</v>
      </c>
    </row>
    <row r="554" spans="1:8" x14ac:dyDescent="0.35">
      <c r="A554" s="18" t="s">
        <v>1417</v>
      </c>
      <c r="B554" s="69"/>
      <c r="C554" s="198"/>
      <c r="D554" s="69"/>
      <c r="E554" s="69"/>
      <c r="F554" s="69"/>
      <c r="G554" s="69"/>
      <c r="H554" s="69"/>
    </row>
    <row r="555" spans="1:8" x14ac:dyDescent="0.35">
      <c r="A555" s="18" t="s">
        <v>1418</v>
      </c>
      <c r="B555" s="69"/>
      <c r="C555" s="198"/>
      <c r="D555" s="69"/>
      <c r="E555" s="69"/>
      <c r="F555" s="69"/>
      <c r="G555" s="69"/>
      <c r="H555" s="69"/>
    </row>
    <row r="556" spans="1:8" x14ac:dyDescent="0.35">
      <c r="A556" s="18" t="s">
        <v>1419</v>
      </c>
    </row>
    <row r="557" spans="1:8" x14ac:dyDescent="0.35">
      <c r="A557" s="18" t="s">
        <v>1420</v>
      </c>
    </row>
    <row r="558" spans="1:8" x14ac:dyDescent="0.35">
      <c r="A558" s="62"/>
      <c r="B558" s="62" t="s">
        <v>1421</v>
      </c>
      <c r="C558" s="190"/>
      <c r="D558" s="137" t="s">
        <v>279</v>
      </c>
      <c r="E558" s="137" t="s">
        <v>1077</v>
      </c>
      <c r="F558" s="137"/>
      <c r="G558" s="137" t="s">
        <v>792</v>
      </c>
      <c r="H558" s="36" t="s">
        <v>1350</v>
      </c>
    </row>
    <row r="559" spans="1:8" x14ac:dyDescent="0.35">
      <c r="A559" s="18" t="s">
        <v>1422</v>
      </c>
      <c r="B559" s="32" t="s">
        <v>1180</v>
      </c>
      <c r="C559" s="189"/>
      <c r="D559" s="139" t="s">
        <v>250</v>
      </c>
      <c r="E559" s="129" t="s">
        <v>250</v>
      </c>
      <c r="F559" s="135"/>
      <c r="G559" s="140" t="s">
        <v>738</v>
      </c>
      <c r="H559" s="46" t="s">
        <v>738</v>
      </c>
    </row>
    <row r="560" spans="1:8" x14ac:dyDescent="0.35">
      <c r="A560" s="18" t="s">
        <v>1423</v>
      </c>
      <c r="B560" s="94" t="s">
        <v>1424</v>
      </c>
      <c r="C560" s="199"/>
      <c r="D560" s="139" t="s">
        <v>250</v>
      </c>
      <c r="E560" s="129" t="s">
        <v>250</v>
      </c>
      <c r="F560" s="135"/>
      <c r="G560" s="140" t="s">
        <v>738</v>
      </c>
      <c r="H560" s="46" t="s">
        <v>738</v>
      </c>
    </row>
    <row r="561" spans="1:8" x14ac:dyDescent="0.35">
      <c r="A561" s="18" t="s">
        <v>1425</v>
      </c>
      <c r="B561" s="32" t="s">
        <v>657</v>
      </c>
      <c r="C561" s="189"/>
      <c r="D561" s="139" t="s">
        <v>250</v>
      </c>
      <c r="E561" s="129" t="s">
        <v>250</v>
      </c>
      <c r="F561" s="135"/>
      <c r="G561" s="140" t="s">
        <v>738</v>
      </c>
      <c r="H561" s="46" t="s">
        <v>738</v>
      </c>
    </row>
    <row r="562" spans="1:8" x14ac:dyDescent="0.35">
      <c r="A562" s="18" t="s">
        <v>1426</v>
      </c>
      <c r="B562" s="18" t="s">
        <v>1097</v>
      </c>
      <c r="D562" s="139" t="s">
        <v>250</v>
      </c>
      <c r="E562" s="129" t="s">
        <v>250</v>
      </c>
      <c r="F562" s="135"/>
      <c r="G562" s="140" t="s">
        <v>738</v>
      </c>
      <c r="H562" s="46" t="s">
        <v>738</v>
      </c>
    </row>
    <row r="563" spans="1:8" x14ac:dyDescent="0.35">
      <c r="A563" s="18" t="s">
        <v>1427</v>
      </c>
      <c r="B563" s="32" t="s">
        <v>315</v>
      </c>
      <c r="C563" s="189"/>
      <c r="D563" s="139">
        <v>0</v>
      </c>
      <c r="E563" s="129">
        <v>0</v>
      </c>
      <c r="F563" s="135"/>
      <c r="G563" s="141">
        <v>0</v>
      </c>
      <c r="H563" s="80">
        <v>0</v>
      </c>
    </row>
    <row r="565" spans="1:8" x14ac:dyDescent="0.35">
      <c r="A565" s="62"/>
      <c r="B565" s="62" t="s">
        <v>1450</v>
      </c>
      <c r="C565" s="190"/>
      <c r="D565" s="161" t="s">
        <v>1187</v>
      </c>
      <c r="E565" s="161" t="s">
        <v>1429</v>
      </c>
      <c r="F565" s="161"/>
      <c r="G565" s="161" t="s">
        <v>1189</v>
      </c>
      <c r="H565" s="62"/>
    </row>
    <row r="566" spans="1:8" x14ac:dyDescent="0.35">
      <c r="A566" s="18" t="s">
        <v>1430</v>
      </c>
      <c r="B566" s="32" t="s">
        <v>1309</v>
      </c>
      <c r="C566" s="189"/>
      <c r="D566" s="162" t="s">
        <v>250</v>
      </c>
      <c r="E566" s="159" t="s">
        <v>250</v>
      </c>
      <c r="F566" s="163"/>
      <c r="G566" s="159" t="s">
        <v>250</v>
      </c>
      <c r="H566" s="46" t="s">
        <v>738</v>
      </c>
    </row>
    <row r="567" spans="1:8" x14ac:dyDescent="0.35">
      <c r="A567" s="18" t="s">
        <v>1431</v>
      </c>
      <c r="B567" s="32" t="s">
        <v>1311</v>
      </c>
      <c r="C567" s="189"/>
      <c r="D567" s="162" t="s">
        <v>250</v>
      </c>
      <c r="E567" s="159" t="s">
        <v>250</v>
      </c>
      <c r="F567" s="163"/>
      <c r="G567" s="159" t="s">
        <v>250</v>
      </c>
      <c r="H567" s="46" t="s">
        <v>738</v>
      </c>
    </row>
    <row r="568" spans="1:8" x14ac:dyDescent="0.35">
      <c r="A568" s="18" t="s">
        <v>1432</v>
      </c>
      <c r="B568" s="32" t="s">
        <v>1313</v>
      </c>
      <c r="C568" s="189"/>
      <c r="D568" s="162" t="s">
        <v>250</v>
      </c>
      <c r="E568" s="159" t="s">
        <v>250</v>
      </c>
      <c r="F568" s="163"/>
      <c r="G568" s="159" t="s">
        <v>250</v>
      </c>
      <c r="H568" s="46" t="s">
        <v>738</v>
      </c>
    </row>
    <row r="569" spans="1:8" x14ac:dyDescent="0.35">
      <c r="A569" s="18" t="s">
        <v>1433</v>
      </c>
      <c r="B569" s="32" t="s">
        <v>1315</v>
      </c>
      <c r="C569" s="189"/>
      <c r="D569" s="162" t="s">
        <v>250</v>
      </c>
      <c r="E569" s="159" t="s">
        <v>250</v>
      </c>
      <c r="F569" s="163"/>
      <c r="G569" s="159" t="s">
        <v>250</v>
      </c>
      <c r="H569" s="46" t="s">
        <v>738</v>
      </c>
    </row>
    <row r="570" spans="1:8" x14ac:dyDescent="0.35">
      <c r="A570" s="18" t="s">
        <v>1434</v>
      </c>
      <c r="B570" s="32" t="s">
        <v>1317</v>
      </c>
      <c r="C570" s="189"/>
      <c r="D570" s="162" t="s">
        <v>250</v>
      </c>
      <c r="E570" s="159" t="s">
        <v>250</v>
      </c>
      <c r="F570" s="163"/>
      <c r="G570" s="159" t="s">
        <v>250</v>
      </c>
      <c r="H570" s="46" t="s">
        <v>738</v>
      </c>
    </row>
    <row r="571" spans="1:8" x14ac:dyDescent="0.35">
      <c r="A571" s="18" t="s">
        <v>1435</v>
      </c>
      <c r="B571" s="32" t="s">
        <v>1319</v>
      </c>
      <c r="C571" s="189"/>
      <c r="D571" s="162" t="s">
        <v>250</v>
      </c>
      <c r="E571" s="159" t="s">
        <v>250</v>
      </c>
      <c r="F571" s="163"/>
      <c r="G571" s="159" t="s">
        <v>250</v>
      </c>
      <c r="H571" s="46" t="s">
        <v>738</v>
      </c>
    </row>
    <row r="572" spans="1:8" x14ac:dyDescent="0.35">
      <c r="A572" s="18" t="s">
        <v>1436</v>
      </c>
      <c r="B572" s="32" t="s">
        <v>1321</v>
      </c>
      <c r="C572" s="189"/>
      <c r="D572" s="162" t="s">
        <v>250</v>
      </c>
      <c r="E572" s="159" t="s">
        <v>250</v>
      </c>
      <c r="F572" s="163"/>
      <c r="G572" s="159" t="s">
        <v>250</v>
      </c>
      <c r="H572" s="46" t="s">
        <v>738</v>
      </c>
    </row>
    <row r="573" spans="1:8" x14ac:dyDescent="0.35">
      <c r="A573" s="18" t="s">
        <v>1437</v>
      </c>
      <c r="B573" s="32" t="s">
        <v>1323</v>
      </c>
      <c r="C573" s="189"/>
      <c r="D573" s="162" t="s">
        <v>250</v>
      </c>
      <c r="E573" s="159" t="s">
        <v>250</v>
      </c>
      <c r="F573" s="163"/>
      <c r="G573" s="159" t="s">
        <v>250</v>
      </c>
      <c r="H573" s="46" t="s">
        <v>738</v>
      </c>
    </row>
    <row r="574" spans="1:8" x14ac:dyDescent="0.35">
      <c r="A574" s="18" t="s">
        <v>1438</v>
      </c>
      <c r="B574" s="32" t="s">
        <v>1325</v>
      </c>
      <c r="C574" s="189"/>
      <c r="D574" s="162" t="s">
        <v>250</v>
      </c>
      <c r="E574" s="159" t="s">
        <v>250</v>
      </c>
      <c r="F574" s="163"/>
      <c r="G574" s="159" t="s">
        <v>250</v>
      </c>
      <c r="H574" s="46" t="s">
        <v>738</v>
      </c>
    </row>
    <row r="575" spans="1:8" x14ac:dyDescent="0.35">
      <c r="A575" s="18" t="s">
        <v>1439</v>
      </c>
      <c r="B575" s="32" t="s">
        <v>1327</v>
      </c>
      <c r="C575" s="189"/>
      <c r="D575" s="162" t="s">
        <v>250</v>
      </c>
      <c r="E575" s="159" t="s">
        <v>250</v>
      </c>
      <c r="F575" s="163"/>
      <c r="G575" s="159" t="s">
        <v>250</v>
      </c>
      <c r="H575" s="46" t="s">
        <v>738</v>
      </c>
    </row>
    <row r="576" spans="1:8" x14ac:dyDescent="0.35">
      <c r="A576" s="18" t="s">
        <v>1440</v>
      </c>
      <c r="B576" s="32" t="s">
        <v>1329</v>
      </c>
      <c r="C576" s="189"/>
      <c r="D576" s="162" t="s">
        <v>250</v>
      </c>
      <c r="E576" s="159" t="s">
        <v>250</v>
      </c>
      <c r="F576" s="163"/>
      <c r="G576" s="159" t="s">
        <v>250</v>
      </c>
      <c r="H576" s="46" t="s">
        <v>738</v>
      </c>
    </row>
    <row r="577" spans="1:8" x14ac:dyDescent="0.35">
      <c r="A577" s="18" t="s">
        <v>1441</v>
      </c>
      <c r="B577" s="32" t="s">
        <v>1331</v>
      </c>
      <c r="C577" s="189"/>
      <c r="D577" s="162" t="s">
        <v>250</v>
      </c>
      <c r="E577" s="159" t="s">
        <v>250</v>
      </c>
      <c r="F577" s="163"/>
      <c r="G577" s="159" t="s">
        <v>250</v>
      </c>
      <c r="H577" s="46" t="s">
        <v>738</v>
      </c>
    </row>
    <row r="578" spans="1:8" x14ac:dyDescent="0.35">
      <c r="A578" s="18" t="s">
        <v>1442</v>
      </c>
      <c r="B578" s="32" t="s">
        <v>313</v>
      </c>
      <c r="C578" s="189"/>
      <c r="D578" s="162" t="s">
        <v>250</v>
      </c>
      <c r="E578" s="159" t="s">
        <v>250</v>
      </c>
      <c r="F578" s="163"/>
      <c r="G578" s="159" t="s">
        <v>250</v>
      </c>
      <c r="H578" s="46" t="s">
        <v>738</v>
      </c>
    </row>
    <row r="579" spans="1:8" x14ac:dyDescent="0.35">
      <c r="A579" s="18" t="s">
        <v>1443</v>
      </c>
      <c r="B579" s="32" t="s">
        <v>1097</v>
      </c>
      <c r="C579" s="189"/>
      <c r="D579" s="162" t="s">
        <v>250</v>
      </c>
      <c r="E579" s="159" t="s">
        <v>250</v>
      </c>
      <c r="F579" s="163"/>
      <c r="G579" s="159" t="s">
        <v>250</v>
      </c>
      <c r="H579" s="46" t="s">
        <v>738</v>
      </c>
    </row>
    <row r="580" spans="1:8" x14ac:dyDescent="0.35">
      <c r="A580" s="18" t="s">
        <v>1444</v>
      </c>
      <c r="B580" s="32" t="s">
        <v>315</v>
      </c>
      <c r="C580" s="189"/>
      <c r="D580" s="139">
        <v>0</v>
      </c>
      <c r="E580" s="133">
        <v>0</v>
      </c>
      <c r="F580" s="130"/>
      <c r="G580" s="139"/>
      <c r="H580" s="46" t="s">
        <v>738</v>
      </c>
    </row>
    <row r="581" spans="1:8" x14ac:dyDescent="0.35">
      <c r="A581" s="18" t="s">
        <v>1445</v>
      </c>
      <c r="B581" s="18" t="s">
        <v>1200</v>
      </c>
      <c r="D581" s="69"/>
      <c r="E581" s="69"/>
      <c r="F581" s="69"/>
      <c r="G581" s="159" t="s">
        <v>250</v>
      </c>
      <c r="H581" s="46" t="s">
        <v>738</v>
      </c>
    </row>
    <row r="582" spans="1:8" x14ac:dyDescent="0.35">
      <c r="A582" s="18" t="s">
        <v>1446</v>
      </c>
      <c r="B582" s="32"/>
      <c r="C582" s="189"/>
      <c r="D582" s="139"/>
      <c r="E582" s="129"/>
      <c r="F582" s="130"/>
      <c r="G582" s="140"/>
      <c r="H582" s="46" t="s">
        <v>738</v>
      </c>
    </row>
    <row r="583" spans="1:8" x14ac:dyDescent="0.35">
      <c r="A583" s="18" t="s">
        <v>1447</v>
      </c>
      <c r="B583" s="32"/>
      <c r="C583" s="189"/>
      <c r="D583" s="139"/>
      <c r="E583" s="129"/>
      <c r="F583" s="130"/>
      <c r="G583" s="140"/>
      <c r="H583" s="46" t="s">
        <v>738</v>
      </c>
    </row>
    <row r="584" spans="1:8" x14ac:dyDescent="0.35">
      <c r="A584" s="18" t="s">
        <v>1448</v>
      </c>
      <c r="B584" s="32"/>
      <c r="C584" s="189"/>
      <c r="D584" s="139"/>
      <c r="E584" s="129"/>
      <c r="F584" s="130"/>
      <c r="G584" s="140"/>
      <c r="H584" s="46" t="s">
        <v>738</v>
      </c>
    </row>
  </sheetData>
  <protectedRanges>
    <protectedRange sqref="D387:E387 G387:H387 B390:E413 D416:E416 G416:H416 D419:E426 B428:E436 G428:H436 D438:E438 G438:H438 D441:E448 B450:E458 G450:H458 G460:H486 D460:E486 B473:C486" name="Mortgage Assets III"/>
    <protectedRange sqref="B115:C120 B125:C130 B137:C140 D149:E149 G149:H149 D178:E178 B152:E175 G132:G140 G142:G146 G112:G120 G122:G130 D112:E120 D122:E130 D132:E140 E142:E146 D143 B143:B146 C144:D146" name="Mortgage Assets II"/>
    <protectedRange sqref="D178:E178 D181:E188 B190:E198 G190:H198 D200:E200 G200:H200 D203:E210 B212:E220 G212:H220 B228:D237 B242:D247 D239:D241 G239:H247 E239:E247 D387:E387 E222:E237 G222:H237 D222:D227" name="Mortgage Asset IV"/>
    <protectedRange sqref="D3 B16:E26 G16:G26 B125:C130 B37:C42 D36:E42 B88:E97 B29:E34 G28:G34 D12:D14 D28:E28 D45:G71 D73:G75 G88:G97 D77:G87 B99:E110 G99:G110 G36:G42" name="Mortgage Asset I"/>
    <protectedRange sqref="D320:E326 D330:E333 D566:E584 D313:E318 D542:E545 D295:E311 D337:E355 D272:E293 D249:E270" name="Optional ECBECAIs_2"/>
    <protectedRange sqref="B249:C266 B272:C289 B337:C354 B566:C583" name="Mortgage Assets III_1"/>
    <protectedRange sqref="G356:H384 B356:E384" name="Mortgage Asset IV_3"/>
    <protectedRange sqref="D488:E509 D534:E541 D511:E532 D559:E562 D546:E554" name="Optional ECBECAIs_2_1"/>
    <protectedRange sqref="B488:C505 B511:C528" name="Mortgage Assets III_2"/>
    <protectedRange sqref="D327:E328 D334:E335" name="Optional ECBECAIs_2_2"/>
    <protectedRange sqref="D563:E563" name="Optional ECBECAIs_2_3"/>
  </protectedRanges>
  <hyperlinks>
    <hyperlink ref="B111" location="'2. Harmonised Glossary'!A9" display="Breakdown by Interest Rate" xr:uid="{4CE89608-2BDF-4DFF-A4A3-6FB246C12F18}"/>
    <hyperlink ref="B11" location="'2. Harmonised Glossary'!A12" display="Property Type Information" xr:uid="{D94F8A8B-C259-4AAB-A457-7B4A39121A38}"/>
    <hyperlink ref="B177" location="'C. HTT Harmonised Glossary'!B13" display="11. Loan to Value (LTV) Information - UNINDEXED" xr:uid="{A7923901-4989-4D77-AA9A-05650D79C014}"/>
    <hyperlink ref="B199" location="'C. HTT Harmonised Glossary'!B16" display="12. Loan to Value (LTV) Information - INDEXED " xr:uid="{1CBE11F1-BABB-4191-98E5-6B1251D0BF12}"/>
    <hyperlink ref="B141" location="'C. HTT Harmonised Glossary'!B19" display="9. Non-Performing Loans (NPLs)" xr:uid="{61C06E2B-B9DD-45E1-8520-F5C03FCD3CF1}"/>
    <hyperlink ref="B8" location="'B1. HTT Mortgage Assets'!B267" display="7.B Commercial Cover Pool" xr:uid="{D70ACD55-A074-4919-B63F-E9544CCC94FC}"/>
    <hyperlink ref="B7" location="'B1. HTT Mortgage Assets'!B166" display="7.A Residential Cover Pool" xr:uid="{A3E555B7-692F-4047-8FA6-C1FAEA324F48}"/>
    <hyperlink ref="B6" location="'B1. HTT Mortgage Assets'!B10" display="7. Mortgage Assets" xr:uid="{05B86BA4-0139-49C4-BD3F-9CD056DA684E}"/>
  </hyperlinks>
  <pageMargins left="0.7" right="0.7" top="0.75" bottom="0.75" header="0.3" footer="0.3"/>
  <pageSetup orientation="portrait" horizontalDpi="0"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30AA9F-BFB5-4EA2-B839-C8EBC3C78FFE}">
  <sheetPr>
    <tabColor theme="5"/>
  </sheetPr>
  <dimension ref="A1:H179"/>
  <sheetViews>
    <sheetView topLeftCell="A108" workbookViewId="0">
      <selection activeCell="C13" sqref="C13"/>
    </sheetView>
  </sheetViews>
  <sheetFormatPr defaultRowHeight="14.5" x14ac:dyDescent="0.35"/>
  <cols>
    <col min="1" max="1" width="12.1796875" style="18" customWidth="1"/>
    <col min="2" max="2" width="60.7265625" style="18" customWidth="1"/>
    <col min="3" max="4" width="40.7265625" style="18" customWidth="1"/>
    <col min="5" max="5" width="7.26953125" style="18" customWidth="1"/>
    <col min="6" max="6" width="40.7265625" style="18" customWidth="1"/>
    <col min="7" max="7" width="40.7265625" style="12" customWidth="1"/>
    <col min="8" max="8" width="7.26953125" style="18" customWidth="1"/>
  </cols>
  <sheetData>
    <row r="1" spans="1:8" ht="31" x14ac:dyDescent="0.35">
      <c r="A1" s="11" t="s">
        <v>1451</v>
      </c>
      <c r="B1" s="11"/>
      <c r="C1" s="12"/>
      <c r="D1" s="12"/>
      <c r="E1" s="12"/>
      <c r="F1" s="13" t="s">
        <v>3074</v>
      </c>
      <c r="H1" s="12"/>
    </row>
    <row r="2" spans="1:8" ht="15" thickBot="1" x14ac:dyDescent="0.4">
      <c r="A2" s="12"/>
      <c r="B2" s="12"/>
      <c r="C2" s="12"/>
      <c r="D2" s="12"/>
      <c r="E2" s="12"/>
      <c r="F2" s="12"/>
      <c r="H2" s="69"/>
    </row>
    <row r="3" spans="1:8" ht="19" thickBot="1" x14ac:dyDescent="0.4">
      <c r="A3" s="15"/>
      <c r="B3" s="16" t="s">
        <v>237</v>
      </c>
      <c r="C3" s="17" t="s">
        <v>238</v>
      </c>
      <c r="D3" s="15"/>
      <c r="E3" s="15"/>
      <c r="F3" s="15"/>
      <c r="G3" s="15"/>
      <c r="H3" s="69"/>
    </row>
    <row r="4" spans="1:8" ht="15" thickBot="1" x14ac:dyDescent="0.4">
      <c r="H4" s="69"/>
    </row>
    <row r="5" spans="1:8" ht="18.5" x14ac:dyDescent="0.35">
      <c r="B5" s="20" t="s">
        <v>1452</v>
      </c>
      <c r="C5" s="19"/>
      <c r="E5" s="21"/>
      <c r="F5" s="21"/>
      <c r="H5" s="69"/>
    </row>
    <row r="6" spans="1:8" ht="15" thickBot="1" x14ac:dyDescent="0.4">
      <c r="B6" s="24" t="s">
        <v>1453</v>
      </c>
      <c r="H6" s="69"/>
    </row>
    <row r="7" spans="1:8" x14ac:dyDescent="0.35">
      <c r="B7" s="97"/>
      <c r="H7" s="69"/>
    </row>
    <row r="8" spans="1:8" ht="37" x14ac:dyDescent="0.35">
      <c r="A8" s="26" t="s">
        <v>247</v>
      </c>
      <c r="B8" s="26" t="s">
        <v>1453</v>
      </c>
      <c r="C8" s="27"/>
      <c r="D8" s="27"/>
      <c r="E8" s="27"/>
      <c r="F8" s="27"/>
      <c r="G8" s="28"/>
      <c r="H8" s="69"/>
    </row>
    <row r="9" spans="1:8" x14ac:dyDescent="0.35">
      <c r="A9" s="36"/>
      <c r="B9" s="37" t="s">
        <v>1454</v>
      </c>
      <c r="C9" s="36"/>
      <c r="D9" s="36"/>
      <c r="E9" s="36"/>
      <c r="F9" s="39"/>
      <c r="G9" s="39"/>
      <c r="H9" s="69"/>
    </row>
    <row r="10" spans="1:8" x14ac:dyDescent="0.35">
      <c r="A10" s="18" t="s">
        <v>1455</v>
      </c>
      <c r="B10" s="18" t="s">
        <v>1456</v>
      </c>
      <c r="C10" s="92" t="s">
        <v>250</v>
      </c>
      <c r="E10" s="32"/>
      <c r="F10" s="32"/>
      <c r="H10" s="69"/>
    </row>
    <row r="11" spans="1:8" x14ac:dyDescent="0.35">
      <c r="A11" s="18" t="s">
        <v>1457</v>
      </c>
      <c r="B11" s="51" t="s">
        <v>784</v>
      </c>
      <c r="C11" s="92"/>
      <c r="E11" s="32"/>
      <c r="F11" s="32"/>
      <c r="H11" s="69"/>
    </row>
    <row r="12" spans="1:8" x14ac:dyDescent="0.35">
      <c r="A12" s="18" t="s">
        <v>1458</v>
      </c>
      <c r="B12" s="51" t="s">
        <v>786</v>
      </c>
      <c r="C12" s="92"/>
      <c r="E12" s="32"/>
      <c r="F12" s="32"/>
      <c r="H12" s="69"/>
    </row>
    <row r="13" spans="1:8" x14ac:dyDescent="0.35">
      <c r="A13" s="18" t="s">
        <v>1459</v>
      </c>
      <c r="E13" s="32"/>
      <c r="F13" s="32"/>
      <c r="H13" s="69"/>
    </row>
    <row r="14" spans="1:8" x14ac:dyDescent="0.35">
      <c r="A14" s="18" t="s">
        <v>1460</v>
      </c>
      <c r="E14" s="32"/>
      <c r="F14" s="32"/>
      <c r="H14" s="69"/>
    </row>
    <row r="15" spans="1:8" x14ac:dyDescent="0.35">
      <c r="A15" s="18" t="s">
        <v>1461</v>
      </c>
      <c r="E15" s="32"/>
      <c r="F15" s="32"/>
      <c r="H15" s="69"/>
    </row>
    <row r="16" spans="1:8" x14ac:dyDescent="0.35">
      <c r="A16" s="18" t="s">
        <v>1462</v>
      </c>
      <c r="E16" s="32"/>
      <c r="F16" s="32"/>
      <c r="H16" s="69"/>
    </row>
    <row r="17" spans="1:8" x14ac:dyDescent="0.35">
      <c r="A17" s="18" t="s">
        <v>1463</v>
      </c>
      <c r="E17" s="32"/>
      <c r="F17" s="32"/>
      <c r="H17" s="69"/>
    </row>
    <row r="18" spans="1:8" x14ac:dyDescent="0.35">
      <c r="A18" s="36"/>
      <c r="B18" s="36" t="s">
        <v>1464</v>
      </c>
      <c r="C18" s="36" t="s">
        <v>951</v>
      </c>
      <c r="D18" s="36" t="s">
        <v>1465</v>
      </c>
      <c r="E18" s="36"/>
      <c r="F18" s="36" t="s">
        <v>1466</v>
      </c>
      <c r="G18" s="36" t="s">
        <v>1467</v>
      </c>
      <c r="H18" s="69"/>
    </row>
    <row r="19" spans="1:8" x14ac:dyDescent="0.35">
      <c r="A19" s="18" t="s">
        <v>1468</v>
      </c>
      <c r="B19" s="18" t="s">
        <v>1469</v>
      </c>
      <c r="C19" s="40" t="s">
        <v>250</v>
      </c>
      <c r="D19" s="29"/>
      <c r="E19" s="29"/>
      <c r="F19" s="56"/>
      <c r="G19" s="56"/>
      <c r="H19" s="69"/>
    </row>
    <row r="20" spans="1:8" x14ac:dyDescent="0.35">
      <c r="A20" s="29"/>
      <c r="B20" s="91"/>
      <c r="C20" s="29"/>
      <c r="D20" s="29"/>
      <c r="E20" s="29"/>
      <c r="F20" s="56"/>
      <c r="G20" s="56"/>
      <c r="H20" s="69"/>
    </row>
    <row r="21" spans="1:8" x14ac:dyDescent="0.35">
      <c r="B21" s="18" t="s">
        <v>956</v>
      </c>
      <c r="C21" s="29"/>
      <c r="D21" s="29"/>
      <c r="E21" s="29"/>
      <c r="F21" s="56"/>
      <c r="G21" s="56"/>
      <c r="H21" s="69"/>
    </row>
    <row r="22" spans="1:8" x14ac:dyDescent="0.35">
      <c r="A22" s="18" t="s">
        <v>1470</v>
      </c>
      <c r="B22" s="32" t="s">
        <v>891</v>
      </c>
      <c r="C22" s="40" t="s">
        <v>250</v>
      </c>
      <c r="D22" s="92" t="s">
        <v>250</v>
      </c>
      <c r="E22" s="32"/>
      <c r="F22" s="46"/>
      <c r="G22" s="46"/>
      <c r="H22" s="69"/>
    </row>
    <row r="23" spans="1:8" x14ac:dyDescent="0.35">
      <c r="A23" s="18" t="s">
        <v>1471</v>
      </c>
      <c r="B23" s="32" t="s">
        <v>891</v>
      </c>
      <c r="C23" s="40" t="s">
        <v>250</v>
      </c>
      <c r="D23" s="92" t="s">
        <v>250</v>
      </c>
      <c r="E23" s="32"/>
      <c r="F23" s="46"/>
      <c r="G23" s="46"/>
      <c r="H23" s="69"/>
    </row>
    <row r="24" spans="1:8" x14ac:dyDescent="0.35">
      <c r="A24" s="18" t="s">
        <v>1472</v>
      </c>
      <c r="B24" s="32" t="s">
        <v>891</v>
      </c>
      <c r="C24" s="40" t="s">
        <v>250</v>
      </c>
      <c r="D24" s="92" t="s">
        <v>250</v>
      </c>
      <c r="F24" s="46"/>
      <c r="G24" s="46"/>
      <c r="H24" s="69"/>
    </row>
    <row r="25" spans="1:8" x14ac:dyDescent="0.35">
      <c r="A25" s="18" t="s">
        <v>1473</v>
      </c>
      <c r="B25" s="32" t="s">
        <v>891</v>
      </c>
      <c r="C25" s="40" t="s">
        <v>250</v>
      </c>
      <c r="D25" s="92" t="s">
        <v>250</v>
      </c>
      <c r="E25" s="44"/>
      <c r="F25" s="46"/>
      <c r="G25" s="46"/>
      <c r="H25" s="69"/>
    </row>
    <row r="26" spans="1:8" x14ac:dyDescent="0.35">
      <c r="A26" s="18" t="s">
        <v>1474</v>
      </c>
      <c r="B26" s="32" t="s">
        <v>891</v>
      </c>
      <c r="C26" s="40" t="s">
        <v>250</v>
      </c>
      <c r="D26" s="92" t="s">
        <v>250</v>
      </c>
      <c r="E26" s="44"/>
      <c r="F26" s="46"/>
      <c r="G26" s="46"/>
      <c r="H26" s="69"/>
    </row>
    <row r="27" spans="1:8" x14ac:dyDescent="0.35">
      <c r="A27" s="18" t="s">
        <v>1475</v>
      </c>
      <c r="B27" s="32" t="s">
        <v>891</v>
      </c>
      <c r="C27" s="40" t="s">
        <v>250</v>
      </c>
      <c r="D27" s="92" t="s">
        <v>250</v>
      </c>
      <c r="E27" s="44"/>
      <c r="F27" s="46"/>
      <c r="G27" s="46"/>
      <c r="H27" s="69"/>
    </row>
    <row r="28" spans="1:8" x14ac:dyDescent="0.35">
      <c r="A28" s="18" t="s">
        <v>1476</v>
      </c>
      <c r="B28" s="32" t="s">
        <v>891</v>
      </c>
      <c r="C28" s="40" t="s">
        <v>250</v>
      </c>
      <c r="D28" s="92" t="s">
        <v>250</v>
      </c>
      <c r="E28" s="44"/>
      <c r="F28" s="46"/>
      <c r="G28" s="46"/>
      <c r="H28" s="69"/>
    </row>
    <row r="29" spans="1:8" x14ac:dyDescent="0.35">
      <c r="A29" s="18" t="s">
        <v>1477</v>
      </c>
      <c r="B29" s="32" t="s">
        <v>891</v>
      </c>
      <c r="C29" s="40" t="s">
        <v>250</v>
      </c>
      <c r="D29" s="92" t="s">
        <v>250</v>
      </c>
      <c r="E29" s="44"/>
      <c r="F29" s="46"/>
      <c r="G29" s="46"/>
      <c r="H29" s="69"/>
    </row>
    <row r="30" spans="1:8" x14ac:dyDescent="0.35">
      <c r="A30" s="18" t="s">
        <v>1478</v>
      </c>
      <c r="B30" s="32" t="s">
        <v>891</v>
      </c>
      <c r="C30" s="40" t="s">
        <v>250</v>
      </c>
      <c r="D30" s="92" t="s">
        <v>250</v>
      </c>
      <c r="E30" s="44"/>
      <c r="F30" s="46"/>
      <c r="G30" s="46"/>
      <c r="H30" s="69"/>
    </row>
    <row r="31" spans="1:8" x14ac:dyDescent="0.35">
      <c r="A31" s="18" t="s">
        <v>1479</v>
      </c>
      <c r="B31" s="32" t="s">
        <v>891</v>
      </c>
      <c r="C31" s="40" t="s">
        <v>250</v>
      </c>
      <c r="D31" s="92" t="s">
        <v>250</v>
      </c>
      <c r="E31" s="44"/>
      <c r="F31" s="46"/>
      <c r="G31" s="46"/>
      <c r="H31" s="69"/>
    </row>
    <row r="32" spans="1:8" x14ac:dyDescent="0.35">
      <c r="A32" s="18" t="s">
        <v>1480</v>
      </c>
      <c r="B32" s="32" t="s">
        <v>891</v>
      </c>
      <c r="C32" s="40" t="s">
        <v>250</v>
      </c>
      <c r="D32" s="92" t="s">
        <v>250</v>
      </c>
      <c r="E32" s="44"/>
      <c r="F32" s="46"/>
      <c r="G32" s="46"/>
      <c r="H32" s="69"/>
    </row>
    <row r="33" spans="1:8" x14ac:dyDescent="0.35">
      <c r="A33" s="18" t="s">
        <v>1481</v>
      </c>
      <c r="B33" s="32" t="s">
        <v>891</v>
      </c>
      <c r="C33" s="40" t="s">
        <v>250</v>
      </c>
      <c r="D33" s="92" t="s">
        <v>250</v>
      </c>
      <c r="E33" s="44"/>
      <c r="F33" s="46"/>
      <c r="G33" s="46"/>
      <c r="H33" s="69"/>
    </row>
    <row r="34" spans="1:8" x14ac:dyDescent="0.35">
      <c r="A34" s="18" t="s">
        <v>1482</v>
      </c>
      <c r="B34" s="32" t="s">
        <v>891</v>
      </c>
      <c r="C34" s="40" t="s">
        <v>250</v>
      </c>
      <c r="D34" s="92" t="s">
        <v>250</v>
      </c>
      <c r="E34" s="44"/>
      <c r="F34" s="46"/>
      <c r="G34" s="46"/>
      <c r="H34" s="69"/>
    </row>
    <row r="35" spans="1:8" x14ac:dyDescent="0.35">
      <c r="A35" s="18" t="s">
        <v>1483</v>
      </c>
      <c r="B35" s="32" t="s">
        <v>891</v>
      </c>
      <c r="C35" s="40" t="s">
        <v>250</v>
      </c>
      <c r="D35" s="92" t="s">
        <v>250</v>
      </c>
      <c r="E35" s="44"/>
      <c r="F35" s="46"/>
      <c r="G35" s="46"/>
      <c r="H35" s="69"/>
    </row>
    <row r="36" spans="1:8" x14ac:dyDescent="0.35">
      <c r="A36" s="18" t="s">
        <v>1484</v>
      </c>
      <c r="B36" s="32" t="s">
        <v>891</v>
      </c>
      <c r="C36" s="40" t="s">
        <v>250</v>
      </c>
      <c r="D36" s="92" t="s">
        <v>250</v>
      </c>
      <c r="E36" s="44"/>
      <c r="F36" s="46"/>
      <c r="G36" s="46"/>
      <c r="H36" s="69"/>
    </row>
    <row r="37" spans="1:8" x14ac:dyDescent="0.35">
      <c r="A37" s="18" t="s">
        <v>1485</v>
      </c>
      <c r="B37" s="48" t="s">
        <v>315</v>
      </c>
      <c r="C37" s="49">
        <v>0</v>
      </c>
      <c r="D37" s="45">
        <v>0</v>
      </c>
      <c r="E37" s="44"/>
      <c r="F37" s="50">
        <v>0</v>
      </c>
      <c r="G37" s="50">
        <v>0</v>
      </c>
      <c r="H37" s="69"/>
    </row>
    <row r="38" spans="1:8" x14ac:dyDescent="0.35">
      <c r="A38" s="36"/>
      <c r="B38" s="37" t="s">
        <v>1486</v>
      </c>
      <c r="C38" s="36" t="s">
        <v>279</v>
      </c>
      <c r="D38" s="36"/>
      <c r="E38" s="38"/>
      <c r="F38" s="36" t="s">
        <v>1466</v>
      </c>
      <c r="G38" s="36"/>
      <c r="H38" s="69"/>
    </row>
    <row r="39" spans="1:8" x14ac:dyDescent="0.35">
      <c r="A39" s="18" t="s">
        <v>1487</v>
      </c>
      <c r="B39" s="32" t="s">
        <v>1488</v>
      </c>
      <c r="C39" s="40" t="s">
        <v>250</v>
      </c>
      <c r="E39" s="98"/>
      <c r="F39" s="46"/>
      <c r="G39" s="45"/>
      <c r="H39" s="69"/>
    </row>
    <row r="40" spans="1:8" x14ac:dyDescent="0.35">
      <c r="A40" s="18" t="s">
        <v>1489</v>
      </c>
      <c r="B40" s="32" t="s">
        <v>1490</v>
      </c>
      <c r="C40" s="40" t="s">
        <v>250</v>
      </c>
      <c r="E40" s="98"/>
      <c r="F40" s="46"/>
      <c r="G40" s="45"/>
      <c r="H40" s="69"/>
    </row>
    <row r="41" spans="1:8" x14ac:dyDescent="0.35">
      <c r="A41" s="18" t="s">
        <v>1491</v>
      </c>
      <c r="B41" s="32" t="s">
        <v>313</v>
      </c>
      <c r="C41" s="40" t="s">
        <v>250</v>
      </c>
      <c r="E41" s="44"/>
      <c r="F41" s="46"/>
      <c r="G41" s="45"/>
      <c r="H41" s="69"/>
    </row>
    <row r="42" spans="1:8" x14ac:dyDescent="0.35">
      <c r="A42" s="18" t="s">
        <v>1492</v>
      </c>
      <c r="B42" s="48" t="s">
        <v>315</v>
      </c>
      <c r="C42" s="49">
        <v>0</v>
      </c>
      <c r="D42" s="32"/>
      <c r="E42" s="44"/>
      <c r="F42" s="50">
        <v>0</v>
      </c>
      <c r="G42" s="45"/>
      <c r="H42" s="69"/>
    </row>
    <row r="43" spans="1:8" x14ac:dyDescent="0.35">
      <c r="A43" s="18" t="s">
        <v>1493</v>
      </c>
      <c r="B43" s="48"/>
      <c r="C43" s="32"/>
      <c r="D43" s="32"/>
      <c r="E43" s="44"/>
      <c r="F43" s="52"/>
      <c r="G43" s="45"/>
      <c r="H43" s="69"/>
    </row>
    <row r="44" spans="1:8" x14ac:dyDescent="0.35">
      <c r="A44" s="18" t="s">
        <v>1494</v>
      </c>
      <c r="B44" s="48"/>
      <c r="C44" s="32"/>
      <c r="D44" s="32"/>
      <c r="E44" s="44"/>
      <c r="F44" s="52"/>
      <c r="G44" s="45"/>
      <c r="H44" s="69"/>
    </row>
    <row r="45" spans="1:8" x14ac:dyDescent="0.35">
      <c r="A45" s="18" t="s">
        <v>1495</v>
      </c>
      <c r="B45" s="32"/>
      <c r="E45" s="44"/>
      <c r="F45" s="47"/>
      <c r="G45" s="45"/>
      <c r="H45" s="69"/>
    </row>
    <row r="46" spans="1:8" x14ac:dyDescent="0.35">
      <c r="A46" s="18" t="s">
        <v>1496</v>
      </c>
      <c r="B46" s="32"/>
      <c r="E46" s="44"/>
      <c r="F46" s="47"/>
      <c r="G46" s="45"/>
      <c r="H46" s="69"/>
    </row>
    <row r="47" spans="1:8" x14ac:dyDescent="0.35">
      <c r="A47" s="18" t="s">
        <v>1497</v>
      </c>
      <c r="B47" s="32"/>
      <c r="E47" s="44"/>
      <c r="F47" s="47"/>
      <c r="G47" s="45"/>
      <c r="H47" s="69"/>
    </row>
    <row r="48" spans="1:8" x14ac:dyDescent="0.35">
      <c r="A48" s="36"/>
      <c r="B48" s="37" t="s">
        <v>802</v>
      </c>
      <c r="C48" s="36" t="s">
        <v>1466</v>
      </c>
      <c r="D48" s="36"/>
      <c r="E48" s="38"/>
      <c r="F48" s="39"/>
      <c r="G48" s="39"/>
      <c r="H48" s="69"/>
    </row>
    <row r="49" spans="1:8" x14ac:dyDescent="0.35">
      <c r="A49" s="18" t="s">
        <v>1498</v>
      </c>
      <c r="B49" s="82" t="s">
        <v>804</v>
      </c>
      <c r="C49" s="43">
        <v>0</v>
      </c>
      <c r="G49" s="18"/>
      <c r="H49" s="69"/>
    </row>
    <row r="50" spans="1:8" x14ac:dyDescent="0.35">
      <c r="A50" s="18" t="s">
        <v>1499</v>
      </c>
      <c r="B50" s="18" t="s">
        <v>806</v>
      </c>
      <c r="C50" s="43" t="s">
        <v>250</v>
      </c>
      <c r="G50" s="18"/>
      <c r="H50" s="69"/>
    </row>
    <row r="51" spans="1:8" x14ac:dyDescent="0.35">
      <c r="A51" s="18" t="s">
        <v>1500</v>
      </c>
      <c r="B51" s="18" t="s">
        <v>808</v>
      </c>
      <c r="C51" s="43" t="s">
        <v>250</v>
      </c>
      <c r="G51" s="18"/>
      <c r="H51" s="69"/>
    </row>
    <row r="52" spans="1:8" x14ac:dyDescent="0.35">
      <c r="A52" s="18" t="s">
        <v>1501</v>
      </c>
      <c r="B52" s="18" t="s">
        <v>810</v>
      </c>
      <c r="C52" s="43" t="s">
        <v>250</v>
      </c>
      <c r="G52" s="18"/>
      <c r="H52" s="69"/>
    </row>
    <row r="53" spans="1:8" x14ac:dyDescent="0.35">
      <c r="A53" s="18" t="s">
        <v>1502</v>
      </c>
      <c r="B53" s="18" t="s">
        <v>812</v>
      </c>
      <c r="C53" s="43" t="s">
        <v>250</v>
      </c>
      <c r="G53" s="18"/>
      <c r="H53" s="69"/>
    </row>
    <row r="54" spans="1:8" x14ac:dyDescent="0.35">
      <c r="A54" s="18" t="s">
        <v>1503</v>
      </c>
      <c r="B54" s="18" t="s">
        <v>814</v>
      </c>
      <c r="C54" s="43" t="s">
        <v>250</v>
      </c>
      <c r="G54" s="18"/>
      <c r="H54" s="69"/>
    </row>
    <row r="55" spans="1:8" x14ac:dyDescent="0.35">
      <c r="A55" s="18" t="s">
        <v>1504</v>
      </c>
      <c r="B55" s="18" t="s">
        <v>816</v>
      </c>
      <c r="C55" s="43" t="s">
        <v>250</v>
      </c>
      <c r="G55" s="18"/>
      <c r="H55" s="69"/>
    </row>
    <row r="56" spans="1:8" x14ac:dyDescent="0.35">
      <c r="A56" s="18" t="s">
        <v>1505</v>
      </c>
      <c r="B56" s="18" t="s">
        <v>818</v>
      </c>
      <c r="C56" s="43" t="s">
        <v>250</v>
      </c>
      <c r="G56" s="18"/>
      <c r="H56" s="69"/>
    </row>
    <row r="57" spans="1:8" x14ac:dyDescent="0.35">
      <c r="A57" s="18" t="s">
        <v>1506</v>
      </c>
      <c r="B57" s="18" t="s">
        <v>820</v>
      </c>
      <c r="C57" s="43" t="s">
        <v>250</v>
      </c>
      <c r="G57" s="18"/>
      <c r="H57" s="69"/>
    </row>
    <row r="58" spans="1:8" x14ac:dyDescent="0.35">
      <c r="A58" s="18" t="s">
        <v>1507</v>
      </c>
      <c r="B58" s="18" t="s">
        <v>822</v>
      </c>
      <c r="C58" s="43" t="s">
        <v>250</v>
      </c>
      <c r="G58" s="18"/>
      <c r="H58" s="69"/>
    </row>
    <row r="59" spans="1:8" x14ac:dyDescent="0.35">
      <c r="A59" s="18" t="s">
        <v>1508</v>
      </c>
      <c r="B59" s="18" t="s">
        <v>824</v>
      </c>
      <c r="C59" s="43" t="s">
        <v>250</v>
      </c>
      <c r="G59" s="18"/>
      <c r="H59" s="69"/>
    </row>
    <row r="60" spans="1:8" x14ac:dyDescent="0.35">
      <c r="A60" s="18" t="s">
        <v>1509</v>
      </c>
      <c r="B60" s="18" t="s">
        <v>826</v>
      </c>
      <c r="C60" s="43" t="s">
        <v>250</v>
      </c>
      <c r="G60" s="18"/>
      <c r="H60" s="69"/>
    </row>
    <row r="61" spans="1:8" x14ac:dyDescent="0.35">
      <c r="A61" s="18" t="s">
        <v>1510</v>
      </c>
      <c r="B61" s="18" t="s">
        <v>828</v>
      </c>
      <c r="C61" s="43" t="s">
        <v>250</v>
      </c>
      <c r="G61" s="18"/>
      <c r="H61" s="69"/>
    </row>
    <row r="62" spans="1:8" x14ac:dyDescent="0.35">
      <c r="A62" s="18" t="s">
        <v>1511</v>
      </c>
      <c r="B62" s="18" t="s">
        <v>830</v>
      </c>
      <c r="C62" s="43" t="s">
        <v>250</v>
      </c>
      <c r="G62" s="18"/>
      <c r="H62" s="69"/>
    </row>
    <row r="63" spans="1:8" x14ac:dyDescent="0.35">
      <c r="A63" s="18" t="s">
        <v>1512</v>
      </c>
      <c r="B63" s="18" t="s">
        <v>832</v>
      </c>
      <c r="C63" s="43" t="s">
        <v>250</v>
      </c>
      <c r="G63" s="18"/>
      <c r="H63" s="69"/>
    </row>
    <row r="64" spans="1:8" x14ac:dyDescent="0.35">
      <c r="A64" s="18" t="s">
        <v>1513</v>
      </c>
      <c r="B64" s="18" t="s">
        <v>834</v>
      </c>
      <c r="C64" s="43" t="s">
        <v>250</v>
      </c>
      <c r="G64" s="18"/>
      <c r="H64" s="69"/>
    </row>
    <row r="65" spans="1:8" x14ac:dyDescent="0.35">
      <c r="A65" s="18" t="s">
        <v>1514</v>
      </c>
      <c r="B65" s="18" t="s">
        <v>836</v>
      </c>
      <c r="C65" s="43" t="s">
        <v>250</v>
      </c>
      <c r="G65" s="18"/>
      <c r="H65" s="69"/>
    </row>
    <row r="66" spans="1:8" x14ac:dyDescent="0.35">
      <c r="A66" s="18" t="s">
        <v>1515</v>
      </c>
      <c r="B66" s="18" t="s">
        <v>838</v>
      </c>
      <c r="C66" s="43" t="s">
        <v>250</v>
      </c>
      <c r="G66" s="18"/>
      <c r="H66" s="69"/>
    </row>
    <row r="67" spans="1:8" x14ac:dyDescent="0.35">
      <c r="A67" s="18" t="s">
        <v>1516</v>
      </c>
      <c r="B67" s="18" t="s">
        <v>840</v>
      </c>
      <c r="C67" s="43" t="s">
        <v>250</v>
      </c>
      <c r="G67" s="18"/>
      <c r="H67" s="69"/>
    </row>
    <row r="68" spans="1:8" x14ac:dyDescent="0.35">
      <c r="A68" s="18" t="s">
        <v>1517</v>
      </c>
      <c r="B68" s="18" t="s">
        <v>842</v>
      </c>
      <c r="C68" s="43" t="s">
        <v>250</v>
      </c>
      <c r="G68" s="18"/>
      <c r="H68" s="69"/>
    </row>
    <row r="69" spans="1:8" x14ac:dyDescent="0.35">
      <c r="A69" s="18" t="s">
        <v>1518</v>
      </c>
      <c r="B69" s="18" t="s">
        <v>844</v>
      </c>
      <c r="C69" s="43" t="s">
        <v>250</v>
      </c>
      <c r="G69" s="18"/>
      <c r="H69" s="69"/>
    </row>
    <row r="70" spans="1:8" x14ac:dyDescent="0.35">
      <c r="A70" s="18" t="s">
        <v>1519</v>
      </c>
      <c r="B70" s="18" t="s">
        <v>846</v>
      </c>
      <c r="C70" s="43" t="s">
        <v>250</v>
      </c>
      <c r="G70" s="18"/>
      <c r="H70" s="69"/>
    </row>
    <row r="71" spans="1:8" x14ac:dyDescent="0.35">
      <c r="A71" s="18" t="s">
        <v>1520</v>
      </c>
      <c r="B71" s="18" t="s">
        <v>848</v>
      </c>
      <c r="C71" s="43" t="s">
        <v>250</v>
      </c>
      <c r="G71" s="18"/>
      <c r="H71" s="69"/>
    </row>
    <row r="72" spans="1:8" x14ac:dyDescent="0.35">
      <c r="A72" s="18" t="s">
        <v>1521</v>
      </c>
      <c r="B72" s="18" t="s">
        <v>850</v>
      </c>
      <c r="C72" s="43" t="s">
        <v>250</v>
      </c>
      <c r="G72" s="18"/>
      <c r="H72" s="69"/>
    </row>
    <row r="73" spans="1:8" x14ac:dyDescent="0.35">
      <c r="A73" s="18" t="s">
        <v>1522</v>
      </c>
      <c r="B73" s="18" t="s">
        <v>852</v>
      </c>
      <c r="C73" s="43" t="s">
        <v>250</v>
      </c>
      <c r="G73" s="18"/>
      <c r="H73" s="69"/>
    </row>
    <row r="74" spans="1:8" x14ac:dyDescent="0.35">
      <c r="A74" s="18" t="s">
        <v>1523</v>
      </c>
      <c r="B74" s="18" t="s">
        <v>854</v>
      </c>
      <c r="C74" s="43" t="s">
        <v>250</v>
      </c>
      <c r="G74" s="18"/>
      <c r="H74" s="69"/>
    </row>
    <row r="75" spans="1:8" x14ac:dyDescent="0.35">
      <c r="A75" s="18" t="s">
        <v>1524</v>
      </c>
      <c r="B75" s="18" t="s">
        <v>856</v>
      </c>
      <c r="C75" s="43" t="s">
        <v>250</v>
      </c>
      <c r="G75" s="18"/>
      <c r="H75" s="69"/>
    </row>
    <row r="76" spans="1:8" x14ac:dyDescent="0.35">
      <c r="A76" s="18" t="s">
        <v>1525</v>
      </c>
      <c r="B76" s="18" t="s">
        <v>858</v>
      </c>
      <c r="C76" s="43" t="s">
        <v>250</v>
      </c>
      <c r="G76" s="18"/>
      <c r="H76" s="69"/>
    </row>
    <row r="77" spans="1:8" x14ac:dyDescent="0.35">
      <c r="A77" s="18" t="s">
        <v>1526</v>
      </c>
      <c r="B77" s="82" t="s">
        <v>514</v>
      </c>
      <c r="C77" s="43">
        <v>0</v>
      </c>
      <c r="G77" s="18"/>
      <c r="H77" s="69"/>
    </row>
    <row r="78" spans="1:8" x14ac:dyDescent="0.35">
      <c r="A78" s="18" t="s">
        <v>1527</v>
      </c>
      <c r="B78" s="18" t="s">
        <v>861</v>
      </c>
      <c r="C78" s="43" t="s">
        <v>250</v>
      </c>
      <c r="G78" s="18"/>
      <c r="H78" s="69"/>
    </row>
    <row r="79" spans="1:8" x14ac:dyDescent="0.35">
      <c r="A79" s="18" t="s">
        <v>1528</v>
      </c>
      <c r="B79" s="18" t="s">
        <v>863</v>
      </c>
      <c r="C79" s="43" t="s">
        <v>250</v>
      </c>
      <c r="G79" s="18"/>
      <c r="H79" s="69"/>
    </row>
    <row r="80" spans="1:8" x14ac:dyDescent="0.35">
      <c r="A80" s="18" t="s">
        <v>1529</v>
      </c>
      <c r="B80" s="18" t="s">
        <v>865</v>
      </c>
      <c r="C80" s="43" t="s">
        <v>250</v>
      </c>
      <c r="G80" s="18"/>
      <c r="H80" s="69"/>
    </row>
    <row r="81" spans="1:8" x14ac:dyDescent="0.35">
      <c r="A81" s="18" t="s">
        <v>1530</v>
      </c>
      <c r="B81" s="82" t="s">
        <v>313</v>
      </c>
      <c r="C81" s="43">
        <v>0</v>
      </c>
      <c r="G81" s="18"/>
      <c r="H81" s="69"/>
    </row>
    <row r="82" spans="1:8" x14ac:dyDescent="0.35">
      <c r="A82" s="18" t="s">
        <v>1531</v>
      </c>
      <c r="B82" s="32" t="s">
        <v>516</v>
      </c>
      <c r="C82" s="43" t="s">
        <v>250</v>
      </c>
      <c r="G82" s="18"/>
      <c r="H82" s="69"/>
    </row>
    <row r="83" spans="1:8" x14ac:dyDescent="0.35">
      <c r="A83" s="18" t="s">
        <v>1532</v>
      </c>
      <c r="B83" s="18" t="s">
        <v>869</v>
      </c>
      <c r="C83" s="43" t="s">
        <v>250</v>
      </c>
      <c r="G83" s="18"/>
      <c r="H83" s="69"/>
    </row>
    <row r="84" spans="1:8" x14ac:dyDescent="0.35">
      <c r="A84" s="18" t="s">
        <v>1533</v>
      </c>
      <c r="B84" s="32" t="s">
        <v>518</v>
      </c>
      <c r="C84" s="43" t="s">
        <v>250</v>
      </c>
      <c r="G84" s="18"/>
      <c r="H84" s="69"/>
    </row>
    <row r="85" spans="1:8" x14ac:dyDescent="0.35">
      <c r="A85" s="18" t="s">
        <v>1534</v>
      </c>
      <c r="B85" s="32" t="s">
        <v>520</v>
      </c>
      <c r="C85" s="43" t="s">
        <v>250</v>
      </c>
      <c r="G85" s="18"/>
      <c r="H85" s="69"/>
    </row>
    <row r="86" spans="1:8" x14ac:dyDescent="0.35">
      <c r="A86" s="18" t="s">
        <v>1535</v>
      </c>
      <c r="B86" s="32" t="s">
        <v>522</v>
      </c>
      <c r="C86" s="43" t="s">
        <v>250</v>
      </c>
      <c r="G86" s="18"/>
      <c r="H86" s="69"/>
    </row>
    <row r="87" spans="1:8" x14ac:dyDescent="0.35">
      <c r="A87" s="18" t="s">
        <v>1536</v>
      </c>
      <c r="B87" s="32" t="s">
        <v>524</v>
      </c>
      <c r="C87" s="43" t="s">
        <v>250</v>
      </c>
      <c r="G87" s="18"/>
      <c r="H87" s="69"/>
    </row>
    <row r="88" spans="1:8" x14ac:dyDescent="0.35">
      <c r="A88" s="18" t="s">
        <v>1537</v>
      </c>
      <c r="B88" s="32" t="s">
        <v>526</v>
      </c>
      <c r="C88" s="43" t="s">
        <v>250</v>
      </c>
      <c r="G88" s="18"/>
      <c r="H88" s="69"/>
    </row>
    <row r="89" spans="1:8" x14ac:dyDescent="0.35">
      <c r="A89" s="18" t="s">
        <v>1538</v>
      </c>
      <c r="B89" s="32" t="s">
        <v>528</v>
      </c>
      <c r="C89" s="43" t="s">
        <v>250</v>
      </c>
      <c r="G89" s="18"/>
      <c r="H89" s="69"/>
    </row>
    <row r="90" spans="1:8" x14ac:dyDescent="0.35">
      <c r="A90" s="18" t="s">
        <v>1539</v>
      </c>
      <c r="B90" s="32" t="s">
        <v>530</v>
      </c>
      <c r="C90" s="43" t="s">
        <v>250</v>
      </c>
      <c r="G90" s="18"/>
      <c r="H90" s="69"/>
    </row>
    <row r="91" spans="1:8" x14ac:dyDescent="0.35">
      <c r="A91" s="18" t="s">
        <v>1540</v>
      </c>
      <c r="B91" s="32" t="s">
        <v>532</v>
      </c>
      <c r="C91" s="43" t="s">
        <v>250</v>
      </c>
      <c r="G91" s="18"/>
      <c r="H91" s="69"/>
    </row>
    <row r="92" spans="1:8" x14ac:dyDescent="0.35">
      <c r="A92" s="18" t="s">
        <v>1541</v>
      </c>
      <c r="B92" s="32" t="s">
        <v>313</v>
      </c>
      <c r="C92" s="43" t="s">
        <v>250</v>
      </c>
      <c r="G92" s="18"/>
      <c r="H92" s="69"/>
    </row>
    <row r="93" spans="1:8" x14ac:dyDescent="0.35">
      <c r="A93" s="18" t="s">
        <v>1542</v>
      </c>
      <c r="B93" s="51" t="s">
        <v>317</v>
      </c>
      <c r="C93" s="43"/>
      <c r="G93" s="18"/>
      <c r="H93" s="69"/>
    </row>
    <row r="94" spans="1:8" x14ac:dyDescent="0.35">
      <c r="A94" s="18" t="s">
        <v>1543</v>
      </c>
      <c r="B94" s="51" t="s">
        <v>317</v>
      </c>
      <c r="C94" s="43"/>
      <c r="G94" s="18"/>
      <c r="H94" s="69"/>
    </row>
    <row r="95" spans="1:8" x14ac:dyDescent="0.35">
      <c r="A95" s="18" t="s">
        <v>1544</v>
      </c>
      <c r="B95" s="51" t="s">
        <v>317</v>
      </c>
      <c r="C95" s="43"/>
      <c r="G95" s="18"/>
      <c r="H95" s="69"/>
    </row>
    <row r="96" spans="1:8" x14ac:dyDescent="0.35">
      <c r="A96" s="18" t="s">
        <v>1545</v>
      </c>
      <c r="B96" s="51" t="s">
        <v>317</v>
      </c>
      <c r="C96" s="43"/>
      <c r="G96" s="18"/>
      <c r="H96" s="69"/>
    </row>
    <row r="97" spans="1:8" x14ac:dyDescent="0.35">
      <c r="A97" s="18" t="s">
        <v>1546</v>
      </c>
      <c r="B97" s="51" t="s">
        <v>317</v>
      </c>
      <c r="C97" s="43"/>
      <c r="G97" s="18"/>
      <c r="H97" s="69"/>
    </row>
    <row r="98" spans="1:8" x14ac:dyDescent="0.35">
      <c r="A98" s="18" t="s">
        <v>1547</v>
      </c>
      <c r="B98" s="51" t="s">
        <v>317</v>
      </c>
      <c r="C98" s="43"/>
      <c r="G98" s="18"/>
      <c r="H98" s="69"/>
    </row>
    <row r="99" spans="1:8" x14ac:dyDescent="0.35">
      <c r="A99" s="18" t="s">
        <v>1548</v>
      </c>
      <c r="B99" s="51" t="s">
        <v>317</v>
      </c>
      <c r="C99" s="43"/>
      <c r="G99" s="18"/>
      <c r="H99" s="69"/>
    </row>
    <row r="100" spans="1:8" x14ac:dyDescent="0.35">
      <c r="A100" s="18" t="s">
        <v>1549</v>
      </c>
      <c r="B100" s="51" t="s">
        <v>317</v>
      </c>
      <c r="C100" s="43"/>
      <c r="G100" s="18"/>
      <c r="H100" s="69"/>
    </row>
    <row r="101" spans="1:8" x14ac:dyDescent="0.35">
      <c r="A101" s="18" t="s">
        <v>1550</v>
      </c>
      <c r="B101" s="51" t="s">
        <v>317</v>
      </c>
      <c r="C101" s="43"/>
      <c r="G101" s="18"/>
      <c r="H101" s="69"/>
    </row>
    <row r="102" spans="1:8" x14ac:dyDescent="0.35">
      <c r="A102" s="18" t="s">
        <v>1551</v>
      </c>
      <c r="B102" s="51" t="s">
        <v>317</v>
      </c>
      <c r="C102" s="43"/>
      <c r="G102" s="18"/>
      <c r="H102" s="69"/>
    </row>
    <row r="103" spans="1:8" x14ac:dyDescent="0.35">
      <c r="A103" s="36"/>
      <c r="B103" s="99" t="s">
        <v>889</v>
      </c>
      <c r="C103" s="100" t="s">
        <v>1466</v>
      </c>
      <c r="D103" s="36"/>
      <c r="E103" s="38"/>
      <c r="F103" s="36"/>
      <c r="G103" s="39"/>
      <c r="H103" s="69"/>
    </row>
    <row r="104" spans="1:8" x14ac:dyDescent="0.35">
      <c r="A104" s="18" t="s">
        <v>1552</v>
      </c>
      <c r="B104" s="32" t="s">
        <v>891</v>
      </c>
      <c r="C104" s="43" t="s">
        <v>250</v>
      </c>
      <c r="G104" s="18"/>
      <c r="H104" s="69"/>
    </row>
    <row r="105" spans="1:8" x14ac:dyDescent="0.35">
      <c r="A105" s="18" t="s">
        <v>1553</v>
      </c>
      <c r="B105" s="32" t="s">
        <v>891</v>
      </c>
      <c r="C105" s="43" t="s">
        <v>250</v>
      </c>
      <c r="G105" s="18"/>
      <c r="H105" s="69"/>
    </row>
    <row r="106" spans="1:8" x14ac:dyDescent="0.35">
      <c r="A106" s="18" t="s">
        <v>1554</v>
      </c>
      <c r="B106" s="32" t="s">
        <v>891</v>
      </c>
      <c r="C106" s="43" t="s">
        <v>250</v>
      </c>
      <c r="G106" s="18"/>
      <c r="H106" s="69"/>
    </row>
    <row r="107" spans="1:8" x14ac:dyDescent="0.35">
      <c r="A107" s="18" t="s">
        <v>1555</v>
      </c>
      <c r="B107" s="32" t="s">
        <v>891</v>
      </c>
      <c r="C107" s="43" t="s">
        <v>250</v>
      </c>
      <c r="G107" s="18"/>
      <c r="H107" s="69"/>
    </row>
    <row r="108" spans="1:8" x14ac:dyDescent="0.35">
      <c r="A108" s="18" t="s">
        <v>1556</v>
      </c>
      <c r="B108" s="32" t="s">
        <v>891</v>
      </c>
      <c r="C108" s="43" t="s">
        <v>250</v>
      </c>
      <c r="G108" s="18"/>
      <c r="H108" s="69"/>
    </row>
    <row r="109" spans="1:8" x14ac:dyDescent="0.35">
      <c r="A109" s="18" t="s">
        <v>1557</v>
      </c>
      <c r="B109" s="32" t="s">
        <v>891</v>
      </c>
      <c r="C109" s="43" t="s">
        <v>250</v>
      </c>
      <c r="G109" s="18"/>
      <c r="H109" s="69"/>
    </row>
    <row r="110" spans="1:8" x14ac:dyDescent="0.35">
      <c r="A110" s="18" t="s">
        <v>1558</v>
      </c>
      <c r="B110" s="32" t="s">
        <v>891</v>
      </c>
      <c r="C110" s="43" t="s">
        <v>250</v>
      </c>
      <c r="G110" s="18"/>
      <c r="H110" s="69"/>
    </row>
    <row r="111" spans="1:8" x14ac:dyDescent="0.35">
      <c r="A111" s="18" t="s">
        <v>1559</v>
      </c>
      <c r="B111" s="32" t="s">
        <v>891</v>
      </c>
      <c r="C111" s="43" t="s">
        <v>250</v>
      </c>
      <c r="G111" s="18"/>
      <c r="H111" s="69"/>
    </row>
    <row r="112" spans="1:8" x14ac:dyDescent="0.35">
      <c r="A112" s="18" t="s">
        <v>1560</v>
      </c>
      <c r="B112" s="32" t="s">
        <v>891</v>
      </c>
      <c r="C112" s="43" t="s">
        <v>250</v>
      </c>
      <c r="G112" s="18"/>
      <c r="H112" s="69"/>
    </row>
    <row r="113" spans="1:8" x14ac:dyDescent="0.35">
      <c r="A113" s="18" t="s">
        <v>1561</v>
      </c>
      <c r="B113" s="32" t="s">
        <v>891</v>
      </c>
      <c r="C113" s="43" t="s">
        <v>250</v>
      </c>
      <c r="G113" s="18"/>
      <c r="H113" s="69"/>
    </row>
    <row r="114" spans="1:8" x14ac:dyDescent="0.35">
      <c r="A114" s="18" t="s">
        <v>1562</v>
      </c>
      <c r="B114" s="32" t="s">
        <v>891</v>
      </c>
      <c r="C114" s="43" t="s">
        <v>250</v>
      </c>
      <c r="G114" s="18"/>
      <c r="H114" s="69"/>
    </row>
    <row r="115" spans="1:8" x14ac:dyDescent="0.35">
      <c r="A115" s="18" t="s">
        <v>1563</v>
      </c>
      <c r="B115" s="32" t="s">
        <v>891</v>
      </c>
      <c r="C115" s="43" t="s">
        <v>250</v>
      </c>
      <c r="G115" s="18"/>
      <c r="H115" s="69"/>
    </row>
    <row r="116" spans="1:8" x14ac:dyDescent="0.35">
      <c r="A116" s="18" t="s">
        <v>1564</v>
      </c>
      <c r="B116" s="32" t="s">
        <v>891</v>
      </c>
      <c r="C116" s="43" t="s">
        <v>250</v>
      </c>
      <c r="G116" s="18"/>
      <c r="H116" s="69"/>
    </row>
    <row r="117" spans="1:8" x14ac:dyDescent="0.35">
      <c r="A117" s="18" t="s">
        <v>1565</v>
      </c>
      <c r="B117" s="32" t="s">
        <v>891</v>
      </c>
      <c r="C117" s="43" t="s">
        <v>250</v>
      </c>
      <c r="G117" s="18"/>
      <c r="H117" s="69"/>
    </row>
    <row r="118" spans="1:8" x14ac:dyDescent="0.35">
      <c r="A118" s="18" t="s">
        <v>1566</v>
      </c>
      <c r="B118" s="32" t="s">
        <v>891</v>
      </c>
      <c r="C118" s="43" t="s">
        <v>250</v>
      </c>
      <c r="G118" s="18"/>
      <c r="H118" s="69"/>
    </row>
    <row r="119" spans="1:8" x14ac:dyDescent="0.35">
      <c r="A119" s="18" t="s">
        <v>1567</v>
      </c>
      <c r="B119" s="32" t="s">
        <v>891</v>
      </c>
      <c r="C119" s="43" t="s">
        <v>250</v>
      </c>
      <c r="G119" s="18"/>
      <c r="H119" s="69"/>
    </row>
    <row r="120" spans="1:8" x14ac:dyDescent="0.35">
      <c r="A120" s="18" t="s">
        <v>1568</v>
      </c>
      <c r="B120" s="32" t="s">
        <v>891</v>
      </c>
      <c r="C120" s="43" t="s">
        <v>250</v>
      </c>
      <c r="G120" s="18"/>
      <c r="H120" s="69"/>
    </row>
    <row r="121" spans="1:8" x14ac:dyDescent="0.35">
      <c r="A121" s="18" t="s">
        <v>1569</v>
      </c>
      <c r="B121" s="32" t="s">
        <v>891</v>
      </c>
      <c r="C121" s="43" t="s">
        <v>250</v>
      </c>
      <c r="G121" s="18"/>
      <c r="H121" s="69"/>
    </row>
    <row r="122" spans="1:8" x14ac:dyDescent="0.35">
      <c r="A122" s="18" t="s">
        <v>1570</v>
      </c>
      <c r="B122" s="32" t="s">
        <v>891</v>
      </c>
      <c r="C122" s="43" t="s">
        <v>250</v>
      </c>
      <c r="G122" s="18"/>
      <c r="H122" s="69"/>
    </row>
    <row r="123" spans="1:8" x14ac:dyDescent="0.35">
      <c r="A123" s="18" t="s">
        <v>1571</v>
      </c>
      <c r="B123" s="32" t="s">
        <v>891</v>
      </c>
      <c r="C123" s="43" t="s">
        <v>250</v>
      </c>
      <c r="G123" s="18"/>
      <c r="H123" s="69"/>
    </row>
    <row r="124" spans="1:8" x14ac:dyDescent="0.35">
      <c r="A124" s="18" t="s">
        <v>1572</v>
      </c>
      <c r="B124" s="32" t="s">
        <v>891</v>
      </c>
      <c r="C124" s="43" t="s">
        <v>250</v>
      </c>
      <c r="G124" s="18"/>
      <c r="H124" s="69"/>
    </row>
    <row r="125" spans="1:8" x14ac:dyDescent="0.35">
      <c r="A125" s="18" t="s">
        <v>1573</v>
      </c>
      <c r="B125" s="32" t="s">
        <v>891</v>
      </c>
      <c r="C125" s="43" t="s">
        <v>250</v>
      </c>
      <c r="G125" s="18"/>
      <c r="H125" s="69"/>
    </row>
    <row r="126" spans="1:8" x14ac:dyDescent="0.35">
      <c r="A126" s="18" t="s">
        <v>1574</v>
      </c>
      <c r="B126" s="32" t="s">
        <v>891</v>
      </c>
      <c r="C126" s="43" t="s">
        <v>250</v>
      </c>
      <c r="G126" s="18"/>
      <c r="H126" s="69"/>
    </row>
    <row r="127" spans="1:8" x14ac:dyDescent="0.35">
      <c r="A127" s="18" t="s">
        <v>1575</v>
      </c>
      <c r="B127" s="32" t="s">
        <v>891</v>
      </c>
      <c r="C127" s="43" t="s">
        <v>250</v>
      </c>
      <c r="G127" s="18"/>
      <c r="H127" s="69"/>
    </row>
    <row r="128" spans="1:8" x14ac:dyDescent="0.35">
      <c r="A128" s="18" t="s">
        <v>1576</v>
      </c>
      <c r="B128" s="32" t="s">
        <v>891</v>
      </c>
      <c r="C128" s="18" t="s">
        <v>250</v>
      </c>
      <c r="G128" s="18"/>
      <c r="H128" s="69"/>
    </row>
    <row r="129" spans="1:8" x14ac:dyDescent="0.35">
      <c r="A129" s="36"/>
      <c r="B129" s="37" t="s">
        <v>903</v>
      </c>
      <c r="C129" s="36" t="s">
        <v>1466</v>
      </c>
      <c r="D129" s="36"/>
      <c r="E129" s="36"/>
      <c r="F129" s="39"/>
      <c r="G129" s="39"/>
      <c r="H129" s="69"/>
    </row>
    <row r="130" spans="1:8" x14ac:dyDescent="0.35">
      <c r="A130" s="18" t="s">
        <v>1577</v>
      </c>
      <c r="B130" s="18" t="s">
        <v>905</v>
      </c>
      <c r="C130" s="43" t="s">
        <v>250</v>
      </c>
      <c r="D130" s="69"/>
      <c r="E130" s="69"/>
      <c r="F130" s="69"/>
      <c r="G130" s="69"/>
      <c r="H130" s="69"/>
    </row>
    <row r="131" spans="1:8" x14ac:dyDescent="0.35">
      <c r="A131" s="18" t="s">
        <v>1578</v>
      </c>
      <c r="B131" s="18" t="s">
        <v>907</v>
      </c>
      <c r="C131" s="43" t="s">
        <v>250</v>
      </c>
      <c r="D131" s="69"/>
      <c r="E131" s="69"/>
      <c r="F131" s="69"/>
      <c r="G131" s="69"/>
      <c r="H131" s="69"/>
    </row>
    <row r="132" spans="1:8" x14ac:dyDescent="0.35">
      <c r="A132" s="18" t="s">
        <v>1579</v>
      </c>
      <c r="B132" s="18" t="s">
        <v>313</v>
      </c>
      <c r="C132" s="43" t="s">
        <v>250</v>
      </c>
      <c r="D132" s="69"/>
      <c r="E132" s="69"/>
      <c r="F132" s="69"/>
      <c r="G132" s="69"/>
      <c r="H132" s="69"/>
    </row>
    <row r="133" spans="1:8" x14ac:dyDescent="0.35">
      <c r="A133" s="18" t="s">
        <v>1580</v>
      </c>
      <c r="C133" s="43"/>
      <c r="D133" s="69"/>
      <c r="E133" s="69"/>
      <c r="F133" s="69"/>
      <c r="G133" s="69"/>
      <c r="H133" s="69"/>
    </row>
    <row r="134" spans="1:8" x14ac:dyDescent="0.35">
      <c r="A134" s="18" t="s">
        <v>1581</v>
      </c>
      <c r="C134" s="43"/>
      <c r="D134" s="69"/>
      <c r="E134" s="69"/>
      <c r="F134" s="69"/>
      <c r="G134" s="69"/>
      <c r="H134" s="69"/>
    </row>
    <row r="135" spans="1:8" x14ac:dyDescent="0.35">
      <c r="A135" s="18" t="s">
        <v>1582</v>
      </c>
      <c r="C135" s="43"/>
      <c r="D135" s="69"/>
      <c r="E135" s="69"/>
      <c r="F135" s="69"/>
      <c r="G135" s="69"/>
      <c r="H135" s="69"/>
    </row>
    <row r="136" spans="1:8" x14ac:dyDescent="0.35">
      <c r="A136" s="18" t="s">
        <v>1583</v>
      </c>
      <c r="C136" s="43"/>
      <c r="D136" s="69"/>
      <c r="E136" s="69"/>
      <c r="F136" s="69"/>
      <c r="G136" s="69"/>
      <c r="H136" s="69"/>
    </row>
    <row r="137" spans="1:8" x14ac:dyDescent="0.35">
      <c r="A137" s="36"/>
      <c r="B137" s="37" t="s">
        <v>915</v>
      </c>
      <c r="C137" s="36" t="s">
        <v>1466</v>
      </c>
      <c r="D137" s="36"/>
      <c r="E137" s="36"/>
      <c r="F137" s="39"/>
      <c r="G137" s="39"/>
      <c r="H137" s="69"/>
    </row>
    <row r="138" spans="1:8" x14ac:dyDescent="0.35">
      <c r="A138" s="18" t="s">
        <v>1584</v>
      </c>
      <c r="B138" s="18" t="s">
        <v>917</v>
      </c>
      <c r="C138" s="43" t="s">
        <v>250</v>
      </c>
      <c r="D138" s="98"/>
      <c r="E138" s="98"/>
      <c r="F138" s="44"/>
      <c r="G138" s="45"/>
      <c r="H138" s="69"/>
    </row>
    <row r="139" spans="1:8" x14ac:dyDescent="0.35">
      <c r="A139" s="18" t="s">
        <v>1585</v>
      </c>
      <c r="B139" s="18" t="s">
        <v>919</v>
      </c>
      <c r="C139" s="43" t="s">
        <v>250</v>
      </c>
      <c r="D139" s="98"/>
      <c r="E139" s="98"/>
      <c r="F139" s="44"/>
      <c r="G139" s="45"/>
      <c r="H139" s="69"/>
    </row>
    <row r="140" spans="1:8" x14ac:dyDescent="0.35">
      <c r="A140" s="18" t="s">
        <v>1586</v>
      </c>
      <c r="B140" s="18" t="s">
        <v>313</v>
      </c>
      <c r="C140" s="43" t="s">
        <v>250</v>
      </c>
      <c r="D140" s="98"/>
      <c r="E140" s="98"/>
      <c r="F140" s="44"/>
      <c r="G140" s="45"/>
      <c r="H140" s="69"/>
    </row>
    <row r="141" spans="1:8" x14ac:dyDescent="0.35">
      <c r="A141" s="18" t="s">
        <v>1587</v>
      </c>
      <c r="C141" s="43"/>
      <c r="D141" s="98"/>
      <c r="E141" s="98"/>
      <c r="F141" s="44"/>
      <c r="G141" s="45"/>
      <c r="H141" s="69"/>
    </row>
    <row r="142" spans="1:8" x14ac:dyDescent="0.35">
      <c r="A142" s="18" t="s">
        <v>1588</v>
      </c>
      <c r="C142" s="43"/>
      <c r="D142" s="98"/>
      <c r="E142" s="98"/>
      <c r="F142" s="44"/>
      <c r="G142" s="45"/>
      <c r="H142" s="69"/>
    </row>
    <row r="143" spans="1:8" x14ac:dyDescent="0.35">
      <c r="A143" s="18" t="s">
        <v>1589</v>
      </c>
      <c r="C143" s="43"/>
      <c r="D143" s="98"/>
      <c r="E143" s="98"/>
      <c r="F143" s="44"/>
      <c r="G143" s="45"/>
      <c r="H143" s="69"/>
    </row>
    <row r="144" spans="1:8" x14ac:dyDescent="0.35">
      <c r="A144" s="18" t="s">
        <v>1590</v>
      </c>
      <c r="C144" s="43"/>
      <c r="D144" s="98"/>
      <c r="E144" s="98"/>
      <c r="F144" s="44"/>
      <c r="G144" s="45"/>
      <c r="H144" s="69"/>
    </row>
    <row r="145" spans="1:8" x14ac:dyDescent="0.35">
      <c r="A145" s="18" t="s">
        <v>1591</v>
      </c>
      <c r="C145" s="43"/>
      <c r="D145" s="98"/>
      <c r="E145" s="98"/>
      <c r="F145" s="44"/>
      <c r="G145" s="45"/>
      <c r="H145" s="69"/>
    </row>
    <row r="146" spans="1:8" x14ac:dyDescent="0.35">
      <c r="A146" s="18" t="s">
        <v>1592</v>
      </c>
      <c r="C146" s="43"/>
      <c r="D146" s="98"/>
      <c r="E146" s="98"/>
      <c r="F146" s="44"/>
      <c r="G146" s="45"/>
      <c r="H146" s="69"/>
    </row>
    <row r="147" spans="1:8" x14ac:dyDescent="0.35">
      <c r="A147" s="36"/>
      <c r="B147" s="37" t="s">
        <v>1593</v>
      </c>
      <c r="C147" s="36" t="s">
        <v>279</v>
      </c>
      <c r="D147" s="36"/>
      <c r="E147" s="36"/>
      <c r="F147" s="36" t="s">
        <v>1466</v>
      </c>
      <c r="G147" s="39"/>
      <c r="H147" s="69"/>
    </row>
    <row r="148" spans="1:8" x14ac:dyDescent="0.35">
      <c r="A148" s="18" t="s">
        <v>1594</v>
      </c>
      <c r="B148" s="32" t="s">
        <v>1595</v>
      </c>
      <c r="C148" s="40" t="s">
        <v>250</v>
      </c>
      <c r="D148" s="98"/>
      <c r="E148" s="98"/>
      <c r="F148" s="46"/>
      <c r="G148" s="45"/>
      <c r="H148" s="69"/>
    </row>
    <row r="149" spans="1:8" x14ac:dyDescent="0.35">
      <c r="A149" s="18" t="s">
        <v>1596</v>
      </c>
      <c r="B149" s="32" t="s">
        <v>1597</v>
      </c>
      <c r="C149" s="40" t="s">
        <v>250</v>
      </c>
      <c r="D149" s="98"/>
      <c r="E149" s="98"/>
      <c r="F149" s="46"/>
      <c r="G149" s="45"/>
      <c r="H149" s="69"/>
    </row>
    <row r="150" spans="1:8" x14ac:dyDescent="0.35">
      <c r="A150" s="18" t="s">
        <v>1598</v>
      </c>
      <c r="B150" s="32" t="s">
        <v>1599</v>
      </c>
      <c r="C150" s="40" t="s">
        <v>250</v>
      </c>
      <c r="D150" s="98"/>
      <c r="E150" s="98"/>
      <c r="F150" s="46"/>
      <c r="G150" s="45"/>
      <c r="H150" s="69"/>
    </row>
    <row r="151" spans="1:8" x14ac:dyDescent="0.35">
      <c r="A151" s="18" t="s">
        <v>1600</v>
      </c>
      <c r="B151" s="32" t="s">
        <v>1601</v>
      </c>
      <c r="C151" s="40" t="s">
        <v>250</v>
      </c>
      <c r="D151" s="98"/>
      <c r="E151" s="98"/>
      <c r="F151" s="46"/>
      <c r="G151" s="45"/>
      <c r="H151" s="69"/>
    </row>
    <row r="152" spans="1:8" x14ac:dyDescent="0.35">
      <c r="A152" s="18" t="s">
        <v>1602</v>
      </c>
      <c r="B152" s="48" t="s">
        <v>315</v>
      </c>
      <c r="C152" s="49">
        <v>0</v>
      </c>
      <c r="D152" s="98"/>
      <c r="E152" s="98"/>
      <c r="F152" s="43">
        <v>0</v>
      </c>
      <c r="G152" s="45"/>
      <c r="H152" s="69"/>
    </row>
    <row r="153" spans="1:8" x14ac:dyDescent="0.35">
      <c r="A153" s="18" t="s">
        <v>1603</v>
      </c>
      <c r="B153" s="51" t="s">
        <v>1604</v>
      </c>
      <c r="D153" s="98"/>
      <c r="E153" s="98"/>
      <c r="F153" s="46"/>
      <c r="G153" s="45"/>
      <c r="H153" s="69"/>
    </row>
    <row r="154" spans="1:8" x14ac:dyDescent="0.35">
      <c r="A154" s="18" t="s">
        <v>1605</v>
      </c>
      <c r="B154" s="51" t="s">
        <v>1606</v>
      </c>
      <c r="D154" s="98"/>
      <c r="E154" s="98"/>
      <c r="F154" s="46"/>
      <c r="G154" s="45"/>
      <c r="H154" s="69"/>
    </row>
    <row r="155" spans="1:8" x14ac:dyDescent="0.35">
      <c r="A155" s="18" t="s">
        <v>1607</v>
      </c>
      <c r="B155" s="51" t="s">
        <v>1608</v>
      </c>
      <c r="D155" s="98"/>
      <c r="E155" s="98"/>
      <c r="F155" s="46"/>
      <c r="G155" s="45"/>
      <c r="H155" s="69"/>
    </row>
    <row r="156" spans="1:8" x14ac:dyDescent="0.35">
      <c r="A156" s="18" t="s">
        <v>1609</v>
      </c>
      <c r="B156" s="51" t="s">
        <v>1610</v>
      </c>
      <c r="D156" s="98"/>
      <c r="E156" s="98"/>
      <c r="F156" s="46"/>
      <c r="G156" s="45"/>
      <c r="H156" s="69"/>
    </row>
    <row r="157" spans="1:8" x14ac:dyDescent="0.35">
      <c r="A157" s="18" t="s">
        <v>1611</v>
      </c>
      <c r="B157" s="51" t="s">
        <v>1612</v>
      </c>
      <c r="D157" s="98"/>
      <c r="E157" s="98"/>
      <c r="F157" s="46"/>
      <c r="G157" s="45"/>
      <c r="H157" s="69"/>
    </row>
    <row r="158" spans="1:8" x14ac:dyDescent="0.35">
      <c r="A158" s="18" t="s">
        <v>1613</v>
      </c>
      <c r="B158" s="51" t="s">
        <v>1614</v>
      </c>
      <c r="D158" s="98"/>
      <c r="E158" s="98"/>
      <c r="F158" s="46"/>
      <c r="G158" s="45"/>
      <c r="H158" s="69"/>
    </row>
    <row r="159" spans="1:8" x14ac:dyDescent="0.35">
      <c r="A159" s="18" t="s">
        <v>1615</v>
      </c>
      <c r="B159" s="51" t="s">
        <v>1616</v>
      </c>
      <c r="D159" s="98"/>
      <c r="E159" s="98"/>
      <c r="F159" s="46"/>
      <c r="G159" s="45"/>
      <c r="H159" s="69"/>
    </row>
    <row r="160" spans="1:8" x14ac:dyDescent="0.35">
      <c r="A160" s="18" t="s">
        <v>1617</v>
      </c>
      <c r="B160" s="51"/>
      <c r="D160" s="98"/>
      <c r="E160" s="98"/>
      <c r="F160" s="47"/>
      <c r="G160" s="45"/>
      <c r="H160" s="69"/>
    </row>
    <row r="161" spans="1:8" x14ac:dyDescent="0.35">
      <c r="A161" s="18" t="s">
        <v>1618</v>
      </c>
      <c r="B161" s="51"/>
      <c r="D161" s="98"/>
      <c r="E161" s="98"/>
      <c r="F161" s="47"/>
      <c r="G161" s="45"/>
      <c r="H161" s="69"/>
    </row>
    <row r="162" spans="1:8" x14ac:dyDescent="0.35">
      <c r="A162" s="18" t="s">
        <v>1619</v>
      </c>
      <c r="B162" s="51"/>
      <c r="D162" s="98"/>
      <c r="E162" s="98"/>
      <c r="F162" s="47"/>
      <c r="G162" s="45"/>
      <c r="H162" s="69"/>
    </row>
    <row r="163" spans="1:8" x14ac:dyDescent="0.35">
      <c r="A163" s="18" t="s">
        <v>1620</v>
      </c>
      <c r="B163" s="51"/>
      <c r="D163" s="98"/>
      <c r="E163" s="98"/>
      <c r="F163" s="47"/>
      <c r="G163" s="45"/>
      <c r="H163" s="69"/>
    </row>
    <row r="164" spans="1:8" x14ac:dyDescent="0.35">
      <c r="A164" s="18" t="s">
        <v>1621</v>
      </c>
      <c r="B164" s="32"/>
      <c r="D164" s="98"/>
      <c r="E164" s="98"/>
      <c r="F164" s="47"/>
      <c r="G164" s="45"/>
      <c r="H164" s="69"/>
    </row>
    <row r="165" spans="1:8" x14ac:dyDescent="0.35">
      <c r="A165" s="18" t="s">
        <v>1622</v>
      </c>
      <c r="B165" s="42"/>
      <c r="C165" s="42"/>
      <c r="D165" s="42"/>
      <c r="E165" s="42"/>
      <c r="F165" s="47"/>
      <c r="G165" s="45"/>
      <c r="H165" s="69"/>
    </row>
    <row r="166" spans="1:8" x14ac:dyDescent="0.35">
      <c r="A166" s="36"/>
      <c r="B166" s="62" t="s">
        <v>1623</v>
      </c>
      <c r="C166" s="36" t="s">
        <v>1466</v>
      </c>
      <c r="D166" s="36"/>
      <c r="E166" s="36"/>
      <c r="F166" s="39"/>
      <c r="G166" s="39"/>
      <c r="H166" s="69"/>
    </row>
    <row r="167" spans="1:8" x14ac:dyDescent="0.35">
      <c r="A167" s="18" t="s">
        <v>1624</v>
      </c>
      <c r="B167" s="18" t="s">
        <v>944</v>
      </c>
      <c r="C167" s="43" t="s">
        <v>250</v>
      </c>
      <c r="D167" s="69"/>
      <c r="E167" s="12"/>
      <c r="F167" s="12"/>
      <c r="G167" s="69"/>
      <c r="H167" s="69"/>
    </row>
    <row r="168" spans="1:8" x14ac:dyDescent="0.35">
      <c r="A168" s="18" t="s">
        <v>1625</v>
      </c>
      <c r="B168" s="86" t="s">
        <v>946</v>
      </c>
      <c r="C168" s="80" t="s">
        <v>250</v>
      </c>
      <c r="D168" s="69"/>
      <c r="E168" s="12"/>
      <c r="F168" s="12"/>
      <c r="G168" s="69"/>
      <c r="H168" s="69"/>
    </row>
    <row r="169" spans="1:8" x14ac:dyDescent="0.35">
      <c r="A169" s="18" t="s">
        <v>1626</v>
      </c>
      <c r="D169" s="69"/>
      <c r="E169" s="12"/>
      <c r="F169" s="12"/>
      <c r="G169" s="69"/>
      <c r="H169" s="69"/>
    </row>
    <row r="170" spans="1:8" x14ac:dyDescent="0.35">
      <c r="A170" s="18" t="s">
        <v>1627</v>
      </c>
      <c r="D170" s="69"/>
      <c r="E170" s="12"/>
      <c r="F170" s="12"/>
      <c r="G170" s="69"/>
      <c r="H170" s="69"/>
    </row>
    <row r="171" spans="1:8" x14ac:dyDescent="0.35">
      <c r="A171" s="18" t="s">
        <v>1628</v>
      </c>
      <c r="D171" s="69"/>
      <c r="E171" s="12"/>
      <c r="F171" s="12"/>
      <c r="G171" s="69"/>
      <c r="H171" s="69"/>
    </row>
    <row r="172" spans="1:8" x14ac:dyDescent="0.35">
      <c r="A172" s="36"/>
      <c r="B172" s="37" t="s">
        <v>1629</v>
      </c>
      <c r="C172" s="36" t="s">
        <v>1466</v>
      </c>
      <c r="D172" s="36"/>
      <c r="E172" s="36"/>
      <c r="F172" s="39"/>
      <c r="G172" s="39"/>
      <c r="H172" s="69"/>
    </row>
    <row r="173" spans="1:8" x14ac:dyDescent="0.35">
      <c r="A173" s="18" t="s">
        <v>1630</v>
      </c>
      <c r="B173" s="18" t="s">
        <v>1631</v>
      </c>
      <c r="C173" s="43" t="s">
        <v>250</v>
      </c>
      <c r="D173" s="69"/>
      <c r="E173" s="69"/>
      <c r="F173" s="69"/>
      <c r="G173" s="69"/>
      <c r="H173" s="69"/>
    </row>
    <row r="174" spans="1:8" x14ac:dyDescent="0.35">
      <c r="A174" s="18" t="s">
        <v>1632</v>
      </c>
      <c r="D174" s="69"/>
      <c r="E174" s="69"/>
      <c r="F174" s="69"/>
      <c r="G174" s="69"/>
      <c r="H174" s="69"/>
    </row>
    <row r="175" spans="1:8" x14ac:dyDescent="0.35">
      <c r="A175" s="18" t="s">
        <v>1633</v>
      </c>
      <c r="D175" s="69"/>
      <c r="E175" s="69"/>
      <c r="F175" s="69"/>
      <c r="G175" s="69"/>
      <c r="H175" s="69"/>
    </row>
    <row r="176" spans="1:8" x14ac:dyDescent="0.35">
      <c r="A176" s="18" t="s">
        <v>1634</v>
      </c>
      <c r="D176" s="69"/>
      <c r="E176" s="69"/>
      <c r="F176" s="69"/>
      <c r="G176" s="69"/>
      <c r="H176" s="69"/>
    </row>
    <row r="177" spans="1:8" x14ac:dyDescent="0.35">
      <c r="A177" s="18" t="s">
        <v>1635</v>
      </c>
      <c r="D177" s="69"/>
      <c r="E177" s="69"/>
      <c r="F177" s="69"/>
      <c r="G177" s="69"/>
      <c r="H177" s="69"/>
    </row>
    <row r="178" spans="1:8" x14ac:dyDescent="0.35">
      <c r="A178" s="18" t="s">
        <v>1636</v>
      </c>
    </row>
    <row r="179" spans="1:8" x14ac:dyDescent="0.35">
      <c r="A179" s="18" t="s">
        <v>1637</v>
      </c>
    </row>
  </sheetData>
  <protectedRanges>
    <protectedRange sqref="C3 C10 B11:C17 C19:D19 F19:G19 B22:D36 C39:C41 F39:F41 B43:C47 F43:F47 B78:C80 B153:C165 B104:C128 C130:C136 B133:B136 C138:C146 B141:B146 C148:C151 B82:C102 B50:C76" name="Public Sector Assets"/>
    <protectedRange sqref="C167 B169:C171" name="NPLs"/>
    <protectedRange sqref="C173:C179 B174:B179" name="Concentration Risks"/>
    <protectedRange sqref="B168:C168" name="Mortgage Assets II"/>
  </protectedRange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E6BA1F-AD6A-4559-8329-1CF38F084793}">
  <sheetPr>
    <tabColor theme="5"/>
  </sheetPr>
  <dimension ref="A1:H257"/>
  <sheetViews>
    <sheetView topLeftCell="A237" workbookViewId="0">
      <selection activeCell="C24" sqref="C24"/>
    </sheetView>
  </sheetViews>
  <sheetFormatPr defaultRowHeight="14.5" x14ac:dyDescent="0.35"/>
  <cols>
    <col min="1" max="1" width="10.7265625" style="18" customWidth="1"/>
    <col min="2" max="2" width="60.7265625" style="18" customWidth="1"/>
    <col min="3" max="4" width="40.7265625" style="18" customWidth="1"/>
    <col min="5" max="5" width="6.7265625" style="18" customWidth="1"/>
    <col min="6" max="6" width="40.7265625" style="18" customWidth="1"/>
    <col min="7" max="7" width="40.7265625" style="12" customWidth="1"/>
    <col min="8" max="8" width="9.1796875" style="42"/>
  </cols>
  <sheetData>
    <row r="1" spans="1:7" ht="31" x14ac:dyDescent="0.35">
      <c r="A1" s="11" t="s">
        <v>1638</v>
      </c>
      <c r="B1" s="11"/>
      <c r="C1" s="12"/>
      <c r="D1" s="12"/>
      <c r="E1" s="12"/>
      <c r="F1" s="13" t="s">
        <v>3074</v>
      </c>
    </row>
    <row r="2" spans="1:7" ht="15" thickBot="1" x14ac:dyDescent="0.4">
      <c r="A2" s="12"/>
      <c r="B2" s="12"/>
      <c r="C2" s="12"/>
      <c r="D2" s="12"/>
      <c r="E2" s="12"/>
      <c r="F2" s="12"/>
    </row>
    <row r="3" spans="1:7" ht="19" thickBot="1" x14ac:dyDescent="0.4">
      <c r="A3" s="15"/>
      <c r="B3" s="16" t="s">
        <v>237</v>
      </c>
      <c r="C3" s="17" t="s">
        <v>238</v>
      </c>
      <c r="D3" s="15"/>
      <c r="E3" s="15"/>
      <c r="F3" s="15"/>
      <c r="G3" s="15"/>
    </row>
    <row r="4" spans="1:7" ht="15" thickBot="1" x14ac:dyDescent="0.4"/>
    <row r="5" spans="1:7" ht="19" thickBot="1" x14ac:dyDescent="0.4">
      <c r="A5" s="19"/>
      <c r="B5" s="101" t="s">
        <v>1639</v>
      </c>
      <c r="C5" s="19"/>
      <c r="E5" s="21"/>
      <c r="F5" s="21"/>
    </row>
    <row r="6" spans="1:7" ht="15" thickBot="1" x14ac:dyDescent="0.4">
      <c r="B6" s="102" t="s">
        <v>1640</v>
      </c>
    </row>
    <row r="7" spans="1:7" x14ac:dyDescent="0.35">
      <c r="B7" s="25"/>
    </row>
    <row r="8" spans="1:7" ht="37" x14ac:dyDescent="0.35">
      <c r="A8" s="26" t="s">
        <v>247</v>
      </c>
      <c r="B8" s="26" t="s">
        <v>1640</v>
      </c>
      <c r="C8" s="27"/>
      <c r="D8" s="27"/>
      <c r="E8" s="27"/>
      <c r="F8" s="27"/>
      <c r="G8" s="28"/>
    </row>
    <row r="9" spans="1:7" x14ac:dyDescent="0.35">
      <c r="A9" s="36"/>
      <c r="B9" s="37" t="s">
        <v>1454</v>
      </c>
      <c r="C9" s="36" t="s">
        <v>1641</v>
      </c>
      <c r="D9" s="36"/>
      <c r="E9" s="38"/>
      <c r="F9" s="36"/>
      <c r="G9" s="39"/>
    </row>
    <row r="10" spans="1:7" x14ac:dyDescent="0.35">
      <c r="A10" s="18" t="s">
        <v>1642</v>
      </c>
      <c r="B10" s="18" t="s">
        <v>1643</v>
      </c>
      <c r="C10" s="92" t="s">
        <v>250</v>
      </c>
    </row>
    <row r="11" spans="1:7" x14ac:dyDescent="0.35">
      <c r="A11" s="18" t="s">
        <v>1644</v>
      </c>
      <c r="B11" s="30" t="s">
        <v>784</v>
      </c>
      <c r="C11" s="92"/>
    </row>
    <row r="12" spans="1:7" x14ac:dyDescent="0.35">
      <c r="A12" s="18" t="s">
        <v>1645</v>
      </c>
      <c r="B12" s="30" t="s">
        <v>786</v>
      </c>
      <c r="C12" s="92"/>
    </row>
    <row r="13" spans="1:7" x14ac:dyDescent="0.35">
      <c r="A13" s="18" t="s">
        <v>1646</v>
      </c>
      <c r="B13" s="30"/>
    </row>
    <row r="14" spans="1:7" x14ac:dyDescent="0.35">
      <c r="A14" s="18" t="s">
        <v>1647</v>
      </c>
      <c r="B14" s="30"/>
    </row>
    <row r="15" spans="1:7" x14ac:dyDescent="0.35">
      <c r="A15" s="18" t="s">
        <v>1648</v>
      </c>
      <c r="B15" s="30"/>
    </row>
    <row r="16" spans="1:7" x14ac:dyDescent="0.35">
      <c r="A16" s="18" t="s">
        <v>1649</v>
      </c>
      <c r="B16" s="30"/>
    </row>
    <row r="17" spans="1:7" x14ac:dyDescent="0.35">
      <c r="A17" s="36"/>
      <c r="B17" s="37" t="s">
        <v>1650</v>
      </c>
      <c r="C17" s="36" t="s">
        <v>1651</v>
      </c>
      <c r="D17" s="36"/>
      <c r="E17" s="38"/>
      <c r="F17" s="39"/>
      <c r="G17" s="39"/>
    </row>
    <row r="18" spans="1:7" x14ac:dyDescent="0.35">
      <c r="A18" s="18" t="s">
        <v>1652</v>
      </c>
      <c r="B18" s="18" t="s">
        <v>795</v>
      </c>
      <c r="C18" s="43" t="s">
        <v>250</v>
      </c>
    </row>
    <row r="19" spans="1:7" x14ac:dyDescent="0.35">
      <c r="A19" s="18" t="s">
        <v>1653</v>
      </c>
      <c r="C19" s="43"/>
    </row>
    <row r="20" spans="1:7" x14ac:dyDescent="0.35">
      <c r="A20" s="18" t="s">
        <v>1654</v>
      </c>
      <c r="C20" s="43"/>
    </row>
    <row r="21" spans="1:7" x14ac:dyDescent="0.35">
      <c r="A21" s="18" t="s">
        <v>1655</v>
      </c>
      <c r="C21" s="43"/>
    </row>
    <row r="22" spans="1:7" x14ac:dyDescent="0.35">
      <c r="A22" s="18" t="s">
        <v>1656</v>
      </c>
      <c r="C22" s="43"/>
    </row>
    <row r="23" spans="1:7" x14ac:dyDescent="0.35">
      <c r="A23" s="18" t="s">
        <v>1657</v>
      </c>
      <c r="C23" s="43"/>
    </row>
    <row r="24" spans="1:7" x14ac:dyDescent="0.35">
      <c r="A24" s="18" t="s">
        <v>1658</v>
      </c>
      <c r="C24" s="43"/>
    </row>
    <row r="25" spans="1:7" x14ac:dyDescent="0.35">
      <c r="A25" s="36"/>
      <c r="B25" s="37" t="s">
        <v>1659</v>
      </c>
      <c r="C25" s="36" t="s">
        <v>1651</v>
      </c>
      <c r="D25" s="36"/>
      <c r="E25" s="38"/>
      <c r="F25" s="39"/>
      <c r="G25" s="39"/>
    </row>
    <row r="26" spans="1:7" x14ac:dyDescent="0.35">
      <c r="A26" s="18" t="s">
        <v>1660</v>
      </c>
      <c r="B26" s="82" t="s">
        <v>804</v>
      </c>
      <c r="C26" s="43">
        <v>0</v>
      </c>
      <c r="D26" s="82"/>
      <c r="F26" s="82"/>
      <c r="G26" s="18"/>
    </row>
    <row r="27" spans="1:7" x14ac:dyDescent="0.35">
      <c r="A27" s="18" t="s">
        <v>1661</v>
      </c>
      <c r="B27" s="18" t="s">
        <v>806</v>
      </c>
      <c r="C27" s="43" t="s">
        <v>250</v>
      </c>
      <c r="D27" s="82"/>
      <c r="F27" s="82"/>
      <c r="G27" s="18"/>
    </row>
    <row r="28" spans="1:7" x14ac:dyDescent="0.35">
      <c r="A28" s="18" t="s">
        <v>1662</v>
      </c>
      <c r="B28" s="18" t="s">
        <v>808</v>
      </c>
      <c r="C28" s="43" t="s">
        <v>250</v>
      </c>
      <c r="D28" s="82"/>
      <c r="F28" s="82"/>
      <c r="G28" s="18"/>
    </row>
    <row r="29" spans="1:7" x14ac:dyDescent="0.35">
      <c r="A29" s="18" t="s">
        <v>1663</v>
      </c>
      <c r="B29" s="18" t="s">
        <v>810</v>
      </c>
      <c r="C29" s="43" t="s">
        <v>250</v>
      </c>
      <c r="D29" s="82"/>
      <c r="F29" s="82"/>
      <c r="G29" s="18"/>
    </row>
    <row r="30" spans="1:7" x14ac:dyDescent="0.35">
      <c r="A30" s="18" t="s">
        <v>1664</v>
      </c>
      <c r="B30" s="18" t="s">
        <v>812</v>
      </c>
      <c r="C30" s="43" t="s">
        <v>250</v>
      </c>
      <c r="D30" s="82"/>
      <c r="F30" s="82"/>
      <c r="G30" s="18"/>
    </row>
    <row r="31" spans="1:7" x14ac:dyDescent="0.35">
      <c r="A31" s="18" t="s">
        <v>1665</v>
      </c>
      <c r="B31" s="18" t="s">
        <v>814</v>
      </c>
      <c r="C31" s="43" t="s">
        <v>250</v>
      </c>
      <c r="D31" s="82"/>
      <c r="F31" s="82"/>
      <c r="G31" s="18"/>
    </row>
    <row r="32" spans="1:7" x14ac:dyDescent="0.35">
      <c r="A32" s="18" t="s">
        <v>1666</v>
      </c>
      <c r="B32" s="18" t="s">
        <v>816</v>
      </c>
      <c r="C32" s="43" t="s">
        <v>250</v>
      </c>
      <c r="D32" s="82"/>
      <c r="F32" s="82"/>
      <c r="G32" s="18"/>
    </row>
    <row r="33" spans="1:7" x14ac:dyDescent="0.35">
      <c r="A33" s="18" t="s">
        <v>1667</v>
      </c>
      <c r="B33" s="18" t="s">
        <v>818</v>
      </c>
      <c r="C33" s="43" t="s">
        <v>250</v>
      </c>
      <c r="D33" s="82"/>
      <c r="F33" s="82"/>
      <c r="G33" s="18"/>
    </row>
    <row r="34" spans="1:7" x14ac:dyDescent="0.35">
      <c r="A34" s="18" t="s">
        <v>1668</v>
      </c>
      <c r="B34" s="18" t="s">
        <v>820</v>
      </c>
      <c r="C34" s="43" t="s">
        <v>250</v>
      </c>
      <c r="D34" s="82"/>
      <c r="F34" s="82"/>
      <c r="G34" s="18"/>
    </row>
    <row r="35" spans="1:7" x14ac:dyDescent="0.35">
      <c r="A35" s="18" t="s">
        <v>1669</v>
      </c>
      <c r="B35" s="18" t="s">
        <v>822</v>
      </c>
      <c r="C35" s="43" t="s">
        <v>250</v>
      </c>
      <c r="D35" s="82"/>
      <c r="F35" s="82"/>
      <c r="G35" s="18"/>
    </row>
    <row r="36" spans="1:7" x14ac:dyDescent="0.35">
      <c r="A36" s="18" t="s">
        <v>1670</v>
      </c>
      <c r="B36" s="18" t="s">
        <v>824</v>
      </c>
      <c r="C36" s="43" t="s">
        <v>250</v>
      </c>
      <c r="D36" s="82"/>
      <c r="F36" s="82"/>
      <c r="G36" s="18"/>
    </row>
    <row r="37" spans="1:7" x14ac:dyDescent="0.35">
      <c r="A37" s="18" t="s">
        <v>1671</v>
      </c>
      <c r="B37" s="18" t="s">
        <v>826</v>
      </c>
      <c r="C37" s="43" t="s">
        <v>250</v>
      </c>
      <c r="D37" s="82"/>
      <c r="F37" s="82"/>
      <c r="G37" s="18"/>
    </row>
    <row r="38" spans="1:7" x14ac:dyDescent="0.35">
      <c r="A38" s="18" t="s">
        <v>1672</v>
      </c>
      <c r="B38" s="18" t="s">
        <v>828</v>
      </c>
      <c r="C38" s="43" t="s">
        <v>250</v>
      </c>
      <c r="D38" s="82"/>
      <c r="F38" s="82"/>
      <c r="G38" s="18"/>
    </row>
    <row r="39" spans="1:7" x14ac:dyDescent="0.35">
      <c r="A39" s="18" t="s">
        <v>1673</v>
      </c>
      <c r="B39" s="18" t="s">
        <v>830</v>
      </c>
      <c r="C39" s="43" t="s">
        <v>250</v>
      </c>
      <c r="D39" s="82"/>
      <c r="F39" s="82"/>
      <c r="G39" s="18"/>
    </row>
    <row r="40" spans="1:7" x14ac:dyDescent="0.35">
      <c r="A40" s="18" t="s">
        <v>1674</v>
      </c>
      <c r="B40" s="18" t="s">
        <v>832</v>
      </c>
      <c r="C40" s="43" t="s">
        <v>250</v>
      </c>
      <c r="D40" s="82"/>
      <c r="F40" s="82"/>
      <c r="G40" s="18"/>
    </row>
    <row r="41" spans="1:7" x14ac:dyDescent="0.35">
      <c r="A41" s="18" t="s">
        <v>1675</v>
      </c>
      <c r="B41" s="18" t="s">
        <v>834</v>
      </c>
      <c r="C41" s="43" t="s">
        <v>250</v>
      </c>
      <c r="D41" s="82"/>
      <c r="F41" s="82"/>
      <c r="G41" s="18"/>
    </row>
    <row r="42" spans="1:7" x14ac:dyDescent="0.35">
      <c r="A42" s="18" t="s">
        <v>1676</v>
      </c>
      <c r="B42" s="18" t="s">
        <v>836</v>
      </c>
      <c r="C42" s="43" t="s">
        <v>250</v>
      </c>
      <c r="D42" s="82"/>
      <c r="F42" s="82"/>
      <c r="G42" s="18"/>
    </row>
    <row r="43" spans="1:7" x14ac:dyDescent="0.35">
      <c r="A43" s="18" t="s">
        <v>1677</v>
      </c>
      <c r="B43" s="18" t="s">
        <v>838</v>
      </c>
      <c r="C43" s="43" t="s">
        <v>250</v>
      </c>
      <c r="D43" s="82"/>
      <c r="F43" s="82"/>
      <c r="G43" s="18"/>
    </row>
    <row r="44" spans="1:7" x14ac:dyDescent="0.35">
      <c r="A44" s="18" t="s">
        <v>1678</v>
      </c>
      <c r="B44" s="18" t="s">
        <v>840</v>
      </c>
      <c r="C44" s="43" t="s">
        <v>250</v>
      </c>
      <c r="D44" s="82"/>
      <c r="F44" s="82"/>
      <c r="G44" s="18"/>
    </row>
    <row r="45" spans="1:7" x14ac:dyDescent="0.35">
      <c r="A45" s="18" t="s">
        <v>1679</v>
      </c>
      <c r="B45" s="18" t="s">
        <v>842</v>
      </c>
      <c r="C45" s="43" t="s">
        <v>250</v>
      </c>
      <c r="D45" s="82"/>
      <c r="F45" s="82"/>
      <c r="G45" s="18"/>
    </row>
    <row r="46" spans="1:7" x14ac:dyDescent="0.35">
      <c r="A46" s="18" t="s">
        <v>1680</v>
      </c>
      <c r="B46" s="18" t="s">
        <v>844</v>
      </c>
      <c r="C46" s="43" t="s">
        <v>250</v>
      </c>
      <c r="D46" s="82"/>
      <c r="F46" s="82"/>
      <c r="G46" s="18"/>
    </row>
    <row r="47" spans="1:7" x14ac:dyDescent="0.35">
      <c r="A47" s="18" t="s">
        <v>1681</v>
      </c>
      <c r="B47" s="18" t="s">
        <v>846</v>
      </c>
      <c r="C47" s="43" t="s">
        <v>250</v>
      </c>
      <c r="D47" s="82"/>
      <c r="F47" s="82"/>
      <c r="G47" s="18"/>
    </row>
    <row r="48" spans="1:7" x14ac:dyDescent="0.35">
      <c r="A48" s="18" t="s">
        <v>1682</v>
      </c>
      <c r="B48" s="18" t="s">
        <v>848</v>
      </c>
      <c r="C48" s="43" t="s">
        <v>250</v>
      </c>
      <c r="D48" s="82"/>
      <c r="F48" s="82"/>
      <c r="G48" s="18"/>
    </row>
    <row r="49" spans="1:7" x14ac:dyDescent="0.35">
      <c r="A49" s="18" t="s">
        <v>1683</v>
      </c>
      <c r="B49" s="18" t="s">
        <v>850</v>
      </c>
      <c r="C49" s="43" t="s">
        <v>250</v>
      </c>
      <c r="D49" s="82"/>
      <c r="F49" s="82"/>
      <c r="G49" s="18"/>
    </row>
    <row r="50" spans="1:7" x14ac:dyDescent="0.35">
      <c r="A50" s="18" t="s">
        <v>1684</v>
      </c>
      <c r="B50" s="18" t="s">
        <v>852</v>
      </c>
      <c r="C50" s="43" t="s">
        <v>250</v>
      </c>
      <c r="D50" s="82"/>
      <c r="F50" s="82"/>
      <c r="G50" s="18"/>
    </row>
    <row r="51" spans="1:7" x14ac:dyDescent="0.35">
      <c r="A51" s="18" t="s">
        <v>1685</v>
      </c>
      <c r="B51" s="18" t="s">
        <v>854</v>
      </c>
      <c r="C51" s="43" t="s">
        <v>250</v>
      </c>
      <c r="D51" s="82"/>
      <c r="F51" s="82"/>
      <c r="G51" s="18"/>
    </row>
    <row r="52" spans="1:7" x14ac:dyDescent="0.35">
      <c r="A52" s="18" t="s">
        <v>1686</v>
      </c>
      <c r="B52" s="18" t="s">
        <v>856</v>
      </c>
      <c r="C52" s="43" t="s">
        <v>250</v>
      </c>
      <c r="D52" s="82"/>
      <c r="F52" s="82"/>
      <c r="G52" s="18"/>
    </row>
    <row r="53" spans="1:7" x14ac:dyDescent="0.35">
      <c r="A53" s="18" t="s">
        <v>1687</v>
      </c>
      <c r="B53" s="18" t="s">
        <v>858</v>
      </c>
      <c r="C53" s="43" t="s">
        <v>250</v>
      </c>
      <c r="D53" s="82"/>
      <c r="F53" s="82"/>
      <c r="G53" s="18"/>
    </row>
    <row r="54" spans="1:7" x14ac:dyDescent="0.35">
      <c r="A54" s="18" t="s">
        <v>1688</v>
      </c>
      <c r="B54" s="82" t="s">
        <v>514</v>
      </c>
      <c r="C54" s="103">
        <v>0</v>
      </c>
      <c r="D54" s="82"/>
      <c r="F54" s="82"/>
      <c r="G54" s="18"/>
    </row>
    <row r="55" spans="1:7" x14ac:dyDescent="0.35">
      <c r="A55" s="18" t="s">
        <v>1689</v>
      </c>
      <c r="B55" s="18" t="s">
        <v>861</v>
      </c>
      <c r="C55" s="43" t="s">
        <v>250</v>
      </c>
      <c r="D55" s="82"/>
      <c r="F55" s="82"/>
      <c r="G55" s="18"/>
    </row>
    <row r="56" spans="1:7" x14ac:dyDescent="0.35">
      <c r="A56" s="18" t="s">
        <v>1690</v>
      </c>
      <c r="B56" s="18" t="s">
        <v>863</v>
      </c>
      <c r="C56" s="43" t="s">
        <v>250</v>
      </c>
      <c r="D56" s="82"/>
      <c r="F56" s="82"/>
      <c r="G56" s="18"/>
    </row>
    <row r="57" spans="1:7" x14ac:dyDescent="0.35">
      <c r="A57" s="18" t="s">
        <v>1691</v>
      </c>
      <c r="B57" s="18" t="s">
        <v>865</v>
      </c>
      <c r="C57" s="43" t="s">
        <v>250</v>
      </c>
      <c r="D57" s="82"/>
      <c r="F57" s="82"/>
      <c r="G57" s="18"/>
    </row>
    <row r="58" spans="1:7" x14ac:dyDescent="0.35">
      <c r="A58" s="18" t="s">
        <v>1692</v>
      </c>
      <c r="B58" s="82" t="s">
        <v>313</v>
      </c>
      <c r="C58" s="103">
        <v>0</v>
      </c>
      <c r="D58" s="82"/>
      <c r="F58" s="82"/>
      <c r="G58" s="18"/>
    </row>
    <row r="59" spans="1:7" x14ac:dyDescent="0.35">
      <c r="A59" s="18" t="s">
        <v>1693</v>
      </c>
      <c r="B59" s="32" t="s">
        <v>516</v>
      </c>
      <c r="C59" s="43" t="s">
        <v>250</v>
      </c>
      <c r="D59" s="82"/>
      <c r="F59" s="82"/>
      <c r="G59" s="18"/>
    </row>
    <row r="60" spans="1:7" x14ac:dyDescent="0.35">
      <c r="A60" s="18" t="s">
        <v>1694</v>
      </c>
      <c r="B60" s="18" t="s">
        <v>869</v>
      </c>
      <c r="C60" s="43" t="s">
        <v>250</v>
      </c>
      <c r="D60" s="82"/>
      <c r="F60" s="82"/>
      <c r="G60" s="18"/>
    </row>
    <row r="61" spans="1:7" x14ac:dyDescent="0.35">
      <c r="A61" s="18" t="s">
        <v>1695</v>
      </c>
      <c r="B61" s="32" t="s">
        <v>518</v>
      </c>
      <c r="C61" s="43" t="s">
        <v>250</v>
      </c>
      <c r="D61" s="82"/>
      <c r="F61" s="82"/>
      <c r="G61" s="18"/>
    </row>
    <row r="62" spans="1:7" x14ac:dyDescent="0.35">
      <c r="A62" s="18" t="s">
        <v>1696</v>
      </c>
      <c r="B62" s="32" t="s">
        <v>520</v>
      </c>
      <c r="C62" s="43" t="s">
        <v>250</v>
      </c>
      <c r="D62" s="82"/>
      <c r="F62" s="82"/>
      <c r="G62" s="18"/>
    </row>
    <row r="63" spans="1:7" x14ac:dyDescent="0.35">
      <c r="A63" s="18" t="s">
        <v>1697</v>
      </c>
      <c r="B63" s="32" t="s">
        <v>522</v>
      </c>
      <c r="C63" s="43" t="s">
        <v>250</v>
      </c>
      <c r="D63" s="82"/>
      <c r="F63" s="82"/>
      <c r="G63" s="18"/>
    </row>
    <row r="64" spans="1:7" x14ac:dyDescent="0.35">
      <c r="A64" s="18" t="s">
        <v>1698</v>
      </c>
      <c r="B64" s="32" t="s">
        <v>524</v>
      </c>
      <c r="C64" s="43" t="s">
        <v>250</v>
      </c>
      <c r="D64" s="82"/>
      <c r="F64" s="82"/>
      <c r="G64" s="18"/>
    </row>
    <row r="65" spans="1:7" x14ac:dyDescent="0.35">
      <c r="A65" s="18" t="s">
        <v>1699</v>
      </c>
      <c r="B65" s="32" t="s">
        <v>526</v>
      </c>
      <c r="C65" s="43" t="s">
        <v>250</v>
      </c>
      <c r="D65" s="82"/>
      <c r="F65" s="82"/>
      <c r="G65" s="18"/>
    </row>
    <row r="66" spans="1:7" x14ac:dyDescent="0.35">
      <c r="A66" s="18" t="s">
        <v>1700</v>
      </c>
      <c r="B66" s="32" t="s">
        <v>528</v>
      </c>
      <c r="C66" s="43" t="s">
        <v>250</v>
      </c>
      <c r="D66" s="82"/>
      <c r="F66" s="82"/>
      <c r="G66" s="18"/>
    </row>
    <row r="67" spans="1:7" x14ac:dyDescent="0.35">
      <c r="A67" s="18" t="s">
        <v>1701</v>
      </c>
      <c r="B67" s="32" t="s">
        <v>530</v>
      </c>
      <c r="C67" s="43" t="s">
        <v>250</v>
      </c>
      <c r="D67" s="82"/>
      <c r="F67" s="82"/>
      <c r="G67" s="18"/>
    </row>
    <row r="68" spans="1:7" x14ac:dyDescent="0.35">
      <c r="A68" s="18" t="s">
        <v>1702</v>
      </c>
      <c r="B68" s="32" t="s">
        <v>532</v>
      </c>
      <c r="C68" s="43" t="s">
        <v>250</v>
      </c>
      <c r="D68" s="82"/>
      <c r="F68" s="82"/>
      <c r="G68" s="18"/>
    </row>
    <row r="69" spans="1:7" x14ac:dyDescent="0.35">
      <c r="A69" s="18" t="s">
        <v>1703</v>
      </c>
      <c r="B69" s="32" t="s">
        <v>313</v>
      </c>
      <c r="C69" s="43" t="s">
        <v>250</v>
      </c>
      <c r="D69" s="82"/>
      <c r="F69" s="82"/>
      <c r="G69" s="18"/>
    </row>
    <row r="70" spans="1:7" x14ac:dyDescent="0.35">
      <c r="A70" s="18" t="s">
        <v>1704</v>
      </c>
      <c r="B70" s="51" t="s">
        <v>317</v>
      </c>
      <c r="C70" s="43"/>
      <c r="G70" s="18"/>
    </row>
    <row r="71" spans="1:7" x14ac:dyDescent="0.35">
      <c r="A71" s="18" t="s">
        <v>1705</v>
      </c>
      <c r="B71" s="51" t="s">
        <v>317</v>
      </c>
      <c r="C71" s="43"/>
      <c r="G71" s="18"/>
    </row>
    <row r="72" spans="1:7" x14ac:dyDescent="0.35">
      <c r="A72" s="18" t="s">
        <v>1706</v>
      </c>
      <c r="B72" s="51" t="s">
        <v>317</v>
      </c>
      <c r="C72" s="43"/>
      <c r="G72" s="18"/>
    </row>
    <row r="73" spans="1:7" x14ac:dyDescent="0.35">
      <c r="A73" s="18" t="s">
        <v>1707</v>
      </c>
      <c r="B73" s="51" t="s">
        <v>317</v>
      </c>
      <c r="C73" s="43"/>
      <c r="G73" s="18"/>
    </row>
    <row r="74" spans="1:7" x14ac:dyDescent="0.35">
      <c r="A74" s="18" t="s">
        <v>1708</v>
      </c>
      <c r="B74" s="51" t="s">
        <v>317</v>
      </c>
      <c r="C74" s="43"/>
      <c r="G74" s="18"/>
    </row>
    <row r="75" spans="1:7" x14ac:dyDescent="0.35">
      <c r="A75" s="18" t="s">
        <v>1709</v>
      </c>
      <c r="B75" s="51" t="s">
        <v>317</v>
      </c>
      <c r="C75" s="43"/>
      <c r="G75" s="18"/>
    </row>
    <row r="76" spans="1:7" x14ac:dyDescent="0.35">
      <c r="A76" s="18" t="s">
        <v>1710</v>
      </c>
      <c r="B76" s="51" t="s">
        <v>317</v>
      </c>
      <c r="C76" s="43"/>
      <c r="G76" s="18"/>
    </row>
    <row r="77" spans="1:7" x14ac:dyDescent="0.35">
      <c r="A77" s="18" t="s">
        <v>1711</v>
      </c>
      <c r="B77" s="51" t="s">
        <v>317</v>
      </c>
      <c r="C77" s="43"/>
      <c r="G77" s="18"/>
    </row>
    <row r="78" spans="1:7" x14ac:dyDescent="0.35">
      <c r="A78" s="18" t="s">
        <v>1712</v>
      </c>
      <c r="B78" s="51" t="s">
        <v>317</v>
      </c>
      <c r="C78" s="43"/>
      <c r="G78" s="18"/>
    </row>
    <row r="79" spans="1:7" x14ac:dyDescent="0.35">
      <c r="A79" s="18" t="s">
        <v>1713</v>
      </c>
      <c r="B79" s="51" t="s">
        <v>317</v>
      </c>
      <c r="C79" s="43"/>
      <c r="G79" s="18"/>
    </row>
    <row r="80" spans="1:7" x14ac:dyDescent="0.35">
      <c r="A80" s="36"/>
      <c r="B80" s="37" t="s">
        <v>1714</v>
      </c>
      <c r="C80" s="36" t="s">
        <v>1651</v>
      </c>
      <c r="D80" s="36"/>
      <c r="E80" s="38"/>
      <c r="F80" s="39"/>
      <c r="G80" s="39"/>
    </row>
    <row r="81" spans="1:7" x14ac:dyDescent="0.35">
      <c r="A81" s="18" t="s">
        <v>1715</v>
      </c>
      <c r="B81" s="18" t="s">
        <v>905</v>
      </c>
      <c r="C81" s="43" t="s">
        <v>250</v>
      </c>
      <c r="E81" s="12"/>
    </row>
    <row r="82" spans="1:7" x14ac:dyDescent="0.35">
      <c r="A82" s="18" t="s">
        <v>1716</v>
      </c>
      <c r="B82" s="18" t="s">
        <v>907</v>
      </c>
      <c r="C82" s="43" t="s">
        <v>250</v>
      </c>
      <c r="E82" s="12"/>
    </row>
    <row r="83" spans="1:7" x14ac:dyDescent="0.35">
      <c r="A83" s="18" t="s">
        <v>1717</v>
      </c>
      <c r="B83" s="18" t="s">
        <v>313</v>
      </c>
      <c r="C83" s="43" t="s">
        <v>250</v>
      </c>
      <c r="E83" s="12"/>
    </row>
    <row r="84" spans="1:7" x14ac:dyDescent="0.35">
      <c r="A84" s="18" t="s">
        <v>1718</v>
      </c>
      <c r="C84" s="43"/>
      <c r="E84" s="12"/>
    </row>
    <row r="85" spans="1:7" x14ac:dyDescent="0.35">
      <c r="A85" s="18" t="s">
        <v>1719</v>
      </c>
      <c r="C85" s="43"/>
      <c r="E85" s="12"/>
    </row>
    <row r="86" spans="1:7" x14ac:dyDescent="0.35">
      <c r="A86" s="18" t="s">
        <v>1720</v>
      </c>
      <c r="C86" s="43"/>
      <c r="E86" s="12"/>
    </row>
    <row r="87" spans="1:7" x14ac:dyDescent="0.35">
      <c r="A87" s="18" t="s">
        <v>1721</v>
      </c>
      <c r="C87" s="43"/>
      <c r="E87" s="12"/>
    </row>
    <row r="88" spans="1:7" x14ac:dyDescent="0.35">
      <c r="A88" s="18" t="s">
        <v>1722</v>
      </c>
      <c r="C88" s="43"/>
      <c r="E88" s="12"/>
    </row>
    <row r="89" spans="1:7" x14ac:dyDescent="0.35">
      <c r="A89" s="18" t="s">
        <v>1723</v>
      </c>
      <c r="C89" s="43"/>
      <c r="E89" s="12"/>
    </row>
    <row r="90" spans="1:7" x14ac:dyDescent="0.35">
      <c r="A90" s="36"/>
      <c r="B90" s="37" t="s">
        <v>1724</v>
      </c>
      <c r="C90" s="36" t="s">
        <v>1651</v>
      </c>
      <c r="D90" s="36"/>
      <c r="E90" s="38"/>
      <c r="F90" s="39"/>
      <c r="G90" s="39"/>
    </row>
    <row r="91" spans="1:7" x14ac:dyDescent="0.35">
      <c r="A91" s="18" t="s">
        <v>1725</v>
      </c>
      <c r="B91" s="18" t="s">
        <v>917</v>
      </c>
      <c r="C91" s="43" t="s">
        <v>250</v>
      </c>
      <c r="E91" s="12"/>
    </row>
    <row r="92" spans="1:7" x14ac:dyDescent="0.35">
      <c r="A92" s="18" t="s">
        <v>1726</v>
      </c>
      <c r="B92" s="18" t="s">
        <v>919</v>
      </c>
      <c r="C92" s="43" t="s">
        <v>250</v>
      </c>
      <c r="E92" s="12"/>
    </row>
    <row r="93" spans="1:7" x14ac:dyDescent="0.35">
      <c r="A93" s="18" t="s">
        <v>1727</v>
      </c>
      <c r="B93" s="18" t="s">
        <v>313</v>
      </c>
      <c r="C93" s="43" t="s">
        <v>250</v>
      </c>
      <c r="E93" s="12"/>
    </row>
    <row r="94" spans="1:7" x14ac:dyDescent="0.35">
      <c r="A94" s="18" t="s">
        <v>1728</v>
      </c>
      <c r="C94" s="43"/>
      <c r="E94" s="12"/>
    </row>
    <row r="95" spans="1:7" x14ac:dyDescent="0.35">
      <c r="A95" s="18" t="s">
        <v>1729</v>
      </c>
      <c r="C95" s="43"/>
      <c r="E95" s="12"/>
    </row>
    <row r="96" spans="1:7" x14ac:dyDescent="0.35">
      <c r="A96" s="18" t="s">
        <v>1730</v>
      </c>
      <c r="C96" s="43"/>
      <c r="E96" s="12"/>
    </row>
    <row r="97" spans="1:7" x14ac:dyDescent="0.35">
      <c r="A97" s="18" t="s">
        <v>1731</v>
      </c>
      <c r="C97" s="43"/>
      <c r="E97" s="12"/>
    </row>
    <row r="98" spans="1:7" x14ac:dyDescent="0.35">
      <c r="A98" s="18" t="s">
        <v>1732</v>
      </c>
      <c r="C98" s="43"/>
      <c r="E98" s="12"/>
    </row>
    <row r="99" spans="1:7" x14ac:dyDescent="0.35">
      <c r="A99" s="18" t="s">
        <v>1733</v>
      </c>
      <c r="C99" s="43"/>
      <c r="E99" s="12"/>
    </row>
    <row r="100" spans="1:7" x14ac:dyDescent="0.35">
      <c r="A100" s="36"/>
      <c r="B100" s="37" t="s">
        <v>1734</v>
      </c>
      <c r="C100" s="36" t="s">
        <v>1651</v>
      </c>
      <c r="D100" s="36"/>
      <c r="E100" s="38"/>
      <c r="F100" s="39"/>
      <c r="G100" s="39"/>
    </row>
    <row r="101" spans="1:7" x14ac:dyDescent="0.35">
      <c r="A101" s="18" t="s">
        <v>1735</v>
      </c>
      <c r="B101" s="57" t="s">
        <v>929</v>
      </c>
      <c r="C101" s="43" t="s">
        <v>250</v>
      </c>
      <c r="E101" s="12"/>
    </row>
    <row r="102" spans="1:7" x14ac:dyDescent="0.35">
      <c r="A102" s="18" t="s">
        <v>1736</v>
      </c>
      <c r="B102" s="57" t="s">
        <v>931</v>
      </c>
      <c r="C102" s="43" t="s">
        <v>250</v>
      </c>
      <c r="E102" s="12"/>
    </row>
    <row r="103" spans="1:7" x14ac:dyDescent="0.35">
      <c r="A103" s="18" t="s">
        <v>1737</v>
      </c>
      <c r="B103" s="57" t="s">
        <v>933</v>
      </c>
      <c r="C103" s="43" t="s">
        <v>250</v>
      </c>
    </row>
    <row r="104" spans="1:7" x14ac:dyDescent="0.35">
      <c r="A104" s="18" t="s">
        <v>1738</v>
      </c>
      <c r="B104" s="57" t="s">
        <v>935</v>
      </c>
      <c r="C104" s="43" t="s">
        <v>250</v>
      </c>
    </row>
    <row r="105" spans="1:7" x14ac:dyDescent="0.35">
      <c r="A105" s="18" t="s">
        <v>1739</v>
      </c>
      <c r="B105" s="57" t="s">
        <v>937</v>
      </c>
      <c r="C105" s="43" t="s">
        <v>250</v>
      </c>
    </row>
    <row r="106" spans="1:7" x14ac:dyDescent="0.35">
      <c r="A106" s="18" t="s">
        <v>1740</v>
      </c>
      <c r="B106" s="57"/>
      <c r="C106" s="43"/>
    </row>
    <row r="107" spans="1:7" x14ac:dyDescent="0.35">
      <c r="A107" s="18" t="s">
        <v>1741</v>
      </c>
      <c r="B107" s="57"/>
      <c r="C107" s="43"/>
    </row>
    <row r="108" spans="1:7" x14ac:dyDescent="0.35">
      <c r="A108" s="18" t="s">
        <v>1742</v>
      </c>
      <c r="B108" s="57"/>
      <c r="C108" s="43"/>
    </row>
    <row r="109" spans="1:7" x14ac:dyDescent="0.35">
      <c r="A109" s="18" t="s">
        <v>1743</v>
      </c>
      <c r="B109" s="57"/>
      <c r="C109" s="43"/>
    </row>
    <row r="110" spans="1:7" x14ac:dyDescent="0.35">
      <c r="A110" s="36"/>
      <c r="B110" s="36" t="s">
        <v>1744</v>
      </c>
      <c r="C110" s="36" t="s">
        <v>1651</v>
      </c>
      <c r="D110" s="36"/>
      <c r="E110" s="38"/>
      <c r="F110" s="39"/>
      <c r="G110" s="39"/>
    </row>
    <row r="111" spans="1:7" x14ac:dyDescent="0.35">
      <c r="A111" s="18" t="s">
        <v>1745</v>
      </c>
      <c r="B111" s="18" t="s">
        <v>944</v>
      </c>
      <c r="C111" s="43" t="s">
        <v>250</v>
      </c>
      <c r="E111" s="12"/>
    </row>
    <row r="112" spans="1:7" x14ac:dyDescent="0.35">
      <c r="A112" s="18" t="s">
        <v>1746</v>
      </c>
      <c r="B112" s="86" t="s">
        <v>946</v>
      </c>
      <c r="C112" s="80" t="s">
        <v>250</v>
      </c>
      <c r="E112" s="12"/>
    </row>
    <row r="113" spans="1:7" x14ac:dyDescent="0.35">
      <c r="A113" s="18" t="s">
        <v>1747</v>
      </c>
      <c r="C113" s="43"/>
      <c r="E113" s="12"/>
    </row>
    <row r="114" spans="1:7" x14ac:dyDescent="0.35">
      <c r="A114" s="18" t="s">
        <v>1748</v>
      </c>
      <c r="C114" s="43"/>
      <c r="E114" s="12"/>
    </row>
    <row r="115" spans="1:7" x14ac:dyDescent="0.35">
      <c r="A115" s="18" t="s">
        <v>1749</v>
      </c>
      <c r="C115" s="43"/>
      <c r="E115" s="12"/>
    </row>
    <row r="116" spans="1:7" x14ac:dyDescent="0.35">
      <c r="A116" s="36"/>
      <c r="B116" s="37" t="s">
        <v>1750</v>
      </c>
      <c r="C116" s="36" t="s">
        <v>951</v>
      </c>
      <c r="D116" s="36" t="s">
        <v>952</v>
      </c>
      <c r="E116" s="38"/>
      <c r="F116" s="36" t="s">
        <v>1651</v>
      </c>
      <c r="G116" s="36" t="s">
        <v>953</v>
      </c>
    </row>
    <row r="117" spans="1:7" x14ac:dyDescent="0.35">
      <c r="A117" s="18" t="s">
        <v>1751</v>
      </c>
      <c r="B117" s="32" t="s">
        <v>955</v>
      </c>
      <c r="C117" s="40" t="s">
        <v>250</v>
      </c>
      <c r="D117" s="29"/>
      <c r="E117" s="29"/>
      <c r="F117" s="56"/>
      <c r="G117" s="56"/>
    </row>
    <row r="118" spans="1:7" x14ac:dyDescent="0.35">
      <c r="A118" s="29"/>
      <c r="B118" s="91"/>
      <c r="C118" s="29"/>
      <c r="D118" s="29"/>
      <c r="E118" s="29"/>
      <c r="F118" s="56"/>
      <c r="G118" s="56"/>
    </row>
    <row r="119" spans="1:7" x14ac:dyDescent="0.35">
      <c r="B119" s="32" t="s">
        <v>956</v>
      </c>
      <c r="C119" s="29"/>
      <c r="D119" s="29"/>
      <c r="E119" s="29"/>
      <c r="F119" s="56"/>
      <c r="G119" s="56"/>
    </row>
    <row r="120" spans="1:7" x14ac:dyDescent="0.35">
      <c r="A120" s="18" t="s">
        <v>1752</v>
      </c>
      <c r="B120" s="32" t="s">
        <v>891</v>
      </c>
      <c r="C120" s="40" t="s">
        <v>250</v>
      </c>
      <c r="D120" s="92" t="s">
        <v>250</v>
      </c>
      <c r="E120" s="29"/>
      <c r="F120" s="46"/>
      <c r="G120" s="46"/>
    </row>
    <row r="121" spans="1:7" x14ac:dyDescent="0.35">
      <c r="A121" s="18" t="s">
        <v>1753</v>
      </c>
      <c r="B121" s="32" t="s">
        <v>891</v>
      </c>
      <c r="C121" s="40" t="s">
        <v>250</v>
      </c>
      <c r="D121" s="92" t="s">
        <v>250</v>
      </c>
      <c r="E121" s="29"/>
      <c r="F121" s="46"/>
      <c r="G121" s="46"/>
    </row>
    <row r="122" spans="1:7" x14ac:dyDescent="0.35">
      <c r="A122" s="18" t="s">
        <v>1754</v>
      </c>
      <c r="B122" s="32" t="s">
        <v>891</v>
      </c>
      <c r="C122" s="40" t="s">
        <v>250</v>
      </c>
      <c r="D122" s="92" t="s">
        <v>250</v>
      </c>
      <c r="E122" s="29"/>
      <c r="F122" s="46"/>
      <c r="G122" s="46"/>
    </row>
    <row r="123" spans="1:7" x14ac:dyDescent="0.35">
      <c r="A123" s="18" t="s">
        <v>1755</v>
      </c>
      <c r="B123" s="32" t="s">
        <v>891</v>
      </c>
      <c r="C123" s="40" t="s">
        <v>250</v>
      </c>
      <c r="D123" s="92" t="s">
        <v>250</v>
      </c>
      <c r="E123" s="29"/>
      <c r="F123" s="46"/>
      <c r="G123" s="46"/>
    </row>
    <row r="124" spans="1:7" x14ac:dyDescent="0.35">
      <c r="A124" s="18" t="s">
        <v>1756</v>
      </c>
      <c r="B124" s="32" t="s">
        <v>891</v>
      </c>
      <c r="C124" s="40" t="s">
        <v>250</v>
      </c>
      <c r="D124" s="92" t="s">
        <v>250</v>
      </c>
      <c r="E124" s="29"/>
      <c r="F124" s="46"/>
      <c r="G124" s="46"/>
    </row>
    <row r="125" spans="1:7" x14ac:dyDescent="0.35">
      <c r="A125" s="18" t="s">
        <v>1757</v>
      </c>
      <c r="B125" s="32" t="s">
        <v>891</v>
      </c>
      <c r="C125" s="40" t="s">
        <v>250</v>
      </c>
      <c r="D125" s="92" t="s">
        <v>250</v>
      </c>
      <c r="E125" s="29"/>
      <c r="F125" s="46"/>
      <c r="G125" s="46"/>
    </row>
    <row r="126" spans="1:7" x14ac:dyDescent="0.35">
      <c r="A126" s="18" t="s">
        <v>1758</v>
      </c>
      <c r="B126" s="32" t="s">
        <v>891</v>
      </c>
      <c r="C126" s="40" t="s">
        <v>250</v>
      </c>
      <c r="D126" s="92" t="s">
        <v>250</v>
      </c>
      <c r="E126" s="29"/>
      <c r="F126" s="46"/>
      <c r="G126" s="46"/>
    </row>
    <row r="127" spans="1:7" x14ac:dyDescent="0.35">
      <c r="A127" s="18" t="s">
        <v>1759</v>
      </c>
      <c r="B127" s="32" t="s">
        <v>891</v>
      </c>
      <c r="C127" s="40" t="s">
        <v>250</v>
      </c>
      <c r="D127" s="92" t="s">
        <v>250</v>
      </c>
      <c r="E127" s="29"/>
      <c r="F127" s="46"/>
      <c r="G127" s="46"/>
    </row>
    <row r="128" spans="1:7" x14ac:dyDescent="0.35">
      <c r="A128" s="18" t="s">
        <v>1760</v>
      </c>
      <c r="B128" s="32" t="s">
        <v>891</v>
      </c>
      <c r="C128" s="40" t="s">
        <v>250</v>
      </c>
      <c r="D128" s="92" t="s">
        <v>250</v>
      </c>
      <c r="E128" s="29"/>
      <c r="F128" s="46"/>
      <c r="G128" s="46"/>
    </row>
    <row r="129" spans="1:7" x14ac:dyDescent="0.35">
      <c r="A129" s="18" t="s">
        <v>1761</v>
      </c>
      <c r="B129" s="32" t="s">
        <v>891</v>
      </c>
      <c r="C129" s="40" t="s">
        <v>250</v>
      </c>
      <c r="D129" s="92" t="s">
        <v>250</v>
      </c>
      <c r="E129" s="32"/>
      <c r="F129" s="46"/>
      <c r="G129" s="46"/>
    </row>
    <row r="130" spans="1:7" x14ac:dyDescent="0.35">
      <c r="A130" s="18" t="s">
        <v>1762</v>
      </c>
      <c r="B130" s="32" t="s">
        <v>891</v>
      </c>
      <c r="C130" s="40" t="s">
        <v>250</v>
      </c>
      <c r="D130" s="92" t="s">
        <v>250</v>
      </c>
      <c r="E130" s="32"/>
      <c r="F130" s="46"/>
      <c r="G130" s="46"/>
    </row>
    <row r="131" spans="1:7" x14ac:dyDescent="0.35">
      <c r="A131" s="18" t="s">
        <v>1763</v>
      </c>
      <c r="B131" s="32" t="s">
        <v>891</v>
      </c>
      <c r="C131" s="40" t="s">
        <v>250</v>
      </c>
      <c r="D131" s="92" t="s">
        <v>250</v>
      </c>
      <c r="E131" s="32"/>
      <c r="F131" s="46"/>
      <c r="G131" s="46"/>
    </row>
    <row r="132" spans="1:7" x14ac:dyDescent="0.35">
      <c r="A132" s="18" t="s">
        <v>1764</v>
      </c>
      <c r="B132" s="32" t="s">
        <v>891</v>
      </c>
      <c r="C132" s="40" t="s">
        <v>250</v>
      </c>
      <c r="D132" s="92" t="s">
        <v>250</v>
      </c>
      <c r="E132" s="32"/>
      <c r="F132" s="46"/>
      <c r="G132" s="46"/>
    </row>
    <row r="133" spans="1:7" x14ac:dyDescent="0.35">
      <c r="A133" s="18" t="s">
        <v>1765</v>
      </c>
      <c r="B133" s="32" t="s">
        <v>891</v>
      </c>
      <c r="C133" s="40" t="s">
        <v>250</v>
      </c>
      <c r="D133" s="92" t="s">
        <v>250</v>
      </c>
      <c r="E133" s="32"/>
      <c r="F133" s="46"/>
      <c r="G133" s="46"/>
    </row>
    <row r="134" spans="1:7" x14ac:dyDescent="0.35">
      <c r="A134" s="18" t="s">
        <v>1766</v>
      </c>
      <c r="B134" s="32" t="s">
        <v>891</v>
      </c>
      <c r="C134" s="40" t="s">
        <v>250</v>
      </c>
      <c r="D134" s="92" t="s">
        <v>250</v>
      </c>
      <c r="E134" s="32"/>
      <c r="F134" s="46"/>
      <c r="G134" s="46"/>
    </row>
    <row r="135" spans="1:7" x14ac:dyDescent="0.35">
      <c r="A135" s="18" t="s">
        <v>1767</v>
      </c>
      <c r="B135" s="32" t="s">
        <v>891</v>
      </c>
      <c r="C135" s="40" t="s">
        <v>250</v>
      </c>
      <c r="D135" s="92" t="s">
        <v>250</v>
      </c>
      <c r="F135" s="46"/>
      <c r="G135" s="46"/>
    </row>
    <row r="136" spans="1:7" x14ac:dyDescent="0.35">
      <c r="A136" s="18" t="s">
        <v>1768</v>
      </c>
      <c r="B136" s="32" t="s">
        <v>891</v>
      </c>
      <c r="C136" s="40" t="s">
        <v>250</v>
      </c>
      <c r="D136" s="92" t="s">
        <v>250</v>
      </c>
      <c r="E136" s="44"/>
      <c r="F136" s="46"/>
      <c r="G136" s="46"/>
    </row>
    <row r="137" spans="1:7" x14ac:dyDescent="0.35">
      <c r="A137" s="18" t="s">
        <v>1769</v>
      </c>
      <c r="B137" s="32" t="s">
        <v>891</v>
      </c>
      <c r="C137" s="40" t="s">
        <v>250</v>
      </c>
      <c r="D137" s="92" t="s">
        <v>250</v>
      </c>
      <c r="E137" s="44"/>
      <c r="F137" s="46"/>
      <c r="G137" s="46"/>
    </row>
    <row r="138" spans="1:7" x14ac:dyDescent="0.35">
      <c r="A138" s="18" t="s">
        <v>1770</v>
      </c>
      <c r="B138" s="32" t="s">
        <v>891</v>
      </c>
      <c r="C138" s="40" t="s">
        <v>250</v>
      </c>
      <c r="D138" s="92" t="s">
        <v>250</v>
      </c>
      <c r="E138" s="44"/>
      <c r="F138" s="46"/>
      <c r="G138" s="46"/>
    </row>
    <row r="139" spans="1:7" x14ac:dyDescent="0.35">
      <c r="A139" s="18" t="s">
        <v>1771</v>
      </c>
      <c r="B139" s="32" t="s">
        <v>891</v>
      </c>
      <c r="C139" s="40" t="s">
        <v>250</v>
      </c>
      <c r="D139" s="92" t="s">
        <v>250</v>
      </c>
      <c r="E139" s="44"/>
      <c r="F139" s="46"/>
      <c r="G139" s="46"/>
    </row>
    <row r="140" spans="1:7" x14ac:dyDescent="0.35">
      <c r="A140" s="18" t="s">
        <v>1772</v>
      </c>
      <c r="B140" s="32" t="s">
        <v>891</v>
      </c>
      <c r="C140" s="40" t="s">
        <v>250</v>
      </c>
      <c r="D140" s="92" t="s">
        <v>250</v>
      </c>
      <c r="E140" s="44"/>
      <c r="F140" s="46"/>
      <c r="G140" s="46"/>
    </row>
    <row r="141" spans="1:7" x14ac:dyDescent="0.35">
      <c r="A141" s="18" t="s">
        <v>1773</v>
      </c>
      <c r="B141" s="32" t="s">
        <v>891</v>
      </c>
      <c r="C141" s="40" t="s">
        <v>250</v>
      </c>
      <c r="D141" s="92" t="s">
        <v>250</v>
      </c>
      <c r="E141" s="44"/>
      <c r="F141" s="46"/>
      <c r="G141" s="46"/>
    </row>
    <row r="142" spans="1:7" x14ac:dyDescent="0.35">
      <c r="A142" s="18" t="s">
        <v>1774</v>
      </c>
      <c r="B142" s="32" t="s">
        <v>891</v>
      </c>
      <c r="C142" s="40" t="s">
        <v>250</v>
      </c>
      <c r="D142" s="92" t="s">
        <v>250</v>
      </c>
      <c r="E142" s="44"/>
      <c r="F142" s="46"/>
      <c r="G142" s="46"/>
    </row>
    <row r="143" spans="1:7" x14ac:dyDescent="0.35">
      <c r="A143" s="18" t="s">
        <v>1775</v>
      </c>
      <c r="B143" s="32" t="s">
        <v>891</v>
      </c>
      <c r="C143" s="40" t="s">
        <v>250</v>
      </c>
      <c r="D143" s="92" t="s">
        <v>250</v>
      </c>
      <c r="E143" s="44"/>
      <c r="F143" s="46"/>
      <c r="G143" s="46"/>
    </row>
    <row r="144" spans="1:7" x14ac:dyDescent="0.35">
      <c r="A144" s="18" t="s">
        <v>1776</v>
      </c>
      <c r="B144" s="48" t="s">
        <v>315</v>
      </c>
      <c r="C144" s="49">
        <v>0</v>
      </c>
      <c r="D144" s="45">
        <v>0</v>
      </c>
      <c r="E144" s="44"/>
      <c r="F144" s="50">
        <v>0</v>
      </c>
      <c r="G144" s="50">
        <v>0</v>
      </c>
    </row>
    <row r="145" spans="1:7" x14ac:dyDescent="0.35">
      <c r="A145" s="36"/>
      <c r="B145" s="37" t="s">
        <v>1777</v>
      </c>
      <c r="C145" s="36" t="s">
        <v>951</v>
      </c>
      <c r="D145" s="36" t="s">
        <v>952</v>
      </c>
      <c r="E145" s="38"/>
      <c r="F145" s="36" t="s">
        <v>1651</v>
      </c>
      <c r="G145" s="36" t="s">
        <v>953</v>
      </c>
    </row>
    <row r="146" spans="1:7" x14ac:dyDescent="0.35">
      <c r="A146" s="18" t="s">
        <v>1778</v>
      </c>
      <c r="B146" s="18" t="s">
        <v>984</v>
      </c>
      <c r="C146" s="43" t="s">
        <v>250</v>
      </c>
      <c r="G146" s="18"/>
    </row>
    <row r="147" spans="1:7" x14ac:dyDescent="0.35">
      <c r="G147" s="18"/>
    </row>
    <row r="148" spans="1:7" x14ac:dyDescent="0.35">
      <c r="B148" s="32" t="s">
        <v>985</v>
      </c>
      <c r="G148" s="18"/>
    </row>
    <row r="149" spans="1:7" x14ac:dyDescent="0.35">
      <c r="A149" s="18" t="s">
        <v>1779</v>
      </c>
      <c r="B149" s="18" t="s">
        <v>987</v>
      </c>
      <c r="C149" s="40" t="s">
        <v>250</v>
      </c>
      <c r="D149" s="92" t="s">
        <v>250</v>
      </c>
      <c r="F149" s="46"/>
      <c r="G149" s="46"/>
    </row>
    <row r="150" spans="1:7" x14ac:dyDescent="0.35">
      <c r="A150" s="18" t="s">
        <v>1780</v>
      </c>
      <c r="B150" s="18" t="s">
        <v>989</v>
      </c>
      <c r="C150" s="40" t="s">
        <v>250</v>
      </c>
      <c r="D150" s="92" t="s">
        <v>250</v>
      </c>
      <c r="F150" s="46"/>
      <c r="G150" s="46"/>
    </row>
    <row r="151" spans="1:7" x14ac:dyDescent="0.35">
      <c r="A151" s="18" t="s">
        <v>1781</v>
      </c>
      <c r="B151" s="18" t="s">
        <v>991</v>
      </c>
      <c r="C151" s="40" t="s">
        <v>250</v>
      </c>
      <c r="D151" s="92" t="s">
        <v>250</v>
      </c>
      <c r="F151" s="46"/>
      <c r="G151" s="46"/>
    </row>
    <row r="152" spans="1:7" x14ac:dyDescent="0.35">
      <c r="A152" s="18" t="s">
        <v>1782</v>
      </c>
      <c r="B152" s="18" t="s">
        <v>993</v>
      </c>
      <c r="C152" s="40" t="s">
        <v>250</v>
      </c>
      <c r="D152" s="92" t="s">
        <v>250</v>
      </c>
      <c r="F152" s="46"/>
      <c r="G152" s="46"/>
    </row>
    <row r="153" spans="1:7" x14ac:dyDescent="0.35">
      <c r="A153" s="18" t="s">
        <v>1783</v>
      </c>
      <c r="B153" s="18" t="s">
        <v>995</v>
      </c>
      <c r="C153" s="40" t="s">
        <v>250</v>
      </c>
      <c r="D153" s="92" t="s">
        <v>250</v>
      </c>
      <c r="F153" s="46"/>
      <c r="G153" s="46"/>
    </row>
    <row r="154" spans="1:7" x14ac:dyDescent="0.35">
      <c r="A154" s="18" t="s">
        <v>1784</v>
      </c>
      <c r="B154" s="18" t="s">
        <v>997</v>
      </c>
      <c r="C154" s="40" t="s">
        <v>250</v>
      </c>
      <c r="D154" s="92" t="s">
        <v>250</v>
      </c>
      <c r="F154" s="46"/>
      <c r="G154" s="46"/>
    </row>
    <row r="155" spans="1:7" x14ac:dyDescent="0.35">
      <c r="A155" s="18" t="s">
        <v>1785</v>
      </c>
      <c r="B155" s="18" t="s">
        <v>999</v>
      </c>
      <c r="C155" s="40" t="s">
        <v>250</v>
      </c>
      <c r="D155" s="92" t="s">
        <v>250</v>
      </c>
      <c r="F155" s="46"/>
      <c r="G155" s="46"/>
    </row>
    <row r="156" spans="1:7" x14ac:dyDescent="0.35">
      <c r="A156" s="18" t="s">
        <v>1786</v>
      </c>
      <c r="B156" s="18" t="s">
        <v>1001</v>
      </c>
      <c r="C156" s="40" t="s">
        <v>250</v>
      </c>
      <c r="D156" s="92" t="s">
        <v>250</v>
      </c>
      <c r="F156" s="46"/>
      <c r="G156" s="46"/>
    </row>
    <row r="157" spans="1:7" x14ac:dyDescent="0.35">
      <c r="A157" s="18" t="s">
        <v>1787</v>
      </c>
      <c r="B157" s="48" t="s">
        <v>315</v>
      </c>
      <c r="C157" s="40">
        <v>0</v>
      </c>
      <c r="D157" s="92">
        <v>0</v>
      </c>
      <c r="F157" s="43">
        <v>0</v>
      </c>
      <c r="G157" s="43">
        <v>0</v>
      </c>
    </row>
    <row r="158" spans="1:7" x14ac:dyDescent="0.35">
      <c r="A158" s="18" t="s">
        <v>1788</v>
      </c>
      <c r="B158" s="51" t="s">
        <v>1004</v>
      </c>
      <c r="C158" s="40"/>
      <c r="D158" s="92"/>
      <c r="F158" s="46"/>
      <c r="G158" s="46"/>
    </row>
    <row r="159" spans="1:7" x14ac:dyDescent="0.35">
      <c r="A159" s="18" t="s">
        <v>1789</v>
      </c>
      <c r="B159" s="51" t="s">
        <v>1006</v>
      </c>
      <c r="C159" s="40"/>
      <c r="D159" s="92"/>
      <c r="F159" s="46"/>
      <c r="G159" s="46"/>
    </row>
    <row r="160" spans="1:7" x14ac:dyDescent="0.35">
      <c r="A160" s="18" t="s">
        <v>1790</v>
      </c>
      <c r="B160" s="51" t="s">
        <v>1008</v>
      </c>
      <c r="C160" s="40"/>
      <c r="D160" s="92"/>
      <c r="F160" s="46"/>
      <c r="G160" s="46"/>
    </row>
    <row r="161" spans="1:7" x14ac:dyDescent="0.35">
      <c r="A161" s="18" t="s">
        <v>1791</v>
      </c>
      <c r="B161" s="51" t="s">
        <v>1010</v>
      </c>
      <c r="C161" s="40"/>
      <c r="D161" s="92"/>
      <c r="F161" s="46"/>
      <c r="G161" s="46"/>
    </row>
    <row r="162" spans="1:7" x14ac:dyDescent="0.35">
      <c r="A162" s="18" t="s">
        <v>1792</v>
      </c>
      <c r="B162" s="51" t="s">
        <v>1012</v>
      </c>
      <c r="C162" s="40"/>
      <c r="D162" s="92"/>
      <c r="F162" s="46"/>
      <c r="G162" s="46"/>
    </row>
    <row r="163" spans="1:7" x14ac:dyDescent="0.35">
      <c r="A163" s="18" t="s">
        <v>1793</v>
      </c>
      <c r="B163" s="51" t="s">
        <v>1014</v>
      </c>
      <c r="C163" s="40"/>
      <c r="D163" s="92"/>
      <c r="F163" s="46"/>
      <c r="G163" s="46"/>
    </row>
    <row r="164" spans="1:7" x14ac:dyDescent="0.35">
      <c r="A164" s="18" t="s">
        <v>1794</v>
      </c>
      <c r="B164" s="51"/>
      <c r="F164" s="47"/>
      <c r="G164" s="47"/>
    </row>
    <row r="165" spans="1:7" x14ac:dyDescent="0.35">
      <c r="A165" s="18" t="s">
        <v>1795</v>
      </c>
      <c r="B165" s="51"/>
      <c r="F165" s="47"/>
      <c r="G165" s="47"/>
    </row>
    <row r="166" spans="1:7" x14ac:dyDescent="0.35">
      <c r="A166" s="18" t="s">
        <v>1796</v>
      </c>
      <c r="B166" s="51"/>
      <c r="F166" s="47"/>
      <c r="G166" s="47"/>
    </row>
    <row r="167" spans="1:7" x14ac:dyDescent="0.35">
      <c r="A167" s="36"/>
      <c r="B167" s="37" t="s">
        <v>1797</v>
      </c>
      <c r="C167" s="36" t="s">
        <v>951</v>
      </c>
      <c r="D167" s="36" t="s">
        <v>952</v>
      </c>
      <c r="E167" s="38"/>
      <c r="F167" s="36" t="s">
        <v>1651</v>
      </c>
      <c r="G167" s="36" t="s">
        <v>953</v>
      </c>
    </row>
    <row r="168" spans="1:7" x14ac:dyDescent="0.35">
      <c r="A168" s="18" t="s">
        <v>1798</v>
      </c>
      <c r="B168" s="18" t="s">
        <v>984</v>
      </c>
      <c r="C168" s="43" t="s">
        <v>286</v>
      </c>
      <c r="G168" s="18"/>
    </row>
    <row r="169" spans="1:7" x14ac:dyDescent="0.35">
      <c r="G169" s="18"/>
    </row>
    <row r="170" spans="1:7" x14ac:dyDescent="0.35">
      <c r="B170" s="32" t="s">
        <v>985</v>
      </c>
      <c r="G170" s="18"/>
    </row>
    <row r="171" spans="1:7" x14ac:dyDescent="0.35">
      <c r="A171" s="18" t="s">
        <v>1799</v>
      </c>
      <c r="B171" s="18" t="s">
        <v>987</v>
      </c>
      <c r="C171" s="40" t="s">
        <v>286</v>
      </c>
      <c r="D171" s="92" t="s">
        <v>286</v>
      </c>
      <c r="F171" s="46"/>
      <c r="G171" s="46"/>
    </row>
    <row r="172" spans="1:7" x14ac:dyDescent="0.35">
      <c r="A172" s="18" t="s">
        <v>1800</v>
      </c>
      <c r="B172" s="18" t="s">
        <v>989</v>
      </c>
      <c r="C172" s="40" t="s">
        <v>286</v>
      </c>
      <c r="D172" s="92" t="s">
        <v>286</v>
      </c>
      <c r="F172" s="46"/>
      <c r="G172" s="46"/>
    </row>
    <row r="173" spans="1:7" x14ac:dyDescent="0.35">
      <c r="A173" s="18" t="s">
        <v>1801</v>
      </c>
      <c r="B173" s="18" t="s">
        <v>991</v>
      </c>
      <c r="C173" s="40" t="s">
        <v>286</v>
      </c>
      <c r="D173" s="92" t="s">
        <v>286</v>
      </c>
      <c r="F173" s="46"/>
      <c r="G173" s="46"/>
    </row>
    <row r="174" spans="1:7" x14ac:dyDescent="0.35">
      <c r="A174" s="18" t="s">
        <v>1802</v>
      </c>
      <c r="B174" s="18" t="s">
        <v>993</v>
      </c>
      <c r="C174" s="40" t="s">
        <v>286</v>
      </c>
      <c r="D174" s="92" t="s">
        <v>286</v>
      </c>
      <c r="F174" s="46"/>
      <c r="G174" s="46"/>
    </row>
    <row r="175" spans="1:7" x14ac:dyDescent="0.35">
      <c r="A175" s="18" t="s">
        <v>1803</v>
      </c>
      <c r="B175" s="18" t="s">
        <v>995</v>
      </c>
      <c r="C175" s="40" t="s">
        <v>286</v>
      </c>
      <c r="D175" s="92" t="s">
        <v>286</v>
      </c>
      <c r="F175" s="46"/>
      <c r="G175" s="46"/>
    </row>
    <row r="176" spans="1:7" x14ac:dyDescent="0.35">
      <c r="A176" s="18" t="s">
        <v>1804</v>
      </c>
      <c r="B176" s="18" t="s">
        <v>997</v>
      </c>
      <c r="C176" s="40" t="s">
        <v>286</v>
      </c>
      <c r="D176" s="92" t="s">
        <v>286</v>
      </c>
      <c r="F176" s="46"/>
      <c r="G176" s="46"/>
    </row>
    <row r="177" spans="1:7" x14ac:dyDescent="0.35">
      <c r="A177" s="18" t="s">
        <v>1805</v>
      </c>
      <c r="B177" s="18" t="s">
        <v>999</v>
      </c>
      <c r="C177" s="40" t="s">
        <v>286</v>
      </c>
      <c r="D177" s="92" t="s">
        <v>286</v>
      </c>
      <c r="F177" s="46"/>
      <c r="G177" s="46"/>
    </row>
    <row r="178" spans="1:7" x14ac:dyDescent="0.35">
      <c r="A178" s="18" t="s">
        <v>1806</v>
      </c>
      <c r="B178" s="18" t="s">
        <v>1001</v>
      </c>
      <c r="C178" s="40" t="s">
        <v>286</v>
      </c>
      <c r="D178" s="92" t="s">
        <v>286</v>
      </c>
      <c r="F178" s="46"/>
      <c r="G178" s="46"/>
    </row>
    <row r="179" spans="1:7" x14ac:dyDescent="0.35">
      <c r="A179" s="18" t="s">
        <v>1807</v>
      </c>
      <c r="B179" s="48" t="s">
        <v>315</v>
      </c>
      <c r="C179" s="40">
        <v>0</v>
      </c>
      <c r="D179" s="92">
        <v>0</v>
      </c>
      <c r="F179" s="43">
        <v>0</v>
      </c>
      <c r="G179" s="43">
        <v>0</v>
      </c>
    </row>
    <row r="180" spans="1:7" x14ac:dyDescent="0.35">
      <c r="A180" s="18" t="s">
        <v>1808</v>
      </c>
      <c r="B180" s="51" t="s">
        <v>1004</v>
      </c>
      <c r="C180" s="40"/>
      <c r="D180" s="92"/>
      <c r="F180" s="46"/>
      <c r="G180" s="46"/>
    </row>
    <row r="181" spans="1:7" x14ac:dyDescent="0.35">
      <c r="A181" s="18" t="s">
        <v>1809</v>
      </c>
      <c r="B181" s="51" t="s">
        <v>1006</v>
      </c>
      <c r="C181" s="40"/>
      <c r="D181" s="92"/>
      <c r="F181" s="46"/>
      <c r="G181" s="46"/>
    </row>
    <row r="182" spans="1:7" x14ac:dyDescent="0.35">
      <c r="A182" s="18" t="s">
        <v>1810</v>
      </c>
      <c r="B182" s="51" t="s">
        <v>1008</v>
      </c>
      <c r="C182" s="40"/>
      <c r="D182" s="92"/>
      <c r="F182" s="46"/>
      <c r="G182" s="46"/>
    </row>
    <row r="183" spans="1:7" x14ac:dyDescent="0.35">
      <c r="A183" s="18" t="s">
        <v>1811</v>
      </c>
      <c r="B183" s="51" t="s">
        <v>1010</v>
      </c>
      <c r="C183" s="40"/>
      <c r="D183" s="92"/>
      <c r="F183" s="46"/>
      <c r="G183" s="46"/>
    </row>
    <row r="184" spans="1:7" x14ac:dyDescent="0.35">
      <c r="A184" s="18" t="s">
        <v>1812</v>
      </c>
      <c r="B184" s="51" t="s">
        <v>1012</v>
      </c>
      <c r="C184" s="40"/>
      <c r="D184" s="92"/>
      <c r="F184" s="46"/>
      <c r="G184" s="46"/>
    </row>
    <row r="185" spans="1:7" x14ac:dyDescent="0.35">
      <c r="A185" s="18" t="s">
        <v>1813</v>
      </c>
      <c r="B185" s="51" t="s">
        <v>1014</v>
      </c>
      <c r="C185" s="40"/>
      <c r="D185" s="92"/>
      <c r="F185" s="46"/>
      <c r="G185" s="46"/>
    </row>
    <row r="186" spans="1:7" x14ac:dyDescent="0.35">
      <c r="A186" s="18" t="s">
        <v>1814</v>
      </c>
      <c r="B186" s="51"/>
      <c r="F186" s="47"/>
      <c r="G186" s="47"/>
    </row>
    <row r="187" spans="1:7" x14ac:dyDescent="0.35">
      <c r="A187" s="18" t="s">
        <v>1815</v>
      </c>
      <c r="B187" s="51"/>
      <c r="F187" s="47"/>
      <c r="G187" s="47"/>
    </row>
    <row r="188" spans="1:7" x14ac:dyDescent="0.35">
      <c r="A188" s="18" t="s">
        <v>1816</v>
      </c>
      <c r="B188" s="51"/>
      <c r="F188" s="47"/>
      <c r="G188" s="47"/>
    </row>
    <row r="189" spans="1:7" x14ac:dyDescent="0.35">
      <c r="A189" s="36"/>
      <c r="B189" s="37" t="s">
        <v>1817</v>
      </c>
      <c r="C189" s="36" t="s">
        <v>1651</v>
      </c>
      <c r="D189" s="36" t="s">
        <v>2743</v>
      </c>
      <c r="E189" s="38"/>
      <c r="F189" s="36"/>
      <c r="G189" s="36"/>
    </row>
    <row r="190" spans="1:7" x14ac:dyDescent="0.35">
      <c r="A190" s="18" t="s">
        <v>1818</v>
      </c>
      <c r="B190" s="32" t="s">
        <v>891</v>
      </c>
      <c r="C190" s="43" t="s">
        <v>250</v>
      </c>
      <c r="D190" s="18" t="s">
        <v>250</v>
      </c>
      <c r="E190" s="44"/>
      <c r="F190" s="44"/>
      <c r="G190" s="44"/>
    </row>
    <row r="191" spans="1:7" x14ac:dyDescent="0.35">
      <c r="A191" s="18" t="s">
        <v>1819</v>
      </c>
      <c r="B191" s="32" t="s">
        <v>891</v>
      </c>
      <c r="C191" s="43" t="s">
        <v>250</v>
      </c>
      <c r="D191" s="18" t="s">
        <v>250</v>
      </c>
      <c r="E191" s="44"/>
      <c r="F191" s="44"/>
      <c r="G191" s="44"/>
    </row>
    <row r="192" spans="1:7" x14ac:dyDescent="0.35">
      <c r="A192" s="18" t="s">
        <v>1820</v>
      </c>
      <c r="B192" s="32" t="s">
        <v>891</v>
      </c>
      <c r="C192" s="43" t="s">
        <v>250</v>
      </c>
      <c r="D192" s="18" t="s">
        <v>250</v>
      </c>
      <c r="E192" s="44"/>
      <c r="F192" s="44"/>
      <c r="G192" s="44"/>
    </row>
    <row r="193" spans="1:7" x14ac:dyDescent="0.35">
      <c r="A193" s="18" t="s">
        <v>1821</v>
      </c>
      <c r="B193" s="32" t="s">
        <v>891</v>
      </c>
      <c r="C193" s="43" t="s">
        <v>250</v>
      </c>
      <c r="D193" s="18" t="s">
        <v>250</v>
      </c>
      <c r="E193" s="44"/>
      <c r="F193" s="44"/>
      <c r="G193" s="44"/>
    </row>
    <row r="194" spans="1:7" x14ac:dyDescent="0.35">
      <c r="A194" s="18" t="s">
        <v>1822</v>
      </c>
      <c r="B194" s="32" t="s">
        <v>891</v>
      </c>
      <c r="C194" s="43" t="s">
        <v>250</v>
      </c>
      <c r="D194" s="18" t="s">
        <v>250</v>
      </c>
      <c r="E194" s="44"/>
      <c r="F194" s="44"/>
      <c r="G194" s="44"/>
    </row>
    <row r="195" spans="1:7" x14ac:dyDescent="0.35">
      <c r="A195" s="18" t="s">
        <v>1823</v>
      </c>
      <c r="B195" s="32" t="s">
        <v>891</v>
      </c>
      <c r="C195" s="43" t="s">
        <v>250</v>
      </c>
      <c r="D195" s="18" t="s">
        <v>250</v>
      </c>
      <c r="E195" s="44"/>
      <c r="F195" s="44"/>
      <c r="G195" s="44"/>
    </row>
    <row r="196" spans="1:7" x14ac:dyDescent="0.35">
      <c r="A196" s="18" t="s">
        <v>1824</v>
      </c>
      <c r="B196" s="32" t="s">
        <v>891</v>
      </c>
      <c r="C196" s="43" t="s">
        <v>250</v>
      </c>
      <c r="D196" s="18" t="s">
        <v>250</v>
      </c>
      <c r="E196" s="44"/>
      <c r="F196" s="44"/>
      <c r="G196" s="44"/>
    </row>
    <row r="197" spans="1:7" x14ac:dyDescent="0.35">
      <c r="A197" s="18" t="s">
        <v>1825</v>
      </c>
      <c r="B197" s="32" t="s">
        <v>891</v>
      </c>
      <c r="C197" s="43" t="s">
        <v>250</v>
      </c>
      <c r="D197" s="18" t="s">
        <v>250</v>
      </c>
      <c r="E197" s="44"/>
      <c r="F197" s="44"/>
    </row>
    <row r="198" spans="1:7" x14ac:dyDescent="0.35">
      <c r="A198" s="18" t="s">
        <v>1826</v>
      </c>
      <c r="B198" s="32" t="s">
        <v>891</v>
      </c>
      <c r="C198" s="43" t="s">
        <v>250</v>
      </c>
      <c r="D198" s="18" t="s">
        <v>250</v>
      </c>
      <c r="E198" s="44"/>
      <c r="F198" s="44"/>
    </row>
    <row r="199" spans="1:7" x14ac:dyDescent="0.35">
      <c r="A199" s="18" t="s">
        <v>1827</v>
      </c>
      <c r="B199" s="32" t="s">
        <v>891</v>
      </c>
      <c r="C199" s="43" t="s">
        <v>250</v>
      </c>
      <c r="D199" s="18" t="s">
        <v>250</v>
      </c>
      <c r="E199" s="44"/>
      <c r="F199" s="44"/>
    </row>
    <row r="200" spans="1:7" x14ac:dyDescent="0.35">
      <c r="A200" s="18" t="s">
        <v>1828</v>
      </c>
      <c r="B200" s="32" t="s">
        <v>891</v>
      </c>
      <c r="C200" s="43" t="s">
        <v>250</v>
      </c>
      <c r="D200" s="18" t="s">
        <v>250</v>
      </c>
      <c r="E200" s="44"/>
      <c r="F200" s="44"/>
    </row>
    <row r="201" spans="1:7" x14ac:dyDescent="0.35">
      <c r="A201" s="18" t="s">
        <v>1829</v>
      </c>
      <c r="B201" s="32" t="s">
        <v>891</v>
      </c>
      <c r="C201" s="43" t="s">
        <v>250</v>
      </c>
      <c r="D201" s="18" t="s">
        <v>250</v>
      </c>
      <c r="E201" s="44"/>
      <c r="F201" s="44"/>
    </row>
    <row r="202" spans="1:7" x14ac:dyDescent="0.35">
      <c r="A202" s="18" t="s">
        <v>1830</v>
      </c>
      <c r="B202" s="32" t="s">
        <v>891</v>
      </c>
      <c r="C202" s="43" t="s">
        <v>250</v>
      </c>
      <c r="D202" s="18" t="s">
        <v>250</v>
      </c>
    </row>
    <row r="203" spans="1:7" x14ac:dyDescent="0.35">
      <c r="A203" s="18" t="s">
        <v>1831</v>
      </c>
      <c r="B203" s="32" t="s">
        <v>891</v>
      </c>
      <c r="C203" s="43" t="s">
        <v>250</v>
      </c>
      <c r="D203" s="18" t="s">
        <v>250</v>
      </c>
    </row>
    <row r="204" spans="1:7" x14ac:dyDescent="0.35">
      <c r="A204" s="18" t="s">
        <v>1832</v>
      </c>
      <c r="B204" s="32" t="s">
        <v>891</v>
      </c>
      <c r="C204" s="43" t="s">
        <v>250</v>
      </c>
      <c r="D204" s="18" t="s">
        <v>250</v>
      </c>
    </row>
    <row r="205" spans="1:7" x14ac:dyDescent="0.35">
      <c r="A205" s="18" t="s">
        <v>1833</v>
      </c>
      <c r="B205" s="32" t="s">
        <v>891</v>
      </c>
      <c r="C205" s="43" t="s">
        <v>250</v>
      </c>
      <c r="D205" s="18" t="s">
        <v>250</v>
      </c>
    </row>
    <row r="206" spans="1:7" x14ac:dyDescent="0.35">
      <c r="A206" s="18" t="s">
        <v>1834</v>
      </c>
      <c r="B206" s="32" t="s">
        <v>891</v>
      </c>
      <c r="C206" s="43" t="s">
        <v>250</v>
      </c>
      <c r="D206" s="18" t="s">
        <v>250</v>
      </c>
    </row>
    <row r="207" spans="1:7" x14ac:dyDescent="0.35">
      <c r="A207" s="18" t="s">
        <v>1835</v>
      </c>
    </row>
    <row r="208" spans="1:7" x14ac:dyDescent="0.35">
      <c r="A208" s="18" t="s">
        <v>1836</v>
      </c>
    </row>
    <row r="209" spans="1:4" x14ac:dyDescent="0.35">
      <c r="A209" s="18" t="s">
        <v>1837</v>
      </c>
    </row>
    <row r="210" spans="1:4" x14ac:dyDescent="0.35">
      <c r="A210" s="18" t="s">
        <v>1838</v>
      </c>
    </row>
    <row r="211" spans="1:4" x14ac:dyDescent="0.35">
      <c r="A211" s="18" t="s">
        <v>1839</v>
      </c>
    </row>
    <row r="212" spans="1:4" x14ac:dyDescent="0.35">
      <c r="B212" s="18" t="s">
        <v>2744</v>
      </c>
      <c r="C212" s="18" t="s">
        <v>1651</v>
      </c>
      <c r="D212" s="18" t="s">
        <v>2743</v>
      </c>
    </row>
    <row r="213" spans="1:4" x14ac:dyDescent="0.35">
      <c r="A213" s="18" t="s">
        <v>2745</v>
      </c>
      <c r="B213" s="18" t="s">
        <v>891</v>
      </c>
      <c r="C213" s="18" t="s">
        <v>250</v>
      </c>
      <c r="D213" s="18" t="s">
        <v>250</v>
      </c>
    </row>
    <row r="214" spans="1:4" x14ac:dyDescent="0.35">
      <c r="A214" s="18" t="s">
        <v>2746</v>
      </c>
      <c r="B214" s="18" t="s">
        <v>891</v>
      </c>
      <c r="C214" s="18" t="s">
        <v>250</v>
      </c>
      <c r="D214" s="18" t="s">
        <v>250</v>
      </c>
    </row>
    <row r="215" spans="1:4" x14ac:dyDescent="0.35">
      <c r="A215" s="18" t="s">
        <v>2747</v>
      </c>
      <c r="B215" s="18" t="s">
        <v>891</v>
      </c>
      <c r="C215" s="18" t="s">
        <v>250</v>
      </c>
      <c r="D215" s="18" t="s">
        <v>250</v>
      </c>
    </row>
    <row r="216" spans="1:4" x14ac:dyDescent="0.35">
      <c r="A216" s="18" t="s">
        <v>2748</v>
      </c>
      <c r="B216" s="18" t="s">
        <v>891</v>
      </c>
      <c r="C216" s="18" t="s">
        <v>250</v>
      </c>
      <c r="D216" s="18" t="s">
        <v>250</v>
      </c>
    </row>
    <row r="217" spans="1:4" x14ac:dyDescent="0.35">
      <c r="A217" s="18" t="s">
        <v>2749</v>
      </c>
      <c r="B217" s="18" t="s">
        <v>891</v>
      </c>
      <c r="C217" s="18" t="s">
        <v>250</v>
      </c>
      <c r="D217" s="18" t="s">
        <v>250</v>
      </c>
    </row>
    <row r="218" spans="1:4" x14ac:dyDescent="0.35">
      <c r="A218" s="18" t="s">
        <v>2750</v>
      </c>
      <c r="B218" s="18" t="s">
        <v>891</v>
      </c>
      <c r="C218" s="18" t="s">
        <v>250</v>
      </c>
      <c r="D218" s="18" t="s">
        <v>250</v>
      </c>
    </row>
    <row r="219" spans="1:4" x14ac:dyDescent="0.35">
      <c r="A219" s="18" t="s">
        <v>2751</v>
      </c>
      <c r="B219" s="18" t="s">
        <v>891</v>
      </c>
      <c r="C219" s="18" t="s">
        <v>250</v>
      </c>
      <c r="D219" s="18" t="s">
        <v>250</v>
      </c>
    </row>
    <row r="220" spans="1:4" x14ac:dyDescent="0.35">
      <c r="A220" s="18" t="s">
        <v>2752</v>
      </c>
      <c r="B220" s="18" t="s">
        <v>891</v>
      </c>
      <c r="C220" s="18" t="s">
        <v>250</v>
      </c>
      <c r="D220" s="18" t="s">
        <v>250</v>
      </c>
    </row>
    <row r="221" spans="1:4" x14ac:dyDescent="0.35">
      <c r="A221" s="18" t="s">
        <v>2753</v>
      </c>
      <c r="B221" s="18" t="s">
        <v>891</v>
      </c>
      <c r="C221" s="18" t="s">
        <v>250</v>
      </c>
      <c r="D221" s="18" t="s">
        <v>250</v>
      </c>
    </row>
    <row r="222" spans="1:4" x14ac:dyDescent="0.35">
      <c r="A222" s="18" t="s">
        <v>2754</v>
      </c>
      <c r="B222" s="18" t="s">
        <v>891</v>
      </c>
      <c r="C222" s="18" t="s">
        <v>250</v>
      </c>
      <c r="D222" s="18" t="s">
        <v>250</v>
      </c>
    </row>
    <row r="223" spans="1:4" x14ac:dyDescent="0.35">
      <c r="A223" s="18" t="s">
        <v>2755</v>
      </c>
      <c r="B223" s="18" t="s">
        <v>891</v>
      </c>
      <c r="C223" s="18" t="s">
        <v>250</v>
      </c>
      <c r="D223" s="18" t="s">
        <v>250</v>
      </c>
    </row>
    <row r="224" spans="1:4" x14ac:dyDescent="0.35">
      <c r="A224" s="18" t="s">
        <v>2756</v>
      </c>
      <c r="B224" s="18" t="s">
        <v>891</v>
      </c>
      <c r="C224" s="18" t="s">
        <v>250</v>
      </c>
      <c r="D224" s="18" t="s">
        <v>250</v>
      </c>
    </row>
    <row r="225" spans="1:4" x14ac:dyDescent="0.35">
      <c r="A225" s="18" t="s">
        <v>2757</v>
      </c>
      <c r="B225" s="18" t="s">
        <v>891</v>
      </c>
      <c r="C225" s="18" t="s">
        <v>250</v>
      </c>
      <c r="D225" s="18" t="s">
        <v>250</v>
      </c>
    </row>
    <row r="226" spans="1:4" x14ac:dyDescent="0.35">
      <c r="A226" s="18" t="s">
        <v>2758</v>
      </c>
      <c r="B226" s="18" t="s">
        <v>891</v>
      </c>
      <c r="C226" s="18" t="s">
        <v>250</v>
      </c>
      <c r="D226" s="18" t="s">
        <v>250</v>
      </c>
    </row>
    <row r="227" spans="1:4" x14ac:dyDescent="0.35">
      <c r="A227" s="18" t="s">
        <v>2759</v>
      </c>
      <c r="B227" s="18" t="s">
        <v>891</v>
      </c>
      <c r="C227" s="18" t="s">
        <v>250</v>
      </c>
      <c r="D227" s="18" t="s">
        <v>250</v>
      </c>
    </row>
    <row r="228" spans="1:4" x14ac:dyDescent="0.35">
      <c r="A228" s="18" t="s">
        <v>2760</v>
      </c>
      <c r="B228" s="18" t="s">
        <v>891</v>
      </c>
      <c r="C228" s="18" t="s">
        <v>250</v>
      </c>
      <c r="D228" s="18" t="s">
        <v>250</v>
      </c>
    </row>
    <row r="229" spans="1:4" x14ac:dyDescent="0.35">
      <c r="A229" s="18" t="s">
        <v>2761</v>
      </c>
      <c r="B229" s="18" t="s">
        <v>891</v>
      </c>
      <c r="C229" s="18" t="s">
        <v>250</v>
      </c>
      <c r="D229" s="18" t="s">
        <v>250</v>
      </c>
    </row>
    <row r="230" spans="1:4" x14ac:dyDescent="0.35">
      <c r="A230" s="18" t="s">
        <v>2762</v>
      </c>
    </row>
    <row r="231" spans="1:4" x14ac:dyDescent="0.35">
      <c r="A231" s="18" t="s">
        <v>2763</v>
      </c>
    </row>
    <row r="232" spans="1:4" x14ac:dyDescent="0.35">
      <c r="A232" s="18" t="s">
        <v>2764</v>
      </c>
    </row>
    <row r="233" spans="1:4" x14ac:dyDescent="0.35">
      <c r="A233" s="18" t="s">
        <v>2765</v>
      </c>
    </row>
    <row r="234" spans="1:4" x14ac:dyDescent="0.35">
      <c r="A234" s="18" t="s">
        <v>2766</v>
      </c>
    </row>
    <row r="235" spans="1:4" x14ac:dyDescent="0.35">
      <c r="B235" s="18" t="s">
        <v>2767</v>
      </c>
      <c r="C235" s="18" t="s">
        <v>1651</v>
      </c>
      <c r="D235" s="18" t="s">
        <v>2743</v>
      </c>
    </row>
    <row r="236" spans="1:4" x14ac:dyDescent="0.35">
      <c r="A236" s="18" t="s">
        <v>2768</v>
      </c>
      <c r="B236" s="18" t="s">
        <v>891</v>
      </c>
      <c r="C236" s="18" t="s">
        <v>250</v>
      </c>
      <c r="D236" s="18" t="s">
        <v>250</v>
      </c>
    </row>
    <row r="237" spans="1:4" x14ac:dyDescent="0.35">
      <c r="A237" s="18" t="s">
        <v>2769</v>
      </c>
      <c r="B237" s="18" t="s">
        <v>891</v>
      </c>
      <c r="C237" s="18" t="s">
        <v>250</v>
      </c>
      <c r="D237" s="18" t="s">
        <v>250</v>
      </c>
    </row>
    <row r="238" spans="1:4" x14ac:dyDescent="0.35">
      <c r="A238" s="18" t="s">
        <v>2770</v>
      </c>
      <c r="B238" s="18" t="s">
        <v>891</v>
      </c>
      <c r="C238" s="18" t="s">
        <v>250</v>
      </c>
      <c r="D238" s="18" t="s">
        <v>250</v>
      </c>
    </row>
    <row r="239" spans="1:4" x14ac:dyDescent="0.35">
      <c r="A239" s="18" t="s">
        <v>2771</v>
      </c>
      <c r="B239" s="18" t="s">
        <v>891</v>
      </c>
      <c r="C239" s="18" t="s">
        <v>250</v>
      </c>
      <c r="D239" s="18" t="s">
        <v>250</v>
      </c>
    </row>
    <row r="240" spans="1:4" x14ac:dyDescent="0.35">
      <c r="A240" s="18" t="s">
        <v>2772</v>
      </c>
      <c r="B240" s="18" t="s">
        <v>891</v>
      </c>
      <c r="C240" s="18" t="s">
        <v>250</v>
      </c>
      <c r="D240" s="18" t="s">
        <v>250</v>
      </c>
    </row>
    <row r="241" spans="1:4" x14ac:dyDescent="0.35">
      <c r="A241" s="18" t="s">
        <v>2773</v>
      </c>
      <c r="B241" s="18" t="s">
        <v>891</v>
      </c>
      <c r="C241" s="18" t="s">
        <v>250</v>
      </c>
      <c r="D241" s="18" t="s">
        <v>250</v>
      </c>
    </row>
    <row r="242" spans="1:4" x14ac:dyDescent="0.35">
      <c r="A242" s="18" t="s">
        <v>2774</v>
      </c>
      <c r="B242" s="18" t="s">
        <v>891</v>
      </c>
      <c r="C242" s="18" t="s">
        <v>250</v>
      </c>
      <c r="D242" s="18" t="s">
        <v>250</v>
      </c>
    </row>
    <row r="243" spans="1:4" x14ac:dyDescent="0.35">
      <c r="A243" s="18" t="s">
        <v>2775</v>
      </c>
      <c r="B243" s="18" t="s">
        <v>891</v>
      </c>
      <c r="C243" s="18" t="s">
        <v>250</v>
      </c>
      <c r="D243" s="18" t="s">
        <v>250</v>
      </c>
    </row>
    <row r="244" spans="1:4" x14ac:dyDescent="0.35">
      <c r="A244" s="18" t="s">
        <v>2776</v>
      </c>
      <c r="B244" s="18" t="s">
        <v>891</v>
      </c>
      <c r="C244" s="18" t="s">
        <v>250</v>
      </c>
      <c r="D244" s="18" t="s">
        <v>250</v>
      </c>
    </row>
    <row r="245" spans="1:4" x14ac:dyDescent="0.35">
      <c r="A245" s="18" t="s">
        <v>2777</v>
      </c>
      <c r="B245" s="18" t="s">
        <v>891</v>
      </c>
      <c r="C245" s="18" t="s">
        <v>250</v>
      </c>
      <c r="D245" s="18" t="s">
        <v>250</v>
      </c>
    </row>
    <row r="246" spans="1:4" x14ac:dyDescent="0.35">
      <c r="A246" s="18" t="s">
        <v>2778</v>
      </c>
      <c r="B246" s="18" t="s">
        <v>891</v>
      </c>
      <c r="C246" s="18" t="s">
        <v>250</v>
      </c>
      <c r="D246" s="18" t="s">
        <v>250</v>
      </c>
    </row>
    <row r="247" spans="1:4" x14ac:dyDescent="0.35">
      <c r="A247" s="18" t="s">
        <v>2779</v>
      </c>
      <c r="B247" s="18" t="s">
        <v>891</v>
      </c>
      <c r="C247" s="18" t="s">
        <v>250</v>
      </c>
      <c r="D247" s="18" t="s">
        <v>250</v>
      </c>
    </row>
    <row r="248" spans="1:4" x14ac:dyDescent="0.35">
      <c r="A248" s="18" t="s">
        <v>2780</v>
      </c>
      <c r="B248" s="18" t="s">
        <v>891</v>
      </c>
      <c r="C248" s="18" t="s">
        <v>250</v>
      </c>
      <c r="D248" s="18" t="s">
        <v>250</v>
      </c>
    </row>
    <row r="249" spans="1:4" x14ac:dyDescent="0.35">
      <c r="A249" s="18" t="s">
        <v>2781</v>
      </c>
      <c r="B249" s="18" t="s">
        <v>891</v>
      </c>
      <c r="C249" s="18" t="s">
        <v>250</v>
      </c>
      <c r="D249" s="18" t="s">
        <v>250</v>
      </c>
    </row>
    <row r="250" spans="1:4" x14ac:dyDescent="0.35">
      <c r="A250" s="18" t="s">
        <v>2782</v>
      </c>
      <c r="B250" s="18" t="s">
        <v>891</v>
      </c>
      <c r="C250" s="18" t="s">
        <v>250</v>
      </c>
      <c r="D250" s="18" t="s">
        <v>250</v>
      </c>
    </row>
    <row r="251" spans="1:4" x14ac:dyDescent="0.35">
      <c r="A251" s="18" t="s">
        <v>2783</v>
      </c>
      <c r="B251" s="18" t="s">
        <v>891</v>
      </c>
      <c r="C251" s="18" t="s">
        <v>250</v>
      </c>
      <c r="D251" s="18" t="s">
        <v>250</v>
      </c>
    </row>
    <row r="252" spans="1:4" x14ac:dyDescent="0.35">
      <c r="A252" s="18" t="s">
        <v>2784</v>
      </c>
      <c r="B252" s="18" t="s">
        <v>891</v>
      </c>
      <c r="C252" s="18" t="s">
        <v>250</v>
      </c>
      <c r="D252" s="18" t="s">
        <v>250</v>
      </c>
    </row>
    <row r="253" spans="1:4" x14ac:dyDescent="0.35">
      <c r="A253" s="18" t="s">
        <v>2785</v>
      </c>
    </row>
    <row r="254" spans="1:4" x14ac:dyDescent="0.35">
      <c r="A254" s="18" t="s">
        <v>2786</v>
      </c>
    </row>
    <row r="255" spans="1:4" x14ac:dyDescent="0.35">
      <c r="A255" s="18" t="s">
        <v>2787</v>
      </c>
    </row>
    <row r="256" spans="1:4" x14ac:dyDescent="0.35">
      <c r="A256" s="18" t="s">
        <v>2788</v>
      </c>
    </row>
    <row r="257" spans="1:1" x14ac:dyDescent="0.35">
      <c r="A257" s="18" t="s">
        <v>2789</v>
      </c>
    </row>
  </sheetData>
  <protectedRanges>
    <protectedRange sqref="C168 C171:D178 B180:D188 B190:C211" name="Range5"/>
    <protectedRange sqref="C81:C89 B84:B89 B94:B99 C91:C99 B106:B109 C101:C109 C111 B113:C115" name="Range3"/>
    <protectedRange sqref="C3 B11:B16 C10:C16 B19:B24 C18:C24 C55:C57 B70:B79 C59:C79 C27:C53" name="Range2"/>
    <protectedRange sqref="C117 B120:D143 C146 C149:D156 B158:D166" name="Range4"/>
    <protectedRange sqref="B112:C112" name="Mortgage Assets II"/>
  </protectedRange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11630E-139E-41F4-A58A-BCB4902F586F}">
  <sheetPr>
    <tabColor theme="5"/>
  </sheetPr>
  <dimension ref="A1:D403"/>
  <sheetViews>
    <sheetView workbookViewId="0"/>
  </sheetViews>
  <sheetFormatPr defaultRowHeight="14.5" x14ac:dyDescent="0.35"/>
  <cols>
    <col min="1" max="1" width="16.26953125" style="69" customWidth="1"/>
    <col min="2" max="2" width="89.81640625" style="18" bestFit="1" customWidth="1"/>
    <col min="3" max="3" width="134.7265625" style="69" customWidth="1"/>
    <col min="4" max="4" width="9.1796875" style="69"/>
  </cols>
  <sheetData>
    <row r="1" spans="1:3" ht="31" x14ac:dyDescent="0.35">
      <c r="A1" s="11" t="s">
        <v>1840</v>
      </c>
      <c r="B1" s="11"/>
      <c r="C1" s="13" t="s">
        <v>3074</v>
      </c>
    </row>
    <row r="2" spans="1:3" x14ac:dyDescent="0.35">
      <c r="B2" s="12"/>
      <c r="C2" s="12"/>
    </row>
    <row r="3" spans="1:3" x14ac:dyDescent="0.35">
      <c r="A3" s="250" t="s">
        <v>1841</v>
      </c>
      <c r="B3" s="251"/>
      <c r="C3" s="242"/>
    </row>
    <row r="4" spans="1:3" x14ac:dyDescent="0.35">
      <c r="A4"/>
      <c r="B4"/>
      <c r="C4" s="242"/>
    </row>
    <row r="5" spans="1:3" ht="18.5" x14ac:dyDescent="0.35">
      <c r="A5" s="244" t="s">
        <v>247</v>
      </c>
      <c r="B5" s="244" t="s">
        <v>1842</v>
      </c>
      <c r="C5" s="252" t="s">
        <v>1843</v>
      </c>
    </row>
    <row r="6" spans="1:3" ht="72.5" x14ac:dyDescent="0.35">
      <c r="A6" s="241" t="s">
        <v>1844</v>
      </c>
      <c r="B6" s="245" t="s">
        <v>1845</v>
      </c>
      <c r="C6" s="316" t="s">
        <v>3127</v>
      </c>
    </row>
    <row r="7" spans="1:3" ht="29" x14ac:dyDescent="0.35">
      <c r="A7" s="241" t="s">
        <v>1846</v>
      </c>
      <c r="B7" s="245" t="s">
        <v>1847</v>
      </c>
      <c r="C7" s="316" t="s">
        <v>1848</v>
      </c>
    </row>
    <row r="8" spans="1:3" ht="29" x14ac:dyDescent="0.35">
      <c r="A8" s="241" t="s">
        <v>1849</v>
      </c>
      <c r="B8" s="245" t="s">
        <v>1850</v>
      </c>
      <c r="C8" s="316" t="s">
        <v>1851</v>
      </c>
    </row>
    <row r="9" spans="1:3" x14ac:dyDescent="0.35">
      <c r="A9" s="241" t="s">
        <v>1852</v>
      </c>
      <c r="B9" s="245" t="s">
        <v>1853</v>
      </c>
      <c r="C9" s="309" t="s">
        <v>3054</v>
      </c>
    </row>
    <row r="10" spans="1:3" ht="29" x14ac:dyDescent="0.35">
      <c r="A10" s="241" t="s">
        <v>1854</v>
      </c>
      <c r="B10" s="245" t="s">
        <v>1855</v>
      </c>
      <c r="C10" s="309" t="s">
        <v>3057</v>
      </c>
    </row>
    <row r="11" spans="1:3" ht="43.5" x14ac:dyDescent="0.35">
      <c r="A11" s="241" t="s">
        <v>1856</v>
      </c>
      <c r="B11" s="245" t="s">
        <v>1857</v>
      </c>
      <c r="C11" s="309" t="s">
        <v>3058</v>
      </c>
    </row>
    <row r="12" spans="1:3" x14ac:dyDescent="0.35">
      <c r="A12" s="241" t="s">
        <v>1858</v>
      </c>
      <c r="B12" s="245" t="s">
        <v>1859</v>
      </c>
      <c r="C12" s="309" t="s">
        <v>3059</v>
      </c>
    </row>
    <row r="13" spans="1:3" x14ac:dyDescent="0.35">
      <c r="A13" s="241" t="s">
        <v>1860</v>
      </c>
      <c r="B13" s="245" t="s">
        <v>1861</v>
      </c>
      <c r="C13" s="309" t="s">
        <v>3060</v>
      </c>
    </row>
    <row r="14" spans="1:3" ht="87" x14ac:dyDescent="0.35">
      <c r="A14" s="241" t="s">
        <v>1862</v>
      </c>
      <c r="B14" s="245" t="s">
        <v>1863</v>
      </c>
      <c r="C14" s="309" t="s">
        <v>3061</v>
      </c>
    </row>
    <row r="15" spans="1:3" ht="87" x14ac:dyDescent="0.35">
      <c r="A15" s="241" t="s">
        <v>1864</v>
      </c>
      <c r="B15" s="245" t="s">
        <v>1865</v>
      </c>
      <c r="C15" s="309" t="s">
        <v>3125</v>
      </c>
    </row>
    <row r="16" spans="1:3" ht="29" x14ac:dyDescent="0.35">
      <c r="A16" s="241" t="s">
        <v>1866</v>
      </c>
      <c r="B16" s="245" t="s">
        <v>1867</v>
      </c>
      <c r="C16" s="309" t="s">
        <v>3055</v>
      </c>
    </row>
    <row r="17" spans="1:3" ht="29" x14ac:dyDescent="0.35">
      <c r="A17" s="241" t="s">
        <v>1868</v>
      </c>
      <c r="B17" s="248" t="s">
        <v>1869</v>
      </c>
      <c r="C17" s="309" t="s">
        <v>3062</v>
      </c>
    </row>
    <row r="18" spans="1:3" x14ac:dyDescent="0.35">
      <c r="A18" s="241" t="s">
        <v>1870</v>
      </c>
      <c r="B18" s="248" t="s">
        <v>1871</v>
      </c>
      <c r="C18" s="317" t="s">
        <v>3063</v>
      </c>
    </row>
    <row r="19" spans="1:3" x14ac:dyDescent="0.35">
      <c r="A19" s="241" t="s">
        <v>1872</v>
      </c>
      <c r="B19" s="248" t="s">
        <v>1873</v>
      </c>
      <c r="C19" s="309" t="s">
        <v>3056</v>
      </c>
    </row>
    <row r="20" spans="1:3" x14ac:dyDescent="0.35">
      <c r="A20" s="241" t="s">
        <v>1874</v>
      </c>
      <c r="B20" s="245" t="s">
        <v>1875</v>
      </c>
      <c r="C20" s="309" t="s">
        <v>3064</v>
      </c>
    </row>
    <row r="21" spans="1:3" x14ac:dyDescent="0.35">
      <c r="A21" s="241" t="s">
        <v>1876</v>
      </c>
      <c r="B21" s="246" t="s">
        <v>1877</v>
      </c>
      <c r="C21" s="310" t="s">
        <v>1907</v>
      </c>
    </row>
    <row r="22" spans="1:3" x14ac:dyDescent="0.35">
      <c r="A22" s="241" t="s">
        <v>1878</v>
      </c>
      <c r="B22" s="255"/>
      <c r="C22" s="310"/>
    </row>
    <row r="23" spans="1:3" x14ac:dyDescent="0.35">
      <c r="A23" s="241" t="s">
        <v>1879</v>
      </c>
      <c r="B23" s="253"/>
      <c r="C23" s="309"/>
    </row>
    <row r="24" spans="1:3" x14ac:dyDescent="0.35">
      <c r="A24" s="241" t="s">
        <v>1880</v>
      </c>
      <c r="B24" s="249"/>
      <c r="C24" s="309"/>
    </row>
    <row r="25" spans="1:3" x14ac:dyDescent="0.35">
      <c r="A25" s="241" t="s">
        <v>1881</v>
      </c>
      <c r="B25" s="249"/>
      <c r="C25" s="309"/>
    </row>
    <row r="26" spans="1:3" x14ac:dyDescent="0.35">
      <c r="A26" s="241" t="s">
        <v>1882</v>
      </c>
      <c r="B26" s="249"/>
      <c r="C26" s="309"/>
    </row>
    <row r="27" spans="1:3" x14ac:dyDescent="0.35">
      <c r="A27" s="241" t="s">
        <v>1883</v>
      </c>
      <c r="B27" s="249"/>
      <c r="C27" s="309"/>
    </row>
    <row r="28" spans="1:3" ht="18.5" x14ac:dyDescent="0.35">
      <c r="A28" s="244"/>
      <c r="B28" s="244" t="s">
        <v>1884</v>
      </c>
      <c r="C28" s="252" t="s">
        <v>1843</v>
      </c>
    </row>
    <row r="29" spans="1:3" x14ac:dyDescent="0.35">
      <c r="A29" s="241" t="s">
        <v>1885</v>
      </c>
      <c r="B29" s="245" t="s">
        <v>1886</v>
      </c>
      <c r="C29" s="253" t="s">
        <v>1910</v>
      </c>
    </row>
    <row r="30" spans="1:3" x14ac:dyDescent="0.35">
      <c r="A30" s="241" t="s">
        <v>1887</v>
      </c>
      <c r="B30" s="245" t="s">
        <v>1888</v>
      </c>
      <c r="C30" s="253" t="s">
        <v>1910</v>
      </c>
    </row>
    <row r="31" spans="1:3" x14ac:dyDescent="0.35">
      <c r="A31" s="241" t="s">
        <v>1889</v>
      </c>
      <c r="B31" s="245" t="s">
        <v>1890</v>
      </c>
      <c r="C31" s="253" t="s">
        <v>1910</v>
      </c>
    </row>
    <row r="32" spans="1:3" ht="29" x14ac:dyDescent="0.35">
      <c r="A32" s="241" t="s">
        <v>1891</v>
      </c>
      <c r="B32" s="257" t="s">
        <v>2790</v>
      </c>
      <c r="C32" s="253" t="s">
        <v>1910</v>
      </c>
    </row>
    <row r="33" spans="1:3" x14ac:dyDescent="0.35">
      <c r="A33" s="241" t="s">
        <v>1892</v>
      </c>
      <c r="B33" s="256"/>
      <c r="C33" s="253"/>
    </row>
    <row r="34" spans="1:3" x14ac:dyDescent="0.35">
      <c r="A34" s="241" t="s">
        <v>1893</v>
      </c>
      <c r="B34" s="256"/>
      <c r="C34" s="253"/>
    </row>
    <row r="35" spans="1:3" x14ac:dyDescent="0.35">
      <c r="A35" s="241" t="s">
        <v>1894</v>
      </c>
      <c r="B35" s="256"/>
      <c r="C35" s="253"/>
    </row>
    <row r="36" spans="1:3" x14ac:dyDescent="0.35">
      <c r="A36" s="241" t="s">
        <v>1895</v>
      </c>
      <c r="B36" s="256"/>
      <c r="C36" s="253"/>
    </row>
    <row r="37" spans="1:3" x14ac:dyDescent="0.35">
      <c r="A37" s="241" t="s">
        <v>1896</v>
      </c>
      <c r="B37" s="256"/>
      <c r="C37" s="253"/>
    </row>
    <row r="38" spans="1:3" x14ac:dyDescent="0.35">
      <c r="A38" s="241" t="s">
        <v>1897</v>
      </c>
      <c r="B38" s="256"/>
      <c r="C38" s="253"/>
    </row>
    <row r="39" spans="1:3" x14ac:dyDescent="0.35">
      <c r="A39" s="241" t="s">
        <v>1898</v>
      </c>
      <c r="B39" s="256"/>
      <c r="C39" s="253"/>
    </row>
    <row r="40" spans="1:3" x14ac:dyDescent="0.35">
      <c r="A40" s="241" t="s">
        <v>1899</v>
      </c>
      <c r="B40"/>
      <c r="C40" s="253"/>
    </row>
    <row r="41" spans="1:3" x14ac:dyDescent="0.35">
      <c r="A41" s="241" t="s">
        <v>1900</v>
      </c>
      <c r="B41" s="256"/>
      <c r="C41" s="253"/>
    </row>
    <row r="42" spans="1:3" x14ac:dyDescent="0.35">
      <c r="A42" s="241" t="s">
        <v>1901</v>
      </c>
      <c r="B42" s="256"/>
      <c r="C42" s="253"/>
    </row>
    <row r="43" spans="1:3" x14ac:dyDescent="0.35">
      <c r="A43" s="241" t="s">
        <v>1902</v>
      </c>
      <c r="B43" s="256"/>
      <c r="C43" s="253"/>
    </row>
    <row r="44" spans="1:3" ht="18.5" x14ac:dyDescent="0.35">
      <c r="A44" s="244"/>
      <c r="B44" s="244" t="s">
        <v>1903</v>
      </c>
      <c r="C44" s="252" t="s">
        <v>1904</v>
      </c>
    </row>
    <row r="45" spans="1:3" x14ac:dyDescent="0.35">
      <c r="A45" s="241" t="s">
        <v>1905</v>
      </c>
      <c r="B45" s="248" t="s">
        <v>1906</v>
      </c>
      <c r="C45" s="243" t="s">
        <v>1907</v>
      </c>
    </row>
    <row r="46" spans="1:3" x14ac:dyDescent="0.35">
      <c r="A46" s="241" t="s">
        <v>1908</v>
      </c>
      <c r="B46" s="248" t="s">
        <v>1909</v>
      </c>
      <c r="C46" s="243" t="s">
        <v>1910</v>
      </c>
    </row>
    <row r="47" spans="1:3" x14ac:dyDescent="0.35">
      <c r="A47" s="241" t="s">
        <v>1911</v>
      </c>
      <c r="B47" s="248" t="s">
        <v>1912</v>
      </c>
      <c r="C47" s="243" t="s">
        <v>1913</v>
      </c>
    </row>
    <row r="48" spans="1:3" x14ac:dyDescent="0.35">
      <c r="A48" s="241" t="s">
        <v>1914</v>
      </c>
      <c r="B48" s="257" t="s">
        <v>2791</v>
      </c>
      <c r="C48" s="253" t="s">
        <v>1932</v>
      </c>
    </row>
    <row r="49" spans="1:3" x14ac:dyDescent="0.35">
      <c r="A49" s="241" t="s">
        <v>1915</v>
      </c>
      <c r="B49" s="254"/>
      <c r="C49" s="253"/>
    </row>
    <row r="50" spans="1:3" x14ac:dyDescent="0.35">
      <c r="A50" s="241" t="s">
        <v>1916</v>
      </c>
      <c r="B50" s="257"/>
      <c r="C50" s="253"/>
    </row>
    <row r="51" spans="1:3" ht="18.5" x14ac:dyDescent="0.35">
      <c r="A51" s="244"/>
      <c r="B51" s="244" t="s">
        <v>1917</v>
      </c>
      <c r="C51" s="252" t="s">
        <v>1843</v>
      </c>
    </row>
    <row r="52" spans="1:3" x14ac:dyDescent="0.35">
      <c r="A52" s="241" t="s">
        <v>1918</v>
      </c>
      <c r="B52" s="245" t="s">
        <v>1919</v>
      </c>
      <c r="C52" s="243" t="s">
        <v>1910</v>
      </c>
    </row>
    <row r="53" spans="1:3" x14ac:dyDescent="0.35">
      <c r="A53" s="241" t="s">
        <v>1920</v>
      </c>
      <c r="B53" s="254"/>
      <c r="C53" s="255"/>
    </row>
    <row r="54" spans="1:3" x14ac:dyDescent="0.35">
      <c r="A54" s="241" t="s">
        <v>1921</v>
      </c>
      <c r="B54" s="254"/>
      <c r="C54" s="255"/>
    </row>
    <row r="55" spans="1:3" x14ac:dyDescent="0.35">
      <c r="A55" s="241" t="s">
        <v>1922</v>
      </c>
      <c r="B55" s="254"/>
      <c r="C55" s="255"/>
    </row>
    <row r="56" spans="1:3" x14ac:dyDescent="0.35">
      <c r="A56" s="241" t="s">
        <v>1923</v>
      </c>
      <c r="B56" s="254"/>
      <c r="C56" s="255"/>
    </row>
    <row r="57" spans="1:3" x14ac:dyDescent="0.35">
      <c r="A57" s="241" t="s">
        <v>1924</v>
      </c>
      <c r="B57" s="254"/>
      <c r="C57" s="255"/>
    </row>
    <row r="58" spans="1:3" x14ac:dyDescent="0.35">
      <c r="A58"/>
      <c r="B58" s="247"/>
      <c r="C58"/>
    </row>
    <row r="59" spans="1:3" x14ac:dyDescent="0.35">
      <c r="B59" s="32"/>
    </row>
    <row r="60" spans="1:3" x14ac:dyDescent="0.35">
      <c r="B60" s="32"/>
    </row>
    <row r="61" spans="1:3" x14ac:dyDescent="0.35">
      <c r="B61" s="32"/>
    </row>
    <row r="62" spans="1:3" x14ac:dyDescent="0.35">
      <c r="B62" s="32"/>
    </row>
    <row r="63" spans="1:3" x14ac:dyDescent="0.35">
      <c r="B63" s="32"/>
    </row>
    <row r="64" spans="1:3" x14ac:dyDescent="0.35">
      <c r="B64" s="32"/>
    </row>
    <row r="65" spans="2:2" x14ac:dyDescent="0.35">
      <c r="B65" s="32"/>
    </row>
    <row r="66" spans="2:2" x14ac:dyDescent="0.35">
      <c r="B66" s="32"/>
    </row>
    <row r="67" spans="2:2" x14ac:dyDescent="0.35">
      <c r="B67" s="32"/>
    </row>
    <row r="68" spans="2:2" x14ac:dyDescent="0.35">
      <c r="B68" s="32"/>
    </row>
    <row r="69" spans="2:2" x14ac:dyDescent="0.35">
      <c r="B69" s="32"/>
    </row>
    <row r="70" spans="2:2" x14ac:dyDescent="0.35">
      <c r="B70" s="32"/>
    </row>
    <row r="71" spans="2:2" x14ac:dyDescent="0.35">
      <c r="B71" s="32"/>
    </row>
    <row r="72" spans="2:2" x14ac:dyDescent="0.35">
      <c r="B72" s="32"/>
    </row>
    <row r="73" spans="2:2" x14ac:dyDescent="0.35">
      <c r="B73" s="32"/>
    </row>
    <row r="74" spans="2:2" x14ac:dyDescent="0.35">
      <c r="B74" s="32"/>
    </row>
    <row r="75" spans="2:2" x14ac:dyDescent="0.35">
      <c r="B75" s="32"/>
    </row>
    <row r="76" spans="2:2" x14ac:dyDescent="0.35">
      <c r="B76" s="32"/>
    </row>
    <row r="77" spans="2:2" x14ac:dyDescent="0.35">
      <c r="B77" s="32"/>
    </row>
    <row r="78" spans="2:2" x14ac:dyDescent="0.35">
      <c r="B78" s="32"/>
    </row>
    <row r="79" spans="2:2" x14ac:dyDescent="0.35">
      <c r="B79" s="32"/>
    </row>
    <row r="80" spans="2:2" x14ac:dyDescent="0.35">
      <c r="B80" s="32"/>
    </row>
    <row r="81" spans="2:2" x14ac:dyDescent="0.35">
      <c r="B81" s="32"/>
    </row>
    <row r="82" spans="2:2" x14ac:dyDescent="0.35">
      <c r="B82" s="32"/>
    </row>
    <row r="83" spans="2:2" x14ac:dyDescent="0.35">
      <c r="B83" s="32"/>
    </row>
    <row r="84" spans="2:2" x14ac:dyDescent="0.35">
      <c r="B84" s="32"/>
    </row>
    <row r="85" spans="2:2" x14ac:dyDescent="0.35">
      <c r="B85" s="32"/>
    </row>
    <row r="86" spans="2:2" x14ac:dyDescent="0.35">
      <c r="B86" s="32"/>
    </row>
    <row r="87" spans="2:2" x14ac:dyDescent="0.35">
      <c r="B87" s="32"/>
    </row>
    <row r="88" spans="2:2" x14ac:dyDescent="0.35">
      <c r="B88" s="32"/>
    </row>
    <row r="89" spans="2:2" x14ac:dyDescent="0.35">
      <c r="B89" s="32"/>
    </row>
    <row r="90" spans="2:2" x14ac:dyDescent="0.35">
      <c r="B90" s="32"/>
    </row>
    <row r="91" spans="2:2" x14ac:dyDescent="0.35">
      <c r="B91" s="32"/>
    </row>
    <row r="92" spans="2:2" x14ac:dyDescent="0.35">
      <c r="B92" s="32"/>
    </row>
    <row r="93" spans="2:2" x14ac:dyDescent="0.35">
      <c r="B93" s="32"/>
    </row>
    <row r="94" spans="2:2" x14ac:dyDescent="0.35">
      <c r="B94" s="32"/>
    </row>
    <row r="95" spans="2:2" x14ac:dyDescent="0.35">
      <c r="B95" s="32"/>
    </row>
    <row r="96" spans="2:2" x14ac:dyDescent="0.35">
      <c r="B96" s="32"/>
    </row>
    <row r="97" spans="2:2" x14ac:dyDescent="0.35">
      <c r="B97" s="32"/>
    </row>
    <row r="98" spans="2:2" x14ac:dyDescent="0.35">
      <c r="B98" s="32"/>
    </row>
    <row r="99" spans="2:2" x14ac:dyDescent="0.35">
      <c r="B99" s="32"/>
    </row>
    <row r="100" spans="2:2" x14ac:dyDescent="0.35">
      <c r="B100" s="32"/>
    </row>
    <row r="101" spans="2:2" x14ac:dyDescent="0.35">
      <c r="B101" s="32"/>
    </row>
    <row r="102" spans="2:2" x14ac:dyDescent="0.35">
      <c r="B102" s="32"/>
    </row>
    <row r="103" spans="2:2" x14ac:dyDescent="0.35">
      <c r="B103" s="12"/>
    </row>
    <row r="104" spans="2:2" x14ac:dyDescent="0.35">
      <c r="B104" s="12"/>
    </row>
    <row r="105" spans="2:2" x14ac:dyDescent="0.35">
      <c r="B105" s="12"/>
    </row>
    <row r="106" spans="2:2" x14ac:dyDescent="0.35">
      <c r="B106" s="12"/>
    </row>
    <row r="107" spans="2:2" x14ac:dyDescent="0.35">
      <c r="B107" s="12"/>
    </row>
    <row r="108" spans="2:2" x14ac:dyDescent="0.35">
      <c r="B108" s="12"/>
    </row>
    <row r="109" spans="2:2" x14ac:dyDescent="0.35">
      <c r="B109" s="12"/>
    </row>
    <row r="110" spans="2:2" x14ac:dyDescent="0.35">
      <c r="B110" s="12"/>
    </row>
    <row r="111" spans="2:2" x14ac:dyDescent="0.35">
      <c r="B111" s="12"/>
    </row>
    <row r="112" spans="2:2" x14ac:dyDescent="0.35">
      <c r="B112" s="12"/>
    </row>
    <row r="113" spans="2:2" x14ac:dyDescent="0.35">
      <c r="B113" s="32"/>
    </row>
    <row r="114" spans="2:2" x14ac:dyDescent="0.35">
      <c r="B114" s="32"/>
    </row>
    <row r="115" spans="2:2" x14ac:dyDescent="0.35">
      <c r="B115" s="32"/>
    </row>
    <row r="116" spans="2:2" x14ac:dyDescent="0.35">
      <c r="B116" s="32"/>
    </row>
    <row r="117" spans="2:2" x14ac:dyDescent="0.35">
      <c r="B117" s="32"/>
    </row>
    <row r="118" spans="2:2" x14ac:dyDescent="0.35">
      <c r="B118" s="32"/>
    </row>
    <row r="119" spans="2:2" x14ac:dyDescent="0.35">
      <c r="B119" s="32"/>
    </row>
    <row r="120" spans="2:2" x14ac:dyDescent="0.35">
      <c r="B120" s="32"/>
    </row>
    <row r="121" spans="2:2" x14ac:dyDescent="0.35">
      <c r="B121" s="57"/>
    </row>
    <row r="122" spans="2:2" x14ac:dyDescent="0.35">
      <c r="B122" s="32"/>
    </row>
    <row r="123" spans="2:2" x14ac:dyDescent="0.35">
      <c r="B123" s="32"/>
    </row>
    <row r="124" spans="2:2" x14ac:dyDescent="0.35">
      <c r="B124" s="32"/>
    </row>
    <row r="125" spans="2:2" x14ac:dyDescent="0.35">
      <c r="B125" s="32"/>
    </row>
    <row r="126" spans="2:2" x14ac:dyDescent="0.35">
      <c r="B126" s="32"/>
    </row>
    <row r="127" spans="2:2" x14ac:dyDescent="0.35">
      <c r="B127" s="32"/>
    </row>
    <row r="128" spans="2:2" x14ac:dyDescent="0.35">
      <c r="B128" s="32"/>
    </row>
    <row r="129" spans="2:2" x14ac:dyDescent="0.35">
      <c r="B129" s="32"/>
    </row>
    <row r="130" spans="2:2" x14ac:dyDescent="0.35">
      <c r="B130" s="32"/>
    </row>
    <row r="131" spans="2:2" x14ac:dyDescent="0.35">
      <c r="B131" s="32"/>
    </row>
    <row r="132" spans="2:2" x14ac:dyDescent="0.35">
      <c r="B132" s="32"/>
    </row>
    <row r="133" spans="2:2" x14ac:dyDescent="0.35">
      <c r="B133" s="32"/>
    </row>
    <row r="134" spans="2:2" x14ac:dyDescent="0.35">
      <c r="B134" s="32"/>
    </row>
    <row r="135" spans="2:2" x14ac:dyDescent="0.35">
      <c r="B135" s="32"/>
    </row>
    <row r="136" spans="2:2" x14ac:dyDescent="0.35">
      <c r="B136" s="32"/>
    </row>
    <row r="137" spans="2:2" x14ac:dyDescent="0.35">
      <c r="B137" s="32"/>
    </row>
    <row r="138" spans="2:2" x14ac:dyDescent="0.35">
      <c r="B138" s="32"/>
    </row>
    <row r="140" spans="2:2" x14ac:dyDescent="0.35">
      <c r="B140" s="32"/>
    </row>
    <row r="141" spans="2:2" x14ac:dyDescent="0.35">
      <c r="B141" s="32"/>
    </row>
    <row r="142" spans="2:2" x14ac:dyDescent="0.35">
      <c r="B142" s="32"/>
    </row>
    <row r="147" spans="2:2" x14ac:dyDescent="0.35">
      <c r="B147" s="21"/>
    </row>
    <row r="148" spans="2:2" x14ac:dyDescent="0.35">
      <c r="B148" s="106"/>
    </row>
    <row r="154" spans="2:2" x14ac:dyDescent="0.35">
      <c r="B154" s="35"/>
    </row>
    <row r="155" spans="2:2" x14ac:dyDescent="0.35">
      <c r="B155" s="32"/>
    </row>
    <row r="157" spans="2:2" x14ac:dyDescent="0.35">
      <c r="B157" s="32"/>
    </row>
    <row r="158" spans="2:2" x14ac:dyDescent="0.35">
      <c r="B158" s="32"/>
    </row>
    <row r="159" spans="2:2" x14ac:dyDescent="0.35">
      <c r="B159" s="32"/>
    </row>
    <row r="160" spans="2:2" x14ac:dyDescent="0.35">
      <c r="B160" s="32"/>
    </row>
    <row r="161" spans="2:2" x14ac:dyDescent="0.35">
      <c r="B161" s="32"/>
    </row>
    <row r="162" spans="2:2" x14ac:dyDescent="0.35">
      <c r="B162" s="32"/>
    </row>
    <row r="163" spans="2:2" x14ac:dyDescent="0.35">
      <c r="B163" s="32"/>
    </row>
    <row r="164" spans="2:2" x14ac:dyDescent="0.35">
      <c r="B164" s="32"/>
    </row>
    <row r="165" spans="2:2" x14ac:dyDescent="0.35">
      <c r="B165" s="32"/>
    </row>
    <row r="166" spans="2:2" x14ac:dyDescent="0.35">
      <c r="B166" s="32"/>
    </row>
    <row r="167" spans="2:2" x14ac:dyDescent="0.35">
      <c r="B167" s="32"/>
    </row>
    <row r="168" spans="2:2" x14ac:dyDescent="0.35">
      <c r="B168" s="32"/>
    </row>
    <row r="265" spans="2:2" x14ac:dyDescent="0.35">
      <c r="B265" s="29"/>
    </row>
    <row r="266" spans="2:2" x14ac:dyDescent="0.35">
      <c r="B266" s="32"/>
    </row>
    <row r="267" spans="2:2" x14ac:dyDescent="0.35">
      <c r="B267" s="32"/>
    </row>
    <row r="270" spans="2:2" x14ac:dyDescent="0.35">
      <c r="B270" s="32"/>
    </row>
    <row r="286" spans="2:2" x14ac:dyDescent="0.35">
      <c r="B286" s="29"/>
    </row>
    <row r="316" spans="2:2" x14ac:dyDescent="0.35">
      <c r="B316" s="21"/>
    </row>
    <row r="317" spans="2:2" x14ac:dyDescent="0.35">
      <c r="B317" s="32"/>
    </row>
    <row r="319" spans="2:2" x14ac:dyDescent="0.35">
      <c r="B319" s="32"/>
    </row>
    <row r="320" spans="2:2" x14ac:dyDescent="0.35">
      <c r="B320" s="32"/>
    </row>
    <row r="321" spans="2:2" x14ac:dyDescent="0.35">
      <c r="B321" s="32"/>
    </row>
    <row r="322" spans="2:2" x14ac:dyDescent="0.35">
      <c r="B322" s="32"/>
    </row>
    <row r="323" spans="2:2" x14ac:dyDescent="0.35">
      <c r="B323" s="32"/>
    </row>
    <row r="324" spans="2:2" x14ac:dyDescent="0.35">
      <c r="B324" s="32"/>
    </row>
    <row r="325" spans="2:2" x14ac:dyDescent="0.35">
      <c r="B325" s="32"/>
    </row>
    <row r="326" spans="2:2" x14ac:dyDescent="0.35">
      <c r="B326" s="32"/>
    </row>
    <row r="327" spans="2:2" x14ac:dyDescent="0.35">
      <c r="B327" s="32"/>
    </row>
    <row r="328" spans="2:2" x14ac:dyDescent="0.35">
      <c r="B328" s="32"/>
    </row>
    <row r="329" spans="2:2" x14ac:dyDescent="0.35">
      <c r="B329" s="32"/>
    </row>
    <row r="330" spans="2:2" x14ac:dyDescent="0.35">
      <c r="B330" s="32"/>
    </row>
    <row r="342" spans="2:2" x14ac:dyDescent="0.35">
      <c r="B342" s="32"/>
    </row>
    <row r="343" spans="2:2" x14ac:dyDescent="0.35">
      <c r="B343" s="32"/>
    </row>
    <row r="344" spans="2:2" x14ac:dyDescent="0.35">
      <c r="B344" s="32"/>
    </row>
    <row r="345" spans="2:2" x14ac:dyDescent="0.35">
      <c r="B345" s="32"/>
    </row>
    <row r="346" spans="2:2" x14ac:dyDescent="0.35">
      <c r="B346" s="32"/>
    </row>
    <row r="347" spans="2:2" x14ac:dyDescent="0.35">
      <c r="B347" s="32"/>
    </row>
    <row r="348" spans="2:2" x14ac:dyDescent="0.35">
      <c r="B348" s="32"/>
    </row>
    <row r="349" spans="2:2" x14ac:dyDescent="0.35">
      <c r="B349" s="32"/>
    </row>
    <row r="350" spans="2:2" x14ac:dyDescent="0.35">
      <c r="B350" s="32"/>
    </row>
    <row r="352" spans="2:2" x14ac:dyDescent="0.35">
      <c r="B352" s="32"/>
    </row>
    <row r="353" spans="2:2" x14ac:dyDescent="0.35">
      <c r="B353" s="32"/>
    </row>
    <row r="354" spans="2:2" x14ac:dyDescent="0.35">
      <c r="B354" s="32"/>
    </row>
    <row r="355" spans="2:2" x14ac:dyDescent="0.35">
      <c r="B355" s="32"/>
    </row>
    <row r="356" spans="2:2" x14ac:dyDescent="0.35">
      <c r="B356" s="32"/>
    </row>
    <row r="358" spans="2:2" x14ac:dyDescent="0.35">
      <c r="B358" s="32"/>
    </row>
    <row r="361" spans="2:2" x14ac:dyDescent="0.35">
      <c r="B361" s="32"/>
    </row>
    <row r="364" spans="2:2" x14ac:dyDescent="0.35">
      <c r="B364" s="32"/>
    </row>
    <row r="365" spans="2:2" x14ac:dyDescent="0.35">
      <c r="B365" s="32"/>
    </row>
    <row r="366" spans="2:2" x14ac:dyDescent="0.35">
      <c r="B366" s="32"/>
    </row>
    <row r="367" spans="2:2" x14ac:dyDescent="0.35">
      <c r="B367" s="32"/>
    </row>
    <row r="368" spans="2:2" x14ac:dyDescent="0.35">
      <c r="B368" s="32"/>
    </row>
    <row r="369" spans="2:2" x14ac:dyDescent="0.35">
      <c r="B369" s="32"/>
    </row>
    <row r="370" spans="2:2" x14ac:dyDescent="0.35">
      <c r="B370" s="32"/>
    </row>
    <row r="371" spans="2:2" x14ac:dyDescent="0.35">
      <c r="B371" s="32"/>
    </row>
    <row r="372" spans="2:2" x14ac:dyDescent="0.35">
      <c r="B372" s="32"/>
    </row>
    <row r="373" spans="2:2" x14ac:dyDescent="0.35">
      <c r="B373" s="32"/>
    </row>
    <row r="374" spans="2:2" x14ac:dyDescent="0.35">
      <c r="B374" s="32"/>
    </row>
    <row r="375" spans="2:2" x14ac:dyDescent="0.35">
      <c r="B375" s="32"/>
    </row>
    <row r="376" spans="2:2" x14ac:dyDescent="0.35">
      <c r="B376" s="32"/>
    </row>
    <row r="377" spans="2:2" x14ac:dyDescent="0.35">
      <c r="B377" s="32"/>
    </row>
    <row r="378" spans="2:2" x14ac:dyDescent="0.35">
      <c r="B378" s="32"/>
    </row>
    <row r="379" spans="2:2" x14ac:dyDescent="0.35">
      <c r="B379" s="32"/>
    </row>
    <row r="380" spans="2:2" x14ac:dyDescent="0.35">
      <c r="B380" s="32"/>
    </row>
    <row r="381" spans="2:2" x14ac:dyDescent="0.35">
      <c r="B381" s="32"/>
    </row>
    <row r="382" spans="2:2" x14ac:dyDescent="0.35">
      <c r="B382" s="32"/>
    </row>
    <row r="386" spans="2:2" x14ac:dyDescent="0.35">
      <c r="B386" s="21"/>
    </row>
    <row r="403" spans="2:2" x14ac:dyDescent="0.35">
      <c r="B403" s="107"/>
    </row>
  </sheetData>
  <protectedRanges>
    <protectedRange sqref="B21 C52:C88 B52 B24:B27 A53:B88 C23:C27 C6:C11 C29:C31 B32:C43 C13:C20" name="Glossary"/>
  </protectedRange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8</vt:i4>
      </vt:variant>
    </vt:vector>
  </HeadingPairs>
  <TitlesOfParts>
    <vt:vector size="24" baseType="lpstr">
      <vt:lpstr>Disclaimer</vt:lpstr>
      <vt:lpstr>Introduction</vt:lpstr>
      <vt:lpstr>Completion Instructions</vt:lpstr>
      <vt:lpstr>FAQ</vt:lpstr>
      <vt:lpstr>A. HTT General</vt:lpstr>
      <vt:lpstr>B1. HTT Mortgage Assets</vt:lpstr>
      <vt:lpstr>B2. HTT Public Sector Assets</vt:lpstr>
      <vt:lpstr>B3. HTT Shipping Assets</vt:lpstr>
      <vt:lpstr>C. HTT Harmonised Glossary</vt:lpstr>
      <vt:lpstr>D. Insert Nat Trans Templ</vt:lpstr>
      <vt:lpstr>E. Optional ECB-ECAIs data</vt:lpstr>
      <vt:lpstr>F1. Sustainable M data</vt:lpstr>
      <vt:lpstr>F2. Sustainable PS data</vt:lpstr>
      <vt:lpstr>G1. Crisis M Payment Holidays</vt:lpstr>
      <vt:lpstr>E.g. General</vt:lpstr>
      <vt:lpstr>E.g. Other</vt:lpstr>
      <vt:lpstr>Disclaimer!general_tc</vt:lpstr>
      <vt:lpstr>'Completion Instructions'!Print_Area</vt:lpstr>
      <vt:lpstr>Disclaimer!Print_Area</vt:lpstr>
      <vt:lpstr>FAQ!Print_Area</vt:lpstr>
      <vt:lpstr>Introduction!Print_Area</vt:lpstr>
      <vt:lpstr>Disclaimer!Print_Titles</vt:lpstr>
      <vt:lpstr>FAQ!Print_Titles</vt:lpstr>
      <vt:lpstr>Disclaimer!privacy_policy</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Constance Benoit</dc:creator>
  <cp:lastModifiedBy>Sharon Liew</cp:lastModifiedBy>
  <dcterms:created xsi:type="dcterms:W3CDTF">2022-10-06T04:53:56Z</dcterms:created>
  <dcterms:modified xsi:type="dcterms:W3CDTF">2026-01-05T21:28:47Z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73840570-542b-47d3-a54a-33a1fe5fb7b9_Enabled">
    <vt:lpwstr>true</vt:lpwstr>
  </property>
  <property fmtid="{D5CDD505-2E9C-101B-9397-08002B2CF9AE}" pid="3" name="MSIP_Label_73840570-542b-47d3-a54a-33a1fe5fb7b9_SetDate">
    <vt:lpwstr>2026-01-04T08:01:12Z</vt:lpwstr>
  </property>
  <property fmtid="{D5CDD505-2E9C-101B-9397-08002B2CF9AE}" pid="4" name="MSIP_Label_73840570-542b-47d3-a54a-33a1fe5fb7b9_Method">
    <vt:lpwstr>Privileged</vt:lpwstr>
  </property>
  <property fmtid="{D5CDD505-2E9C-101B-9397-08002B2CF9AE}" pid="5" name="MSIP_Label_73840570-542b-47d3-a54a-33a1fe5fb7b9_Name">
    <vt:lpwstr>Protected - External</vt:lpwstr>
  </property>
  <property fmtid="{D5CDD505-2E9C-101B-9397-08002B2CF9AE}" pid="6" name="MSIP_Label_73840570-542b-47d3-a54a-33a1fe5fb7b9_SiteId">
    <vt:lpwstr>e3d7352c-397e-4fdb-ac22-c9513142fc13</vt:lpwstr>
  </property>
  <property fmtid="{D5CDD505-2E9C-101B-9397-08002B2CF9AE}" pid="7" name="MSIP_Label_73840570-542b-47d3-a54a-33a1fe5fb7b9_ActionId">
    <vt:lpwstr>0fb9081f-04b1-4616-a302-46cd8f7599a6</vt:lpwstr>
  </property>
  <property fmtid="{D5CDD505-2E9C-101B-9397-08002B2CF9AE}" pid="8" name="MSIP_Label_73840570-542b-47d3-a54a-33a1fe5fb7b9_ContentBits">
    <vt:lpwstr>0</vt:lpwstr>
  </property>
  <property fmtid="{D5CDD505-2E9C-101B-9397-08002B2CF9AE}" pid="9" name="MSIP_Label_73840570-542b-47d3-a54a-33a1fe5fb7b9_Tag">
    <vt:lpwstr>10, 0, 1, 1</vt:lpwstr>
  </property>
</Properties>
</file>